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LFS Source\ELFA\17ELFA\Tmpl\"/>
    </mc:Choice>
  </mc:AlternateContent>
  <workbookProtection workbookPassword="EFD9" lockStructure="1"/>
  <bookViews>
    <workbookView xWindow="0" yWindow="0" windowWidth="28800" windowHeight="11685" tabRatio="900"/>
  </bookViews>
  <sheets>
    <sheet name="Cover Page" sheetId="1" r:id="rId1"/>
    <sheet name="Survey Instructions" sheetId="2" r:id="rId2"/>
    <sheet name="Member Profile" sheetId="3" r:id="rId3"/>
    <sheet name="New Business Volume" sheetId="5" r:id="rId4"/>
    <sheet name="Capital Markets" sheetId="21" r:id="rId5"/>
    <sheet name="Financial Statement Info" sheetId="7" r:id="rId6"/>
    <sheet name="Collections Ops" sheetId="6" r:id="rId7"/>
    <sheet name="Credit Ops Originations" sheetId="11" r:id="rId8"/>
    <sheet name="Asset Management" sheetId="10" r:id="rId9"/>
    <sheet name="New Bus by End-User Industry" sheetId="14" r:id="rId10"/>
    <sheet name="New Bus by Equip Type" sheetId="15" r:id="rId11"/>
    <sheet name="New Bus by State" sheetId="33" r:id="rId12"/>
    <sheet name="Resid on New Bus by Equip Type" sheetId="35" r:id="rId13"/>
    <sheet name="Headcount by Activity" sheetId="9" r:id="rId14"/>
    <sheet name="Small-Tkt Equip Lsg &amp; Finance" sheetId="13" r:id="rId15"/>
    <sheet name="International" sheetId="37" r:id="rId16"/>
    <sheet name="Conclusion" sheetId="12" r:id="rId17"/>
    <sheet name="Interim ICDS" sheetId="31" r:id="rId18"/>
  </sheets>
  <definedNames>
    <definedName name="_xlnm.Print_Area" localSheetId="8">'Asset Management'!$I$1:$AJ$98</definedName>
    <definedName name="_xlnm.Print_Area" localSheetId="4">'Capital Markets'!$I$1:$AF$97</definedName>
    <definedName name="_xlnm.Print_Area" localSheetId="6">'Collections Ops'!$I$1:$AR$79</definedName>
    <definedName name="_xlnm.Print_Area" localSheetId="16">Conclusion!$I$1:$Z$39</definedName>
    <definedName name="_xlnm.Print_Area" localSheetId="0">'Cover Page'!$I$1:$Z$64</definedName>
    <definedName name="_xlnm.Print_Area" localSheetId="7">'Credit Ops Originations'!$I$1:$AB$91</definedName>
    <definedName name="_xlnm.Print_Area" localSheetId="5">'Financial Statement Info'!$I$1:$AB$89</definedName>
    <definedName name="_xlnm.Print_Area" localSheetId="13">'Headcount by Activity'!$I$1:$Z$103</definedName>
    <definedName name="_xlnm.Print_Area" localSheetId="17">'Interim ICDS'!$A$1:$E$136</definedName>
    <definedName name="_xlnm.Print_Area" localSheetId="15">International!$I$1:$AB$41</definedName>
    <definedName name="_xlnm.Print_Area" localSheetId="2">'Member Profile'!$I$1:$AB$56</definedName>
    <definedName name="_xlnm.Print_Area" localSheetId="9">'New Bus by End-User Industry'!$I$1:$AK$55</definedName>
    <definedName name="_xlnm.Print_Area" localSheetId="10">'New Bus by Equip Type'!$I$1:$AB$81</definedName>
    <definedName name="_xlnm.Print_Area" localSheetId="11">'New Bus by State'!$I$1:$AB$78</definedName>
    <definedName name="_xlnm.Print_Area" localSheetId="3">'New Business Volume'!$I$1:$AF$111</definedName>
    <definedName name="_xlnm.Print_Area" localSheetId="12">'Resid on New Bus by Equip Type'!$I$1:$AL$81</definedName>
    <definedName name="_xlnm.Print_Area" localSheetId="14">'Small-Tkt Equip Lsg &amp; Finance'!$I$1:$AB$210</definedName>
    <definedName name="_xlnm.Print_Area" localSheetId="1">'Survey Instructions'!$A$1:$S$107</definedName>
    <definedName name="_xlnm.Print_Titles" localSheetId="8">'Asset Management'!$1:$3</definedName>
    <definedName name="_xlnm.Print_Titles" localSheetId="4">'Capital Markets'!$1:$3</definedName>
    <definedName name="_xlnm.Print_Titles" localSheetId="6">'Collections Ops'!$1:$3</definedName>
    <definedName name="_xlnm.Print_Titles" localSheetId="16">Conclusion!$1:$3</definedName>
    <definedName name="_xlnm.Print_Titles" localSheetId="7">'Credit Ops Originations'!$1:$3</definedName>
    <definedName name="_xlnm.Print_Titles" localSheetId="5">'Financial Statement Info'!$1:$3</definedName>
    <definedName name="_xlnm.Print_Titles" localSheetId="13">'Headcount by Activity'!$1:$3</definedName>
    <definedName name="_xlnm.Print_Titles" localSheetId="17">'Interim ICDS'!$1:$10</definedName>
    <definedName name="_xlnm.Print_Titles" localSheetId="9">'New Bus by End-User Industry'!$1:$3</definedName>
    <definedName name="_xlnm.Print_Titles" localSheetId="10">'New Bus by Equip Type'!$1:$3</definedName>
    <definedName name="_xlnm.Print_Titles" localSheetId="11">'New Bus by State'!$1:$3</definedName>
    <definedName name="_xlnm.Print_Titles" localSheetId="3">'New Business Volume'!$1:$3</definedName>
    <definedName name="_xlnm.Print_Titles" localSheetId="12">'Resid on New Bus by Equip Type'!$1:$3</definedName>
    <definedName name="_xlnm.Print_Titles" localSheetId="14">'Small-Tkt Equip Lsg &amp; Finance'!$1:$8</definedName>
    <definedName name="_xlnm.Print_Titles" localSheetId="1">'Survey Instructions'!$1:$3</definedName>
    <definedName name="qid_AM">'Asset Management'!$A$1:$H$91</definedName>
    <definedName name="qid_CM">'Capital Markets'!$A$1:$H$90</definedName>
    <definedName name="qid_CON">Conclusion!$A$1:$H$28</definedName>
    <definedName name="qid_COO">'Collections Ops'!$A$1:$H$72</definedName>
    <definedName name="qid_CP">'Cover Page'!$A$1:$H$52</definedName>
    <definedName name="qid_CRO">'Credit Ops Originations'!$A$1:$H$75</definedName>
    <definedName name="qid_FSI">'Financial Statement Info'!$A$1:$H$82</definedName>
    <definedName name="qid_HC">'Headcount by Activity'!$A$1:$H$96</definedName>
    <definedName name="qid_INT">International!$A$1:$H$34</definedName>
    <definedName name="qid_MP">'Member Profile'!$A$1:$H$50</definedName>
    <definedName name="qid_NBI">'New Bus by End-User Industry'!$A$1:$H$48</definedName>
    <definedName name="qid_NBT">'New Bus by Equip Type'!$A$1:$H$74</definedName>
    <definedName name="qid_NBV">'New Business Volume'!$A$1:$H$105</definedName>
    <definedName name="qid_NST">'New Bus by State'!$A$1:$H$71</definedName>
    <definedName name="qid_RSP">'Resid on New Bus by Equip Type'!$A$1:$H$74</definedName>
    <definedName name="qid_ST">'Small-Tkt Equip Lsg &amp; Finance'!$A$1:$H$203</definedName>
    <definedName name="refPh1_Ind">'Headcount by Activity'!$X$43</definedName>
    <definedName name="refSignificantEquipTypes">'Capital Markets'!$AF$53:$XFD$67</definedName>
  </definedNames>
  <calcPr calcId="152511"/>
</workbook>
</file>

<file path=xl/calcChain.xml><?xml version="1.0" encoding="utf-8"?>
<calcChain xmlns="http://schemas.openxmlformats.org/spreadsheetml/2006/main">
  <c r="AG64" i="10" l="1"/>
  <c r="AG65" i="10"/>
  <c r="AG66" i="10"/>
  <c r="AG67" i="10"/>
  <c r="AG68" i="10"/>
  <c r="AG71" i="10"/>
  <c r="AG70" i="10"/>
  <c r="AF70" i="10"/>
  <c r="AD70" i="10"/>
  <c r="AC68" i="10"/>
  <c r="Y68" i="10"/>
  <c r="U68" i="10"/>
  <c r="Q68" i="10"/>
  <c r="M68" i="10"/>
  <c r="U11" i="5" l="1"/>
  <c r="U60" i="33"/>
  <c r="M60" i="33"/>
  <c r="AG55" i="35"/>
  <c r="T55" i="35"/>
  <c r="Q58" i="6"/>
  <c r="Q57" i="6"/>
  <c r="Q56" i="6"/>
  <c r="Q55" i="6"/>
  <c r="Q54" i="6"/>
  <c r="Q53" i="6"/>
  <c r="Q52" i="6"/>
  <c r="Q51" i="6"/>
  <c r="Q50" i="6"/>
  <c r="Q49" i="6"/>
  <c r="Q48" i="6"/>
  <c r="Q47" i="6"/>
  <c r="Q46" i="6"/>
  <c r="Q45" i="6"/>
  <c r="Q44" i="6"/>
  <c r="Q43" i="6"/>
  <c r="Q42" i="6"/>
  <c r="Q41" i="6"/>
  <c r="Q40" i="6"/>
  <c r="Q39" i="6"/>
  <c r="Q38" i="6"/>
  <c r="Q37" i="6"/>
  <c r="Q36" i="6"/>
  <c r="Q35" i="6"/>
  <c r="Q34" i="6"/>
  <c r="M58" i="6"/>
  <c r="M57" i="6"/>
  <c r="M56" i="6"/>
  <c r="M55" i="6"/>
  <c r="M54" i="6"/>
  <c r="M53" i="6"/>
  <c r="M52" i="6"/>
  <c r="M51" i="6"/>
  <c r="M50" i="6"/>
  <c r="M49" i="6"/>
  <c r="M48" i="6"/>
  <c r="M47" i="6"/>
  <c r="M46" i="6"/>
  <c r="M45" i="6"/>
  <c r="M44" i="6"/>
  <c r="M43" i="6"/>
  <c r="M42" i="6"/>
  <c r="M41" i="6"/>
  <c r="M40" i="6"/>
  <c r="M39" i="6"/>
  <c r="M38" i="6"/>
  <c r="M37" i="6"/>
  <c r="M36" i="6"/>
  <c r="M35" i="6"/>
  <c r="M34" i="6"/>
  <c r="Y59" i="33" l="1"/>
  <c r="Y55" i="33"/>
  <c r="Y51" i="33"/>
  <c r="Y47" i="33"/>
  <c r="Y43" i="33"/>
  <c r="Y39" i="33"/>
  <c r="Y35" i="33"/>
  <c r="Y31" i="33"/>
  <c r="Y27" i="33"/>
  <c r="Y23" i="33"/>
  <c r="Y19" i="33"/>
  <c r="Y15" i="33"/>
  <c r="Y11" i="33"/>
  <c r="Y58" i="33"/>
  <c r="Y54" i="33"/>
  <c r="Y50" i="33"/>
  <c r="Y46" i="33"/>
  <c r="Y42" i="33"/>
  <c r="Y38" i="33"/>
  <c r="Y34" i="33"/>
  <c r="Y30" i="33"/>
  <c r="Y26" i="33"/>
  <c r="Y22" i="33"/>
  <c r="Y18" i="33"/>
  <c r="Y14" i="33"/>
  <c r="Y10" i="33"/>
  <c r="Y57" i="33"/>
  <c r="Y53" i="33"/>
  <c r="Y49" i="33"/>
  <c r="Y45" i="33"/>
  <c r="Y41" i="33"/>
  <c r="Y37" i="33"/>
  <c r="Y33" i="33"/>
  <c r="Y29" i="33"/>
  <c r="Y25" i="33"/>
  <c r="Y21" i="33"/>
  <c r="Y17" i="33"/>
  <c r="Y13" i="33"/>
  <c r="Y9" i="33"/>
  <c r="Y56" i="33"/>
  <c r="Y52" i="33"/>
  <c r="Y48" i="33"/>
  <c r="Y44" i="33"/>
  <c r="Y40" i="33"/>
  <c r="Y36" i="33"/>
  <c r="Y32" i="33"/>
  <c r="Y28" i="33"/>
  <c r="Y24" i="33"/>
  <c r="Y20" i="33"/>
  <c r="Y16" i="33"/>
  <c r="Y12" i="33"/>
  <c r="Y8" i="33"/>
  <c r="Q59" i="33"/>
  <c r="Q55" i="33"/>
  <c r="Q51" i="33"/>
  <c r="Q47" i="33"/>
  <c r="Q43" i="33"/>
  <c r="Q39" i="33"/>
  <c r="Q35" i="33"/>
  <c r="Q31" i="33"/>
  <c r="Q27" i="33"/>
  <c r="Q23" i="33"/>
  <c r="Q19" i="33"/>
  <c r="Q15" i="33"/>
  <c r="Q11" i="33"/>
  <c r="Q10" i="33"/>
  <c r="Q49" i="33"/>
  <c r="Q37" i="33"/>
  <c r="Q25" i="33"/>
  <c r="Q13" i="33"/>
  <c r="Q58" i="33"/>
  <c r="Q54" i="33"/>
  <c r="Q50" i="33"/>
  <c r="Q46" i="33"/>
  <c r="Q42" i="33"/>
  <c r="Q38" i="33"/>
  <c r="Q34" i="33"/>
  <c r="Q30" i="33"/>
  <c r="Q26" i="33"/>
  <c r="Q22" i="33"/>
  <c r="Q18" i="33"/>
  <c r="Q14" i="33"/>
  <c r="Q57" i="33"/>
  <c r="Q45" i="33"/>
  <c r="Q33" i="33"/>
  <c r="Q21" i="33"/>
  <c r="Q9" i="33"/>
  <c r="Q56" i="33"/>
  <c r="Q52" i="33"/>
  <c r="Q48" i="33"/>
  <c r="Q44" i="33"/>
  <c r="Q40" i="33"/>
  <c r="Q36" i="33"/>
  <c r="Q32" i="33"/>
  <c r="Q28" i="33"/>
  <c r="Q24" i="33"/>
  <c r="Q20" i="33"/>
  <c r="Q16" i="33"/>
  <c r="Q12" i="33"/>
  <c r="Q8" i="33"/>
  <c r="Q53" i="33"/>
  <c r="Q41" i="33"/>
  <c r="Q29" i="33"/>
  <c r="Q17" i="33"/>
  <c r="A7" i="31"/>
  <c r="Y7" i="33" l="1"/>
  <c r="Q7" i="33"/>
  <c r="AG50" i="35" l="1"/>
  <c r="T50" i="35"/>
  <c r="AG49" i="35"/>
  <c r="T49" i="35"/>
  <c r="Q11" i="6"/>
  <c r="Q13" i="6"/>
  <c r="Q25" i="6"/>
  <c r="Q28" i="6"/>
  <c r="Y54" i="11"/>
  <c r="U54" i="11"/>
  <c r="Y47" i="11"/>
  <c r="U47" i="11"/>
  <c r="AD64" i="35" l="1"/>
  <c r="Z64" i="35"/>
  <c r="Q64" i="35"/>
  <c r="M64" i="35"/>
  <c r="T15" i="35"/>
  <c r="T40" i="35"/>
  <c r="T37" i="35"/>
  <c r="T29" i="35"/>
  <c r="U25" i="6"/>
  <c r="Q19" i="7" l="1"/>
  <c r="AK58" i="6" l="1"/>
  <c r="AG63" i="35"/>
  <c r="T63" i="35"/>
  <c r="C110" i="31" l="1"/>
  <c r="C108" i="31"/>
  <c r="C106" i="31"/>
  <c r="C104" i="31"/>
  <c r="C102" i="31"/>
  <c r="C100" i="31"/>
  <c r="C98" i="31"/>
  <c r="AG20" i="35" l="1"/>
  <c r="T20" i="35"/>
  <c r="C59" i="31" l="1"/>
  <c r="Y120" i="13"/>
  <c r="U120" i="13"/>
  <c r="Y97" i="13"/>
  <c r="Y95" i="13"/>
  <c r="Y94" i="13"/>
  <c r="Q97" i="13"/>
  <c r="Q95" i="13"/>
  <c r="Q94" i="13"/>
  <c r="U96" i="13"/>
  <c r="Y96" i="13" s="1"/>
  <c r="M96" i="13"/>
  <c r="C133" i="31" s="1"/>
  <c r="Y42" i="10"/>
  <c r="U42" i="10"/>
  <c r="AC26" i="6"/>
  <c r="AC24" i="6"/>
  <c r="AC23" i="6"/>
  <c r="U26" i="6"/>
  <c r="U24" i="6"/>
  <c r="U23" i="6"/>
  <c r="U96" i="5"/>
  <c r="Q96" i="5"/>
  <c r="AG25" i="35"/>
  <c r="T25" i="35"/>
  <c r="U18" i="6"/>
  <c r="Y25" i="6"/>
  <c r="AC25" i="6" s="1"/>
  <c r="U43" i="7"/>
  <c r="Q43" i="7"/>
  <c r="C89" i="31" s="1"/>
  <c r="AO62" i="6"/>
  <c r="AG62" i="6"/>
  <c r="AC62" i="6"/>
  <c r="Y62" i="6"/>
  <c r="AO64" i="6"/>
  <c r="AG64" i="6"/>
  <c r="AC64" i="6"/>
  <c r="Y64" i="6"/>
  <c r="U64" i="6"/>
  <c r="U62" i="6"/>
  <c r="AK35" i="6"/>
  <c r="AK36" i="6"/>
  <c r="AK37" i="6"/>
  <c r="AK38" i="6"/>
  <c r="AK39" i="6"/>
  <c r="AK40" i="6"/>
  <c r="AK41" i="6"/>
  <c r="AK42" i="6"/>
  <c r="AK43" i="6"/>
  <c r="AK44" i="6"/>
  <c r="AK45" i="6"/>
  <c r="AK46" i="6"/>
  <c r="AK47" i="6"/>
  <c r="AK48" i="6"/>
  <c r="AK49" i="6"/>
  <c r="AK50" i="6"/>
  <c r="AK51" i="6"/>
  <c r="AK52" i="6"/>
  <c r="AK53" i="6"/>
  <c r="AK54" i="6"/>
  <c r="AK55" i="6"/>
  <c r="AK56" i="6"/>
  <c r="AK57" i="6"/>
  <c r="AK59" i="6"/>
  <c r="AK60" i="6"/>
  <c r="AK61" i="6"/>
  <c r="AK34" i="6"/>
  <c r="AG51" i="35"/>
  <c r="T51" i="35"/>
  <c r="T60" i="35"/>
  <c r="AG21" i="35"/>
  <c r="T21" i="35"/>
  <c r="AG62" i="35"/>
  <c r="AG61" i="35"/>
  <c r="AG60" i="35"/>
  <c r="AG59" i="35"/>
  <c r="AG58" i="35"/>
  <c r="AG57" i="35"/>
  <c r="AG56" i="35"/>
  <c r="AG54" i="35"/>
  <c r="AG53" i="35"/>
  <c r="AG47" i="35"/>
  <c r="AG46" i="35"/>
  <c r="AG45" i="35"/>
  <c r="AG44" i="35"/>
  <c r="AG43" i="35"/>
  <c r="AG42" i="35"/>
  <c r="AG40" i="35"/>
  <c r="AG39" i="35"/>
  <c r="AG38" i="35"/>
  <c r="AG37" i="35"/>
  <c r="AG36" i="35"/>
  <c r="AG35" i="35"/>
  <c r="AG34" i="35"/>
  <c r="AG32" i="35"/>
  <c r="AG31" i="35"/>
  <c r="AG30" i="35"/>
  <c r="AG29" i="35"/>
  <c r="AG27" i="35"/>
  <c r="AG26" i="35"/>
  <c r="AG24" i="35"/>
  <c r="AG22" i="35"/>
  <c r="AG19" i="35"/>
  <c r="AG18" i="35"/>
  <c r="AG17" i="35"/>
  <c r="AG16" i="35"/>
  <c r="AG14" i="35"/>
  <c r="AG13" i="35"/>
  <c r="AG11" i="35"/>
  <c r="AG10" i="35"/>
  <c r="T62" i="35"/>
  <c r="T61" i="35"/>
  <c r="T59" i="35"/>
  <c r="T58" i="35"/>
  <c r="T57" i="35"/>
  <c r="T56" i="35"/>
  <c r="T54" i="35"/>
  <c r="T53" i="35"/>
  <c r="T47" i="35"/>
  <c r="T46" i="35"/>
  <c r="T45" i="35"/>
  <c r="T44" i="35"/>
  <c r="T43" i="35"/>
  <c r="T42" i="35"/>
  <c r="T39" i="35"/>
  <c r="T38" i="35"/>
  <c r="T36" i="35"/>
  <c r="T35" i="35"/>
  <c r="T34" i="35"/>
  <c r="T32" i="35"/>
  <c r="T31" i="35"/>
  <c r="T30" i="35"/>
  <c r="T27" i="35"/>
  <c r="T26" i="35"/>
  <c r="T24" i="35"/>
  <c r="T22" i="35"/>
  <c r="T19" i="35"/>
  <c r="T18" i="35"/>
  <c r="T17" i="35"/>
  <c r="T16" i="35"/>
  <c r="T14" i="35"/>
  <c r="T13" i="35"/>
  <c r="T11" i="35"/>
  <c r="T10" i="35"/>
  <c r="U55" i="10"/>
  <c r="Y28" i="6"/>
  <c r="Y13" i="6"/>
  <c r="Y55" i="10"/>
  <c r="C73" i="31"/>
  <c r="C77" i="31"/>
  <c r="C75" i="31"/>
  <c r="C28" i="31"/>
  <c r="C26" i="31"/>
  <c r="C24" i="31"/>
  <c r="Y130" i="13"/>
  <c r="Y145" i="13" s="1"/>
  <c r="U130" i="13"/>
  <c r="Y53" i="10"/>
  <c r="U53" i="10"/>
  <c r="C79" i="31" s="1"/>
  <c r="U84" i="13"/>
  <c r="Y89" i="13" s="1"/>
  <c r="M84" i="13"/>
  <c r="C36" i="31"/>
  <c r="Q15" i="5"/>
  <c r="Y15" i="5"/>
  <c r="U62" i="33" s="1"/>
  <c r="AD66" i="35"/>
  <c r="Z66" i="35"/>
  <c r="M66" i="35"/>
  <c r="Q66" i="35"/>
  <c r="C44" i="31"/>
  <c r="AG82" i="10"/>
  <c r="AG81" i="10"/>
  <c r="AG80" i="10"/>
  <c r="U82" i="10"/>
  <c r="U81" i="10"/>
  <c r="U80" i="10"/>
  <c r="U79" i="10"/>
  <c r="AG79" i="10"/>
  <c r="Q66" i="7"/>
  <c r="Q55" i="7"/>
  <c r="C40" i="31" s="1"/>
  <c r="U36" i="9"/>
  <c r="C83" i="31" s="1"/>
  <c r="C38" i="31"/>
  <c r="Y27" i="10"/>
  <c r="U27" i="10"/>
  <c r="Q29" i="7"/>
  <c r="Q34" i="7" s="1"/>
  <c r="C121" i="31"/>
  <c r="C119" i="31"/>
  <c r="C117" i="31"/>
  <c r="C115" i="31"/>
  <c r="U19" i="7"/>
  <c r="U29" i="7"/>
  <c r="C71" i="31"/>
  <c r="C69" i="31"/>
  <c r="C67" i="31"/>
  <c r="C65" i="31"/>
  <c r="C13" i="31"/>
  <c r="C11" i="31"/>
  <c r="AC48" i="21"/>
  <c r="Y48" i="21"/>
  <c r="Y43" i="13"/>
  <c r="U14" i="10"/>
  <c r="Y80" i="21"/>
  <c r="Y67" i="21"/>
  <c r="Y192" i="13"/>
  <c r="U192" i="13"/>
  <c r="AC24" i="5"/>
  <c r="AC25" i="5"/>
  <c r="M26" i="5"/>
  <c r="Q26" i="5"/>
  <c r="U26" i="5"/>
  <c r="Y26" i="5"/>
  <c r="AC22" i="5"/>
  <c r="AC23" i="5"/>
  <c r="X36" i="9"/>
  <c r="U43" i="9"/>
  <c r="U50" i="9" s="1"/>
  <c r="Y37" i="14"/>
  <c r="U37" i="14"/>
  <c r="Y14" i="10"/>
  <c r="U55" i="7"/>
  <c r="U66" i="7"/>
  <c r="U80" i="21"/>
  <c r="U67" i="21"/>
  <c r="U48" i="21"/>
  <c r="Q48" i="21"/>
  <c r="U23" i="21"/>
  <c r="Q23" i="21"/>
  <c r="Y143" i="13"/>
  <c r="U143" i="13"/>
  <c r="U43" i="13"/>
  <c r="Y63" i="15"/>
  <c r="U63" i="15"/>
  <c r="Y11" i="6"/>
  <c r="AC18" i="6" s="1"/>
  <c r="U53" i="5"/>
  <c r="Q53" i="5"/>
  <c r="Y28" i="5"/>
  <c r="U28" i="5"/>
  <c r="Q28" i="5"/>
  <c r="M28" i="5"/>
  <c r="Q83" i="13"/>
  <c r="Q82" i="13"/>
  <c r="C131" i="31" l="1"/>
  <c r="Q89" i="13"/>
  <c r="Q80" i="13"/>
  <c r="Q81" i="13"/>
  <c r="C125" i="31"/>
  <c r="C127" i="31"/>
  <c r="C129" i="31"/>
  <c r="Q84" i="13"/>
  <c r="C123" i="31"/>
  <c r="U71" i="7"/>
  <c r="U73" i="7" s="1"/>
  <c r="U34" i="7"/>
  <c r="AC10" i="6"/>
  <c r="U18" i="37"/>
  <c r="U25" i="37" s="1"/>
  <c r="Y194" i="13"/>
  <c r="U131" i="13"/>
  <c r="C96" i="31" s="1"/>
  <c r="U145" i="13"/>
  <c r="U194" i="13"/>
  <c r="Q96" i="13"/>
  <c r="Y82" i="13"/>
  <c r="Y81" i="13"/>
  <c r="Y84" i="13"/>
  <c r="Y80" i="13"/>
  <c r="Y83" i="13"/>
  <c r="AC7" i="6"/>
  <c r="U10" i="6"/>
  <c r="AK64" i="6"/>
  <c r="AK62" i="6"/>
  <c r="AC9" i="6"/>
  <c r="AC11" i="6"/>
  <c r="AC8" i="6"/>
  <c r="U7" i="6"/>
  <c r="C51" i="31"/>
  <c r="C57" i="31"/>
  <c r="C55" i="31"/>
  <c r="C53" i="31"/>
  <c r="U9" i="6"/>
  <c r="U8" i="6"/>
  <c r="C49" i="31"/>
  <c r="U11" i="6"/>
  <c r="Q71" i="7"/>
  <c r="C34" i="31" s="1"/>
  <c r="C91" i="31"/>
  <c r="Q55" i="5"/>
  <c r="U39" i="14"/>
  <c r="Q12" i="11"/>
  <c r="U13" i="5"/>
  <c r="U55" i="5"/>
  <c r="Y16" i="5"/>
  <c r="AC28" i="5"/>
  <c r="AC26" i="5"/>
  <c r="U12" i="5"/>
  <c r="U65" i="15"/>
  <c r="C20" i="31"/>
  <c r="AC11" i="5"/>
  <c r="U14" i="5"/>
  <c r="C15" i="31"/>
  <c r="AC15" i="5"/>
  <c r="Y12" i="11"/>
  <c r="C22" i="31"/>
  <c r="M62" i="33"/>
  <c r="C87" i="31"/>
  <c r="Y65" i="15"/>
  <c r="AC14" i="5"/>
  <c r="AC12" i="5"/>
  <c r="AC13" i="5"/>
  <c r="Y39" i="14"/>
  <c r="U52" i="9"/>
  <c r="U37" i="9"/>
  <c r="C81" i="31" s="1"/>
  <c r="U15" i="5"/>
  <c r="Y18" i="37"/>
  <c r="Y25" i="37" s="1"/>
  <c r="Q73" i="7" l="1"/>
  <c r="C42" i="31" s="1"/>
  <c r="C85" i="31" l="1"/>
  <c r="C32" i="31"/>
  <c r="T64" i="35" l="1"/>
  <c r="AG64" i="35"/>
  <c r="C30" i="31"/>
</calcChain>
</file>

<file path=xl/sharedStrings.xml><?xml version="1.0" encoding="utf-8"?>
<sst xmlns="http://schemas.openxmlformats.org/spreadsheetml/2006/main" count="5645" uniqueCount="2704">
  <si>
    <t>New Transactions Booked and Funded</t>
  </si>
  <si>
    <t>Percentage of total OEC for end-of-lease FMV Leases that terminated or matured</t>
  </si>
  <si>
    <t>e.  Booking Activities (e.g. documentation, lease processing / funding)</t>
  </si>
  <si>
    <r>
      <t xml:space="preserve">h.  Asset Management </t>
    </r>
    <r>
      <rPr>
        <sz val="8"/>
        <rFont val="Arial"/>
        <family val="2"/>
      </rPr>
      <t>(e.g. analysis, remarketing, end of term management)</t>
    </r>
  </si>
  <si>
    <t xml:space="preserve">n.  Transportation Services </t>
  </si>
  <si>
    <t xml:space="preserve">o. Telecommunications </t>
  </si>
  <si>
    <t xml:space="preserve">p. Utilities </t>
  </si>
  <si>
    <t xml:space="preserve">q. Wholesale / Retail </t>
  </si>
  <si>
    <t>r. Finance, Insurance, Real Estate</t>
  </si>
  <si>
    <t>s. Health Services</t>
  </si>
  <si>
    <t>t.  Educational Services</t>
  </si>
  <si>
    <t>u. Accommodation/Food Service</t>
  </si>
  <si>
    <t>v. Arts, Entertainment &amp; 
    Recreation Services</t>
  </si>
  <si>
    <t>w.  Other Services besides Health, 
    Education and Accommodation</t>
  </si>
  <si>
    <t>x. Federal Government</t>
  </si>
  <si>
    <t>y.  State &amp; Local Government</t>
  </si>
  <si>
    <r>
      <t xml:space="preserve">aa.  Other </t>
    </r>
    <r>
      <rPr>
        <i/>
        <sz val="11"/>
        <rFont val="Arial"/>
        <family val="2"/>
      </rPr>
      <t xml:space="preserve">(please describe): </t>
    </r>
  </si>
  <si>
    <r>
      <t xml:space="preserve">ab.  Other </t>
    </r>
    <r>
      <rPr>
        <i/>
        <sz val="11"/>
        <rFont val="Arial"/>
        <family val="2"/>
      </rPr>
      <t xml:space="preserve">(please describe): </t>
    </r>
  </si>
  <si>
    <t>ac.  Total</t>
  </si>
  <si>
    <t>f.  Total</t>
  </si>
  <si>
    <t>e.  Scrap</t>
  </si>
  <si>
    <t>Termination of FMV leases</t>
  </si>
  <si>
    <t>a.  Termination at Maturity</t>
  </si>
  <si>
    <t>Small-Ticket Equipment Leasing &amp; Finance</t>
  </si>
  <si>
    <r>
      <t xml:space="preserve">b.  </t>
    </r>
    <r>
      <rPr>
        <u/>
        <sz val="10"/>
        <rFont val="Arial"/>
        <family val="2"/>
      </rPr>
      <t>LESS:</t>
    </r>
    <r>
      <rPr>
        <sz val="10"/>
        <rFont val="Arial"/>
        <family val="2"/>
      </rPr>
      <t xml:space="preserve"> Total Provisions for Income Taxes</t>
    </r>
  </si>
  <si>
    <t>b.  Depreciation Expense for Operating Leases</t>
  </si>
  <si>
    <t>Full-Year Loss as a percent of</t>
  </si>
  <si>
    <t>0 to 30 Days Past Due</t>
  </si>
  <si>
    <t>Non-Accrual Assets as a Percent of</t>
  </si>
  <si>
    <t>SMALL-TICKET ONLY Average Credit Decision</t>
  </si>
  <si>
    <t>SMALL-TICKET ONLY Aging Category</t>
  </si>
  <si>
    <t>c.  $250,000 - $5,000,000</t>
  </si>
  <si>
    <t>3. $250,000-$5,000,000</t>
  </si>
  <si>
    <t>c.  $100,000 - $250,000</t>
  </si>
  <si>
    <t xml:space="preserve">What was the average pre-tax yield (internal rate of return including tax benefits and booked residual, net of fees/points paid </t>
  </si>
  <si>
    <t xml:space="preserve">A financial officer of your company may be the best person to complete this survey. However, </t>
  </si>
  <si>
    <t>d.  Construction</t>
  </si>
  <si>
    <t>Machine Tools</t>
  </si>
  <si>
    <t>h.  Off Balance Sheet Loans (Synthetic Leases)</t>
  </si>
  <si>
    <t>Number of Hours</t>
  </si>
  <si>
    <t>a.  Lease and Loan Revenue (including any  
     revenue accruing from ownership of leased
     equipment including booked residual values 
     accrued)</t>
  </si>
  <si>
    <t>Number of Transactions</t>
  </si>
  <si>
    <t>,000</t>
  </si>
  <si>
    <t>e.  Total</t>
  </si>
  <si>
    <t>Transaction Size</t>
  </si>
  <si>
    <t>e.  Early Termination Due to Upgrade / Rollover</t>
  </si>
  <si>
    <t>Energy (e.g. CoGen Plants, Generators, Utilities)</t>
  </si>
  <si>
    <t>Environmental Controls and Electrical Equipment (e.g. HVAC, security)</t>
  </si>
  <si>
    <t>Office Furniture and Equipment</t>
  </si>
  <si>
    <t>Restaurant Equipment</t>
  </si>
  <si>
    <t>hrs</t>
  </si>
  <si>
    <t>34.</t>
  </si>
  <si>
    <t>35.</t>
  </si>
  <si>
    <t>36.</t>
  </si>
  <si>
    <t>37.</t>
  </si>
  <si>
    <t>38.</t>
  </si>
  <si>
    <t>39.</t>
  </si>
  <si>
    <t>40.</t>
  </si>
  <si>
    <t>41.</t>
  </si>
  <si>
    <t>52.</t>
  </si>
  <si>
    <t>as Percent of Apps Submitted (in $ Submitted)</t>
  </si>
  <si>
    <t>Financial Statement Information</t>
  </si>
  <si>
    <t>Collections Operations</t>
  </si>
  <si>
    <t>Headcount by Activity</t>
  </si>
  <si>
    <t>Conclusion</t>
  </si>
  <si>
    <t>PLEASE ADHERE TO THE FOLLOWING INSTRUCTIONS:</t>
  </si>
  <si>
    <t>1.</t>
  </si>
  <si>
    <t>2.</t>
  </si>
  <si>
    <t>3.</t>
  </si>
  <si>
    <t>4.</t>
  </si>
  <si>
    <t>5.</t>
  </si>
  <si>
    <t>SPECIFIC INSTRUCTIONS FOR THE EXCEL VERSION OF THE SURVEY:</t>
  </si>
  <si>
    <t>SPECIAL CONSIDERATIONS:</t>
  </si>
  <si>
    <t>What form of organization most closely describes your business? Mark only one answer.</t>
  </si>
  <si>
    <t>Please put an "x" in the appropriate box.</t>
  </si>
  <si>
    <t>provide a broad range of financial products and services including leasing, lending, consulting, and may arrange transactions.</t>
  </si>
  <si>
    <t>NO</t>
  </si>
  <si>
    <t>Most recently completed fiscal year</t>
  </si>
  <si>
    <t>Previously completed fiscal year</t>
  </si>
  <si>
    <t>a.  Originated Directly</t>
  </si>
  <si>
    <t>$</t>
  </si>
  <si>
    <t xml:space="preserve">Please provide your feedback on this year’s questionnaire. </t>
  </si>
  <si>
    <t xml:space="preserve">Other (please describe): </t>
  </si>
  <si>
    <r>
      <t xml:space="preserve">INDEPENDENT, FINANCIAL SERVICES – </t>
    </r>
    <r>
      <rPr>
        <sz val="10"/>
        <rFont val="Arial"/>
        <family val="2"/>
      </rPr>
      <t xml:space="preserve">A company with a portfolio for its own account that may </t>
    </r>
  </si>
  <si>
    <r>
      <t xml:space="preserve">c.  </t>
    </r>
    <r>
      <rPr>
        <u/>
        <sz val="10"/>
        <rFont val="Arial"/>
        <family val="2"/>
      </rPr>
      <t>LESS:</t>
    </r>
    <r>
      <rPr>
        <sz val="10"/>
        <rFont val="Arial"/>
        <family val="2"/>
      </rPr>
      <t xml:space="preserve"> Reserve for Losses</t>
    </r>
  </si>
  <si>
    <r>
      <t xml:space="preserve">What was your on-balance-sheet </t>
    </r>
    <r>
      <rPr>
        <b/>
        <u/>
        <sz val="10"/>
        <rFont val="Arial"/>
        <family val="2"/>
      </rPr>
      <t>AND</t>
    </r>
    <r>
      <rPr>
        <b/>
        <sz val="10"/>
        <rFont val="Arial"/>
        <family val="2"/>
      </rPr>
      <t xml:space="preserve"> securitized portfolio dollar amount for each of the following?</t>
    </r>
  </si>
  <si>
    <t>Percentage</t>
  </si>
  <si>
    <t>Is your company engaged EXCLUSIVELY in small-ticket equipment leasing and finance business?</t>
  </si>
  <si>
    <t>Average Pre-Tax Yield</t>
  </si>
  <si>
    <t>SMALL-TICKET ONLY Average Pre-Tax Cost</t>
  </si>
  <si>
    <t>c.  Applications Booked and
     Funded</t>
  </si>
  <si>
    <t>Non-Accrual Assets</t>
  </si>
  <si>
    <t>c.   Non Tax Oriented Leases – Conditional Sales Agreements (sales-
      type or money-over-money) / Leases Intended for Security</t>
  </si>
  <si>
    <t>c.  Applications Booked and 
     Funded</t>
  </si>
  <si>
    <t>Ques. 2</t>
  </si>
  <si>
    <t>d.  Other Assets (e.g. investments; property 
     plant &amp; equipment; other non-earning assets;  
     interest bearing deposits)</t>
  </si>
  <si>
    <t>e.  Other Liabilities (e.g. accounts payable, taxes 
     payable, retirement benefits)</t>
  </si>
  <si>
    <t>b.  Early Termination Due to Early Buy-Out (EBO) Exercised</t>
  </si>
  <si>
    <t>c.  Early Termination Due to Casualty</t>
  </si>
  <si>
    <t>d.  Early Termination Due to Repossession</t>
  </si>
  <si>
    <t>A</t>
  </si>
  <si>
    <t>B</t>
  </si>
  <si>
    <r>
      <t xml:space="preserve">Total Headcount </t>
    </r>
    <r>
      <rPr>
        <b/>
        <sz val="10"/>
        <rFont val="Arial"/>
        <family val="2"/>
      </rPr>
      <t>Predominantly Included</t>
    </r>
    <r>
      <rPr>
        <sz val="10"/>
        <rFont val="Arial"/>
        <family val="2"/>
      </rPr>
      <t xml:space="preserve"> in Above Answer</t>
    </r>
  </si>
  <si>
    <t xml:space="preserve">For your company's financial statement information to be included in the Survey of Equipment Finance Activity, </t>
  </si>
  <si>
    <t xml:space="preserve">note that a complete balance sheet and income statement is required. Also, prior year total assets and total </t>
  </si>
  <si>
    <t xml:space="preserve">equity are required as return on assets (ROA) and return on equity (ROE) ratios are based on average assets </t>
  </si>
  <si>
    <t>and equity.</t>
  </si>
  <si>
    <t>table of contents.  The Tab key can be used to move between data entry fields on each page.</t>
  </si>
  <si>
    <t>days</t>
  </si>
  <si>
    <t>Aging Category</t>
  </si>
  <si>
    <t>Equipment Leasing &amp; Finance New Business Volume</t>
  </si>
  <si>
    <t>Current (0 to 30 Days Past Due)</t>
  </si>
  <si>
    <t>4e.  Total</t>
  </si>
  <si>
    <t>Retail Equipment</t>
  </si>
  <si>
    <t>e.  Energy, Environmental Controls &amp; Electrical Devices:</t>
  </si>
  <si>
    <t>f.   Furniture, Fixtures and Equipment:</t>
  </si>
  <si>
    <t>Semiconductors</t>
  </si>
  <si>
    <t>47.</t>
  </si>
  <si>
    <t>Originated through Vendor Programs</t>
  </si>
  <si>
    <t>Originated through Captive Programs</t>
  </si>
  <si>
    <t>a.  Less than $25,000</t>
  </si>
  <si>
    <t>b.  $25,000 - $250,000</t>
  </si>
  <si>
    <t>d.  Over $5,000,000</t>
  </si>
  <si>
    <t>6.</t>
  </si>
  <si>
    <t>a.  Private Placement</t>
  </si>
  <si>
    <t>b.  Public Offering</t>
  </si>
  <si>
    <t>c.  Commercial Paper Conduit</t>
  </si>
  <si>
    <t>d.  Total</t>
  </si>
  <si>
    <t>7.</t>
  </si>
  <si>
    <t>%</t>
  </si>
  <si>
    <t>8.</t>
  </si>
  <si>
    <t>[Note: cost of funds is defined as the cost of debt, and does not include an equity component]</t>
  </si>
  <si>
    <t>9.</t>
  </si>
  <si>
    <t>Balance Sheet:</t>
  </si>
  <si>
    <t>10.</t>
  </si>
  <si>
    <t>If your organization has separate business units focused on different businesses – for instance, a Small-Ticket</t>
  </si>
  <si>
    <t>Division and a Middle-Ticket Division, OR a Direct Origination Division and a Vendor Program Division –</t>
  </si>
  <si>
    <r>
      <t xml:space="preserve">BANK – </t>
    </r>
    <r>
      <rPr>
        <sz val="10"/>
        <rFont val="Arial"/>
        <family val="2"/>
      </rPr>
      <t xml:space="preserve">Equipment finance activities intermingled with other bank functions, utilizing internal funding </t>
    </r>
  </si>
  <si>
    <t>What market segment most closely describes your business? Mark only one answer.</t>
  </si>
  <si>
    <t>Interim Results – Financial Measures and Benchmarks</t>
  </si>
  <si>
    <t>Interim Results – Operational Measures and Benchmarks</t>
  </si>
  <si>
    <t>(net income/average total assets)</t>
  </si>
  <si>
    <t>(net income/average net worth)</t>
  </si>
  <si>
    <t>Sales, General and Administrative Expense</t>
  </si>
  <si>
    <t>What was the dollar amount of your non-accrual assets for your small-ticket business?</t>
  </si>
  <si>
    <r>
      <t xml:space="preserve">What was the on balance sheet </t>
    </r>
    <r>
      <rPr>
        <b/>
        <u/>
        <sz val="10"/>
        <rFont val="Arial"/>
        <family val="2"/>
      </rPr>
      <t>AND</t>
    </r>
    <r>
      <rPr>
        <b/>
        <sz val="10"/>
        <rFont val="Arial"/>
        <family val="2"/>
      </rPr>
      <t xml:space="preserve"> securitized portfolio dollar amount for your small-ticket business for each of the following?</t>
    </r>
  </si>
  <si>
    <t>D</t>
  </si>
  <si>
    <t>ag.  New York</t>
  </si>
  <si>
    <t>ah.  North Carolina</t>
  </si>
  <si>
    <t>ak.  Oklahoma</t>
  </si>
  <si>
    <t>am. Pennsylvania</t>
  </si>
  <si>
    <t>an.  Rhode Island</t>
  </si>
  <si>
    <t>ao.  South Carolina</t>
  </si>
  <si>
    <t>ap.  South Dakota</t>
  </si>
  <si>
    <t>aq.  Tennessee</t>
  </si>
  <si>
    <t>as.  Utah</t>
  </si>
  <si>
    <t>au.  Virginia</t>
  </si>
  <si>
    <t>aw.  West Virginia</t>
  </si>
  <si>
    <t>53.</t>
  </si>
  <si>
    <t>a.  By category:</t>
  </si>
  <si>
    <t>2. $25,000-$250,000</t>
  </si>
  <si>
    <t>1. Less than $25,000</t>
  </si>
  <si>
    <t>4. Over $5,000,000</t>
  </si>
  <si>
    <t>b.  Total original equipment cost</t>
  </si>
  <si>
    <t>a.  Banks and financial institutions</t>
  </si>
  <si>
    <t>Percentage of Total Dollar Volume</t>
  </si>
  <si>
    <t>Name of Company / Division:</t>
  </si>
  <si>
    <t>Survey Instructions</t>
  </si>
  <si>
    <t>Member Profile</t>
  </si>
  <si>
    <t>New Business Volume</t>
  </si>
  <si>
    <t>d.  Total Off Balance Sheet Assets</t>
  </si>
  <si>
    <t xml:space="preserve">        4.  Sales Management</t>
  </si>
  <si>
    <t>For the person responsible for completing this survey:</t>
  </si>
  <si>
    <t>Title:</t>
  </si>
  <si>
    <t>Name:</t>
  </si>
  <si>
    <t>Address:</t>
  </si>
  <si>
    <t>City:</t>
  </si>
  <si>
    <t>State:</t>
  </si>
  <si>
    <t>Telephone:</t>
  </si>
  <si>
    <t>b.  $250,000 - $5,000,000</t>
  </si>
  <si>
    <t>c.  Over $5,000,000</t>
  </si>
  <si>
    <r>
      <t>New Business Volume</t>
    </r>
    <r>
      <rPr>
        <b/>
        <sz val="10"/>
        <rFont val="Arial"/>
        <family val="2"/>
      </rPr>
      <t xml:space="preserve"> </t>
    </r>
    <r>
      <rPr>
        <b/>
        <i/>
        <sz val="10"/>
        <rFont val="Arial"/>
        <family val="2"/>
      </rPr>
      <t>(in $000s)</t>
    </r>
  </si>
  <si>
    <t xml:space="preserve">    Yes, in Both Years</t>
  </si>
  <si>
    <t xml:space="preserve">    Yes, But Only in the Most Recent Year</t>
  </si>
  <si>
    <t xml:space="preserve">    Yes, But Only in the Previous Year</t>
  </si>
  <si>
    <t>fiscal year and the previously completed fiscal year. Please ensure total assets = total liabilities + net worth.</t>
  </si>
  <si>
    <t xml:space="preserve">    YES</t>
  </si>
  <si>
    <t>Percentage of New Business Vol. from Referrals</t>
  </si>
  <si>
    <t>a % of Receivables and Non-Accrual Assets</t>
  </si>
  <si>
    <t>Percent of Net Lease Receivables</t>
  </si>
  <si>
    <r>
      <t xml:space="preserve">Interim Results – Operational Measures and Benchmarks </t>
    </r>
    <r>
      <rPr>
        <b/>
        <i/>
        <sz val="10"/>
        <rFont val="Arial"/>
        <family val="2"/>
      </rPr>
      <t>(continued)</t>
    </r>
  </si>
  <si>
    <r>
      <t xml:space="preserve">as Percent of Apps Submitted </t>
    </r>
    <r>
      <rPr>
        <sz val="8"/>
        <rFont val="Arial"/>
        <family val="2"/>
      </rPr>
      <t>(in Num of Apps)</t>
    </r>
  </si>
  <si>
    <t xml:space="preserve">        2.  Collections, Workouts</t>
  </si>
  <si>
    <t xml:space="preserve">        3.  Customer Service</t>
  </si>
  <si>
    <t>e.  Individual investors (including public funds, income funds, limited 
     partnerships, etc.)</t>
  </si>
  <si>
    <t>f.  Other</t>
  </si>
  <si>
    <t>g.   Total</t>
  </si>
  <si>
    <t>Note: (g) Total should equal 100.0%</t>
  </si>
  <si>
    <t>by parent and/or affiliates (If less than 60 percent, check "Independent Financial Services").</t>
  </si>
  <si>
    <t>d.  Your-Organization-Held Leverage Lease Debt  
     and Obligations</t>
  </si>
  <si>
    <t>Delinquency/Aging Categories</t>
  </si>
  <si>
    <r>
      <t xml:space="preserve">a.  Portfolio management </t>
    </r>
    <r>
      <rPr>
        <sz val="8"/>
        <rFont val="Arial"/>
        <family val="2"/>
      </rPr>
      <t>(exposure/credit management, asset concentration)</t>
    </r>
  </si>
  <si>
    <t>You will only be able to enter information in cells that are shaded in grey. You will not be able to modify other</t>
  </si>
  <si>
    <t>areas of the survey.</t>
  </si>
  <si>
    <t>This includes transactions sold out of portfolio, warehoused and/or arranged transactions.</t>
  </si>
  <si>
    <t>Over 90 Days Past Due</t>
  </si>
  <si>
    <t>Net Earning Assets per</t>
  </si>
  <si>
    <t>Ques. 4e</t>
  </si>
  <si>
    <t>New Business Volume by End-User Industry</t>
  </si>
  <si>
    <t>elfa.survey@us.pwc.com</t>
  </si>
  <si>
    <r>
      <t xml:space="preserve">and, (d) Residual/Salvage Dollar Amount Realized (Total Sales Proceeds, and </t>
    </r>
    <r>
      <rPr>
        <b/>
        <i/>
        <sz val="10"/>
        <rFont val="Arial"/>
        <family val="2"/>
      </rPr>
      <t>not</t>
    </r>
    <r>
      <rPr>
        <b/>
        <sz val="10"/>
        <rFont val="Arial"/>
        <family val="2"/>
      </rPr>
      <t xml:space="preserve"> Gain on Sale)?</t>
    </r>
  </si>
  <si>
    <r>
      <t xml:space="preserve">e.  Third Party-Held Leverage Lease Debt and
     Obligations </t>
    </r>
    <r>
      <rPr>
        <sz val="10"/>
        <rFont val="Arial Narrow"/>
        <family val="2"/>
      </rPr>
      <t>[Ques. 6 (c) + 6 (e) = equipment
       cost of new leveraged leases]</t>
    </r>
  </si>
  <si>
    <t>Applications Approved as Percent of</t>
  </si>
  <si>
    <t>Applications Submitted (in Number of Apps.)</t>
  </si>
  <si>
    <t>Applications Funded as Percent of</t>
  </si>
  <si>
    <t xml:space="preserve">Applications Approved as Percent of </t>
  </si>
  <si>
    <t>bchoi@elfaonline.org</t>
  </si>
  <si>
    <t>Equipment Type</t>
  </si>
  <si>
    <t>Note: this should equal response from Question 4e.</t>
  </si>
  <si>
    <t>Residual or Salvage Position on NBV by Equipment Type</t>
  </si>
  <si>
    <t>company booked $120,000 in new business volume, of which $40,000 was in Small-Ticket, $50,000 in Middle-Ticket</t>
  </si>
  <si>
    <t>and $30,000 in Large-Ticket, the majority of your new business volume would be in the Middle-Ticket segment.</t>
  </si>
  <si>
    <t>aa.  Montana</t>
  </si>
  <si>
    <t>ab.  Nebraska</t>
  </si>
  <si>
    <t>ac.  Nevada</t>
  </si>
  <si>
    <t xml:space="preserve"> </t>
  </si>
  <si>
    <t>ad.  New Hampshire</t>
  </si>
  <si>
    <t>Residual or Salvage Position on New Business Volume by Equipment Type</t>
  </si>
  <si>
    <t>54.</t>
  </si>
  <si>
    <t>f.   Furniture, Fixtures &amp; Equip.:</t>
  </si>
  <si>
    <t>k.  Office Machines</t>
  </si>
  <si>
    <t xml:space="preserve">l.   Printing </t>
  </si>
  <si>
    <t>Automobiles (Commercial/Fleet)</t>
  </si>
  <si>
    <t>b.  Total Original Equip. Cost (OEC) / Funded Volume Dollar Amount</t>
  </si>
  <si>
    <r>
      <t xml:space="preserve">CAPTIVE – </t>
    </r>
    <r>
      <rPr>
        <u/>
        <sz val="10"/>
        <rFont val="Arial"/>
        <family val="2"/>
      </rPr>
      <t>At least 60 percent</t>
    </r>
    <r>
      <rPr>
        <sz val="10"/>
        <rFont val="Arial"/>
        <family val="2"/>
      </rPr>
      <t xml:space="preserve"> of equipment finance portfolio or volume consists of products produced </t>
    </r>
  </si>
  <si>
    <t xml:space="preserve">In previous sections of the Survey of Equipment Finance Activity, the focus has exclusively been on </t>
  </si>
  <si>
    <t>US-based New Business Volume. Here, please consider total New Business Volume as booked by</t>
  </si>
  <si>
    <t>Domestic and International New Business Volume by US-based Organization</t>
  </si>
  <si>
    <t>f.   Other General and Administrative Expenses</t>
  </si>
  <si>
    <t>d.  Sales and Marketing Expenses (including 
     Sales-related Salaries and Wages)</t>
  </si>
  <si>
    <t>your US-based organization, both within the United States and Internationally.</t>
  </si>
  <si>
    <t>(b) Total Original Equipment Cost (OEC) / Original Funded Volume Dollar Amount, (c) Total Net Book Value, and, (d) Total Original</t>
  </si>
  <si>
    <t>Transactions in Portfolio and on Books</t>
  </si>
  <si>
    <t>Transactions Under Management for Others</t>
  </si>
  <si>
    <t>Total</t>
  </si>
  <si>
    <t>b.  Total Original Equip. Cost 
     (OEC) / Original Funded 
     Volume Dollar Amount</t>
  </si>
  <si>
    <t>c.  Total Net Book Value</t>
  </si>
  <si>
    <t>d.  Total Original Booked 
     Residual (and/or Estimated 
     Salvage Value) Dollar Amt.</t>
  </si>
  <si>
    <r>
      <t xml:space="preserve">What was your average pre-tax cost of funds associated with new business volume for your small-ticket business? 
</t>
    </r>
    <r>
      <rPr>
        <sz val="10"/>
        <rFont val="Arial"/>
        <family val="2"/>
      </rPr>
      <t>[Note: cost of funds is defined as the cost of debt, and does not include an equity component]</t>
    </r>
  </si>
  <si>
    <t>Type of Organization</t>
  </si>
  <si>
    <t>Organization Size</t>
  </si>
  <si>
    <t>The last tab of this spreadsheet provides you with a summary of your responses, an interim report of your</t>
  </si>
  <si>
    <t>a.  Net Earning Assets (e.g. Loan and Net Lease 
     Receivables, net of unearned income)</t>
  </si>
  <si>
    <t>b.  Equipment Subject to Operating Lease, Net of 
     Depreciation</t>
  </si>
  <si>
    <t>f.    Colorado</t>
  </si>
  <si>
    <t>i.    District of Columbia</t>
  </si>
  <si>
    <t>j.    Florida</t>
  </si>
  <si>
    <t>l.    Hawaii</t>
  </si>
  <si>
    <t>m.  Idaho</t>
  </si>
  <si>
    <t>r.    Kentucky</t>
  </si>
  <si>
    <t>t.    Maine</t>
  </si>
  <si>
    <t>w.  Michigan</t>
  </si>
  <si>
    <t>a.  Tax Oriented / Single-Investor Leasing – Direct Finance Leases</t>
  </si>
  <si>
    <t>44.</t>
  </si>
  <si>
    <t xml:space="preserve">
Transaction Size</t>
  </si>
  <si>
    <t xml:space="preserve">
Originated Directly</t>
  </si>
  <si>
    <t xml:space="preserve">
Sourced through Third Parties</t>
  </si>
  <si>
    <t xml:space="preserve">
Total</t>
  </si>
  <si>
    <t xml:space="preserve">
Dollar Amount</t>
  </si>
  <si>
    <t>46.</t>
  </si>
  <si>
    <t>Asset Management</t>
  </si>
  <si>
    <r>
      <t>For instance, a value of $90,352,600 should be entered as “$___,</t>
    </r>
    <r>
      <rPr>
        <u/>
        <sz val="10"/>
        <rFont val="Arial"/>
        <family val="2"/>
      </rPr>
      <t xml:space="preserve">  90</t>
    </r>
    <r>
      <rPr>
        <sz val="10"/>
        <rFont val="Arial"/>
        <family val="2"/>
      </rPr>
      <t>,</t>
    </r>
    <r>
      <rPr>
        <u/>
        <sz val="10"/>
        <rFont val="Arial"/>
        <family val="2"/>
      </rPr>
      <t>353</t>
    </r>
    <r>
      <rPr>
        <sz val="10"/>
        <rFont val="Arial"/>
        <family val="2"/>
      </rPr>
      <t>,000”.</t>
    </r>
  </si>
  <si>
    <t>Credit Manager</t>
  </si>
  <si>
    <r>
      <t xml:space="preserve">p.  Other </t>
    </r>
    <r>
      <rPr>
        <i/>
        <sz val="10"/>
        <rFont val="Arial"/>
        <family val="2"/>
      </rPr>
      <t xml:space="preserve">(please describe): </t>
    </r>
  </si>
  <si>
    <t>ae.  New Jersey</t>
  </si>
  <si>
    <t xml:space="preserve">We would like to publish the survey contact name at each member company in this year's ELFA Survey of </t>
  </si>
  <si>
    <r>
      <t xml:space="preserve">d.  Residual / Salvage Dollar Amount Realized for </t>
    </r>
    <r>
      <rPr>
        <u/>
        <sz val="10"/>
        <rFont val="Arial"/>
        <family val="2"/>
      </rPr>
      <t xml:space="preserve">Assets Disposed of 
</t>
    </r>
    <r>
      <rPr>
        <sz val="10"/>
        <rFont val="Arial"/>
        <family val="2"/>
      </rPr>
      <t xml:space="preserve">     </t>
    </r>
    <r>
      <rPr>
        <u/>
        <sz val="10"/>
        <rFont val="Arial"/>
        <family val="2"/>
      </rPr>
      <t>in the Applicable Year</t>
    </r>
    <r>
      <rPr>
        <sz val="10"/>
        <rFont val="Arial"/>
        <family val="2"/>
      </rPr>
      <t xml:space="preserve"> </t>
    </r>
    <r>
      <rPr>
        <sz val="8"/>
        <rFont val="Arial"/>
        <family val="2"/>
      </rPr>
      <t xml:space="preserve">(Total Sales Proceeds </t>
    </r>
    <r>
      <rPr>
        <i/>
        <sz val="8"/>
        <rFont val="Arial"/>
        <family val="2"/>
      </rPr>
      <t>not</t>
    </r>
    <r>
      <rPr>
        <sz val="8"/>
        <rFont val="Arial"/>
        <family val="2"/>
      </rPr>
      <t xml:space="preserve"> Gain on Sale)</t>
    </r>
  </si>
  <si>
    <t>e.  Fiscal Year End Net Lease Earning Assets Balance (Net Investment)</t>
  </si>
  <si>
    <t>tabs in this spreadsheet where data about your company is entered.</t>
  </si>
  <si>
    <t>click here to revise your answer</t>
  </si>
  <si>
    <t>Ques. 4e divided by</t>
  </si>
  <si>
    <t>Please indicate next to each activity below if:</t>
  </si>
  <si>
    <t>C</t>
  </si>
  <si>
    <t>Of the staffing levels listed above, what is the predominant source of staffing for each of these?</t>
  </si>
  <si>
    <t xml:space="preserve">        1.  Inside Sales / Telesales</t>
  </si>
  <si>
    <t xml:space="preserve">        2.  Outside Field Sales</t>
  </si>
  <si>
    <t xml:space="preserve">b.  Marketing and Product Development </t>
  </si>
  <si>
    <t>d.  Syndication / Placement</t>
  </si>
  <si>
    <t>g.  Information Systems</t>
  </si>
  <si>
    <t>23.</t>
  </si>
  <si>
    <t>24.</t>
  </si>
  <si>
    <t>Note: (f) Total should equal 100.0%</t>
  </si>
  <si>
    <t>Capital Market Activities</t>
  </si>
  <si>
    <t>25.</t>
  </si>
  <si>
    <t>26.</t>
  </si>
  <si>
    <t>10-14</t>
  </si>
  <si>
    <t>15, 16, 17</t>
  </si>
  <si>
    <t>484, 493</t>
  </si>
  <si>
    <t>50-59</t>
  </si>
  <si>
    <t>42, 44-45</t>
  </si>
  <si>
    <t>27.</t>
  </si>
  <si>
    <t>a.  Agricultural</t>
  </si>
  <si>
    <t>b.  Amusements</t>
  </si>
  <si>
    <t>Mainframes and Servers</t>
  </si>
  <si>
    <t>PCs and Workstations</t>
  </si>
  <si>
    <t>Percentage change in New Business Volume</t>
  </si>
  <si>
    <t>Interest Expense as a Percent of Total Debt</t>
  </si>
  <si>
    <t>Interest Expense as a Percent of Adjusted</t>
  </si>
  <si>
    <t>Revenue (total revenue less depreciation)</t>
  </si>
  <si>
    <t>Times Interest Earned</t>
  </si>
  <si>
    <t>Total Debt to Total Net Worth</t>
  </si>
  <si>
    <t>Net Lease Earning Assets Balance</t>
  </si>
  <si>
    <t>Interim Results – Small-Ticket Leasing Operational Benchmarks</t>
  </si>
  <si>
    <t>company's data that will appear in your Individual Company Data Sheets (ICDS) report. Please review</t>
  </si>
  <si>
    <t>these results to verify the coherence and accuracy of your responses.</t>
  </si>
  <si>
    <t>Equipment Leasing and Finance New Business Volume</t>
  </si>
  <si>
    <t>How much equipment leasing and finance new business volume was booked in each of the following financial product</t>
  </si>
  <si>
    <t>marketing/sales and operations staff may be able to answer some questions more easily.</t>
  </si>
  <si>
    <t>Survey Response Lead</t>
  </si>
  <si>
    <t>Finance Manager</t>
  </si>
  <si>
    <t>Operations Manager</t>
  </si>
  <si>
    <t>Remarketing or Asset Manager</t>
  </si>
  <si>
    <t>this year’s and past year’s data, please combine the figures for both organizations.</t>
  </si>
  <si>
    <t>Applications Submitted (in Dollars Submitted)</t>
  </si>
  <si>
    <t xml:space="preserve">Applications Funded as Percent of </t>
  </si>
  <si>
    <t>Cross Ref. Survey 
Questionnaire</t>
  </si>
  <si>
    <t>Your Company's Data</t>
  </si>
  <si>
    <t>SMALL-TICKET ONLY Maximum Transaction</t>
  </si>
  <si>
    <r>
      <t xml:space="preserve">Size for Automatic Credit Decisions </t>
    </r>
    <r>
      <rPr>
        <b/>
        <i/>
        <sz val="10"/>
        <rFont val="Arial"/>
        <family val="2"/>
      </rPr>
      <t>(in $000s)</t>
    </r>
  </si>
  <si>
    <t>SMALL-TICKET ONLY Applications Approved</t>
  </si>
  <si>
    <t>SMALL-TICKET ONLY Applications Funded</t>
  </si>
  <si>
    <t>N/A is “Information not available” for items where individual survey data was incomplete or missing.</t>
  </si>
  <si>
    <t>Market Segment</t>
  </si>
  <si>
    <r>
      <t xml:space="preserve">o.  Other </t>
    </r>
    <r>
      <rPr>
        <i/>
        <sz val="10"/>
        <rFont val="Arial"/>
        <family val="2"/>
      </rPr>
      <t xml:space="preserve">(please describe): </t>
    </r>
  </si>
  <si>
    <t>Note: the “majority” of new business volume is not necessarily 50% of your total volume. For instance, if your</t>
  </si>
  <si>
    <t>Totals Reported in Ques. 4e</t>
  </si>
  <si>
    <t>a.  Tax Oriented / Single-Investor Leasing – 
     Direct Finance Leases</t>
  </si>
  <si>
    <t>Total Original Equip. Cost (OEC) / Funded Volume Dollar Amount</t>
  </si>
  <si>
    <t>Booked Residual Dollar Amount (or Estimated Salvage Value)</t>
  </si>
  <si>
    <t xml:space="preserve">d. Wood, Paper, Chemical &amp; 
    Plastic Industrial, Manufacturing </t>
  </si>
  <si>
    <t>24, 26, 28, 30, 32</t>
  </si>
  <si>
    <t>to brokers and vendors) on new business volume?</t>
  </si>
  <si>
    <t xml:space="preserve">Enter the following balance sheet information, in thousands, as of the end of your most recently completed </t>
  </si>
  <si>
    <t xml:space="preserve">Round all dollar amounts to the nearest thousand (000s are provided for your convenience). </t>
  </si>
  <si>
    <t>Average Pre-Tax Cost of Funds</t>
  </si>
  <si>
    <t>c.  Booked Residual Dollar Amount (or Estimated Salvage Value)</t>
  </si>
  <si>
    <r>
      <t xml:space="preserve">l.   Printing  </t>
    </r>
    <r>
      <rPr>
        <i/>
        <sz val="10"/>
        <rFont val="Arial Narrow"/>
        <family val="2"/>
      </rPr>
      <t>(including graphics and photo imaging)</t>
    </r>
  </si>
  <si>
    <r>
      <t xml:space="preserve">Net Income per FTE </t>
    </r>
    <r>
      <rPr>
        <b/>
        <i/>
        <sz val="10"/>
        <rFont val="Arial"/>
        <family val="2"/>
      </rPr>
      <t>(in $000s)</t>
    </r>
  </si>
  <si>
    <t>b.  Captive organizations</t>
  </si>
  <si>
    <t>New Business Volume by State</t>
  </si>
  <si>
    <t>a.   Alabama</t>
  </si>
  <si>
    <t>b.   Alaska</t>
  </si>
  <si>
    <t>c.   Arizona</t>
  </si>
  <si>
    <t>d.   Arkansas</t>
  </si>
  <si>
    <t>e.   California</t>
  </si>
  <si>
    <t>g.   Connecticut</t>
  </si>
  <si>
    <t>h.   Delaware</t>
  </si>
  <si>
    <t>k.   Georgia</t>
  </si>
  <si>
    <t>n.   Illinois</t>
  </si>
  <si>
    <t>o.   Indiana</t>
  </si>
  <si>
    <t>p.   Iowa</t>
  </si>
  <si>
    <t>q.   Kansas</t>
  </si>
  <si>
    <t>s.   Louisiana</t>
  </si>
  <si>
    <t>u.   Maryland</t>
  </si>
  <si>
    <t>v.   Massachusetts</t>
  </si>
  <si>
    <t>x.   Minnesota</t>
  </si>
  <si>
    <t>y.   Mississippi</t>
  </si>
  <si>
    <t>z.   Missouri</t>
  </si>
  <si>
    <t>af.   New Mexico</t>
  </si>
  <si>
    <t>ai.   North Dakota</t>
  </si>
  <si>
    <t>aj.   Ohio</t>
  </si>
  <si>
    <t>al.   Oregon</t>
  </si>
  <si>
    <t>ar.   Texas</t>
  </si>
  <si>
    <t>at.   Vermont</t>
  </si>
  <si>
    <t>av.   Washington</t>
  </si>
  <si>
    <t>ax.   Wisconsin</t>
  </si>
  <si>
    <t>ay.   Wyoming</t>
  </si>
  <si>
    <t>78-79</t>
  </si>
  <si>
    <t>72-76, 81, 83-89</t>
  </si>
  <si>
    <t xml:space="preserve">For each of the following delinquency/aging categories, what was the dollar amount of your portfolio (net investment) at risk? </t>
  </si>
  <si>
    <t>e.  Fiscal Year End Net Lease Earning Assets  
     Balance (Net Investment)</t>
  </si>
  <si>
    <t>b.  Off Bal. Sheet Syndicated Managed Assets</t>
  </si>
  <si>
    <t>a.  Off Bal. Sheet Securitized Managed Assets</t>
  </si>
  <si>
    <t>e.  Other Salaries and Wages</t>
  </si>
  <si>
    <t>Disposed Assets, excluding Early Terminations &amp; Refinanced</t>
  </si>
  <si>
    <t>International New Business Volume</t>
  </si>
  <si>
    <t>55.</t>
  </si>
  <si>
    <t xml:space="preserve">        5.  Other Servicing Activities</t>
  </si>
  <si>
    <t>i.   Accounting / Finance / Treasury</t>
  </si>
  <si>
    <t>j.   Tax (sales tax, use tax, property tax, income tax)</t>
  </si>
  <si>
    <t>Booked Residual Dollar Amount (and/or Original Dollar Salvage Amount)?</t>
  </si>
  <si>
    <t>Buses / Motor Coaches</t>
  </si>
  <si>
    <t>Percentage of terminated FMV leases that reached maturity</t>
  </si>
  <si>
    <t>d.  Furniture, Fixtures and Equipment:</t>
  </si>
  <si>
    <t>e.  Industrial / Manufacturing:</t>
  </si>
  <si>
    <t>f.  Materials Handling</t>
  </si>
  <si>
    <t>sources; jurisdiction by Comptroller of the Currency; encompasses bank departments, divisions and affiliates, or a division or subsidiary of a one-bank holding company operating under the authority of the Federal Reserve Board.</t>
  </si>
  <si>
    <r>
      <t xml:space="preserve">Turnaround Time </t>
    </r>
    <r>
      <rPr>
        <i/>
        <sz val="10"/>
        <rFont val="Arial"/>
        <family val="2"/>
      </rPr>
      <t xml:space="preserve">(in hrs) </t>
    </r>
    <r>
      <rPr>
        <sz val="10"/>
        <rFont val="Arial"/>
        <family val="2"/>
      </rPr>
      <t>Transactions &lt; $25k</t>
    </r>
  </si>
  <si>
    <t>p.  Other</t>
  </si>
  <si>
    <t>a.  Less than $250,000</t>
  </si>
  <si>
    <t>What was your average credit decision turnaround time for applications approved in the most recently completed fiscal year? Credit decision turnaround spans from transaction submittal to approval.</t>
  </si>
  <si>
    <t>Please indicate elapsed time from the customer's perspective.</t>
  </si>
  <si>
    <t>Turnaround Time</t>
  </si>
  <si>
    <t xml:space="preserve">NEW BUSINESS VOLUME:  Excluding dollar out and loan transactions from your new business volume, what were the: (a) Total Number </t>
  </si>
  <si>
    <t>a.  Total Number of Contracts</t>
  </si>
  <si>
    <t>b.  Originated through Vendor Programs</t>
  </si>
  <si>
    <t>c.  Originated through Captive Programs</t>
  </si>
  <si>
    <t>Return on Assets (ROA)</t>
  </si>
  <si>
    <t>Return on Equity (ROE)</t>
  </si>
  <si>
    <t>31 - 60 Days Past Due</t>
  </si>
  <si>
    <t>61 - 90 Days Past Due</t>
  </si>
  <si>
    <t>Assets</t>
  </si>
  <si>
    <t>11.</t>
  </si>
  <si>
    <t>Liabilities</t>
  </si>
  <si>
    <t>a.  Total Short-Term Debt</t>
  </si>
  <si>
    <t>b.  Total Long-Term Debt</t>
  </si>
  <si>
    <t>c.  Inter-Company Borrowings</t>
  </si>
  <si>
    <t>d.  Deferred Income Taxes</t>
  </si>
  <si>
    <t>f.  Total Liabilities</t>
  </si>
  <si>
    <t>12.</t>
  </si>
  <si>
    <t>Equity</t>
  </si>
  <si>
    <t>13.</t>
  </si>
  <si>
    <t>Income Statement:</t>
  </si>
  <si>
    <t>Enter the following income statement information (in thousands) for your U.S. equipment financing activities.</t>
  </si>
  <si>
    <t>14.</t>
  </si>
  <si>
    <t>Revenue</t>
  </si>
  <si>
    <t>15.</t>
  </si>
  <si>
    <t>Expenses</t>
  </si>
  <si>
    <t>a.  Interest Expense</t>
  </si>
  <si>
    <t>c.  Provision for Bad Debt</t>
  </si>
  <si>
    <t>16.</t>
  </si>
  <si>
    <t>Income</t>
  </si>
  <si>
    <t>17.</t>
  </si>
  <si>
    <t xml:space="preserve">e. Metal and Machinery Industrial,
    Manufacturing </t>
  </si>
  <si>
    <t>331 to 336</t>
  </si>
  <si>
    <t>33-37</t>
  </si>
  <si>
    <t xml:space="preserve">f. Other Industrial, Manufacturing </t>
  </si>
  <si>
    <t xml:space="preserve">g. Printing, Publishing, 
    Newspapers, Periodicals </t>
  </si>
  <si>
    <t xml:space="preserve">h.  Railroad </t>
  </si>
  <si>
    <t>i. Bus Transportation, Transit 
    System</t>
  </si>
  <si>
    <t xml:space="preserve">j. Truck Transportation </t>
  </si>
  <si>
    <t xml:space="preserve">k.  Water Transportation  </t>
  </si>
  <si>
    <t xml:space="preserve">l.  Air Transportation </t>
  </si>
  <si>
    <t xml:space="preserve">m. Pipelines, except Natural Gas </t>
  </si>
  <si>
    <t>31, 337, 339</t>
  </si>
  <si>
    <t>YES</t>
  </si>
  <si>
    <t xml:space="preserve">As a member of the Equipment Leasing and Finance Association (ELFA), your survey response will provide </t>
  </si>
  <si>
    <t>a.  Current (0 - 30 days past due)</t>
  </si>
  <si>
    <t xml:space="preserve">Energy </t>
  </si>
  <si>
    <t>Average Pre-Tax Spread</t>
  </si>
  <si>
    <t>SMALL-TICKET ONLY Average Pre-Tax Yield</t>
  </si>
  <si>
    <t xml:space="preserve">SMALL-TICKET ONLY Average Pre-Tax </t>
  </si>
  <si>
    <t>Spread</t>
  </si>
  <si>
    <t>of Funds</t>
  </si>
  <si>
    <r>
      <t xml:space="preserve">In some cases, organizations prefer to </t>
    </r>
    <r>
      <rPr>
        <b/>
        <sz val="10"/>
        <rFont val="Arial"/>
        <family val="2"/>
      </rPr>
      <t>submit multiple surveys</t>
    </r>
    <r>
      <rPr>
        <sz val="10"/>
        <rFont val="Arial"/>
        <family val="2"/>
      </rPr>
      <t>, especially in the first year of the merger</t>
    </r>
  </si>
  <si>
    <t xml:space="preserve">or acquisition. </t>
  </si>
  <si>
    <t xml:space="preserve">SMALL-TICKET ONLY Full-Year Loss as a </t>
  </si>
  <si>
    <t>f.   Non Tax Oriented Leases - Conditional Sales
     Agreements (sales-type or money-over-money)
     / Leases Intended for Security</t>
  </si>
  <si>
    <t>k.  Total</t>
  </si>
  <si>
    <r>
      <t xml:space="preserve">j.   Other </t>
    </r>
    <r>
      <rPr>
        <i/>
        <sz val="10"/>
        <rFont val="Arial"/>
        <family val="2"/>
      </rPr>
      <t>(please describe):</t>
    </r>
  </si>
  <si>
    <t>c.  Equipment Remarketed to Wholesaler ("as is" and/or refurbished)</t>
  </si>
  <si>
    <t>d.  Eq. Leased or Sold to Different End User ("as is" and/or refurbished)</t>
  </si>
  <si>
    <t>a. Agriculture</t>
  </si>
  <si>
    <t>c.  Construction</t>
  </si>
  <si>
    <r>
      <t>i.  Office Machines</t>
    </r>
    <r>
      <rPr>
        <i/>
        <sz val="10"/>
        <rFont val="Arial"/>
        <family val="2"/>
      </rPr>
      <t xml:space="preserve"> </t>
    </r>
    <r>
      <rPr>
        <i/>
        <sz val="10"/>
        <rFont val="Arial Narrow"/>
        <family val="2"/>
      </rPr>
      <t>(including copiers and fax machines)</t>
    </r>
  </si>
  <si>
    <r>
      <t xml:space="preserve">j.  Printing  </t>
    </r>
    <r>
      <rPr>
        <i/>
        <sz val="10"/>
        <rFont val="Arial Narrow"/>
        <family val="2"/>
      </rPr>
      <t>(including graphics and photo imaging)</t>
    </r>
  </si>
  <si>
    <t>q.  Total</t>
  </si>
  <si>
    <t>a.  Agriculture</t>
  </si>
  <si>
    <t xml:space="preserve">If you would like to print the survey to verify your responses or for your own records, each section has been </t>
  </si>
  <si>
    <t xml:space="preserve">Use the navigation buttons at the bottom of each page to move from one section to the next, or back to the </t>
  </si>
  <si>
    <t>formatted to print on letter-sized paper.</t>
  </si>
  <si>
    <t>a.  US-based New Business Volume (from Question 4e)</t>
  </si>
  <si>
    <t>What was the average pre-tax yield (internal rate of return including tax benefits and booked residual, net of fees/points paid to brokers and vendors) on new business volume for your small-ticket business?</t>
  </si>
  <si>
    <t>c.  Tax Oriented / Leveraged Leases – 
     Net Equity Investment</t>
  </si>
  <si>
    <t>Number of FTEs</t>
  </si>
  <si>
    <t xml:space="preserve">SMALL-TICKET ONLY Non-Accrual Assets as </t>
  </si>
  <si>
    <t>Ques. 1</t>
  </si>
  <si>
    <t>Interim Results</t>
  </si>
  <si>
    <r>
      <t xml:space="preserve">f.   Other </t>
    </r>
    <r>
      <rPr>
        <i/>
        <sz val="10"/>
        <rFont val="Arial"/>
        <family val="2"/>
      </rPr>
      <t>(please describe):</t>
    </r>
  </si>
  <si>
    <t>State</t>
  </si>
  <si>
    <t>Equipment Finance Activity report. Do we have your permission to include your contact name in the report?</t>
  </si>
  <si>
    <t>Questions? Call the ELFA Survey Hotline at (202) 238-3413 or contact the hotline via e-mail at</t>
  </si>
  <si>
    <t xml:space="preserve">TERMINATION OF FMV LEASES:  Of the exclusively fair market value leases (FMV) that terminated from your portfolio, what was the </t>
  </si>
  <si>
    <t>reason for termination?</t>
  </si>
  <si>
    <t>Thank you for your time. Please review your answers to ensure that they are complete.</t>
  </si>
  <si>
    <t>c.  Orig. Booked Residual Dollar Amount (or Estimated Salvage Value)</t>
  </si>
  <si>
    <t>TOTAL PORTFOLIO SIZE:  Excluding the dollar out and loan transactions in your portfolio, what were the: (a) Total Number of Contracts,</t>
  </si>
  <si>
    <t xml:space="preserve">b. Mining, Oil, &amp; Gas Extraction </t>
  </si>
  <si>
    <t xml:space="preserve">c. Construction </t>
  </si>
  <si>
    <r>
      <t xml:space="preserve">Note: this should be </t>
    </r>
    <r>
      <rPr>
        <i/>
        <u/>
        <sz val="9"/>
        <rFont val="Arial Narrow"/>
        <family val="2"/>
      </rPr>
      <t>similar to</t>
    </r>
    <r>
      <rPr>
        <i/>
        <sz val="9"/>
        <rFont val="Arial Narrow"/>
        <family val="2"/>
      </rPr>
      <t xml:space="preserve"> </t>
    </r>
    <r>
      <rPr>
        <sz val="9"/>
        <rFont val="Arial Narrow"/>
        <family val="2"/>
      </rPr>
      <t>(though not necessarily equal to) the response from Question 4e.</t>
    </r>
  </si>
  <si>
    <t>f.   Servicing Activities</t>
  </si>
  <si>
    <r>
      <t xml:space="preserve">§ </t>
    </r>
    <r>
      <rPr>
        <sz val="10"/>
        <rFont val="Arial"/>
        <family val="2"/>
      </rPr>
      <t>See bottom of this page for Table of Contents.</t>
    </r>
  </si>
  <si>
    <t>ba.  Total</t>
  </si>
  <si>
    <t>d.  Insurance companies</t>
  </si>
  <si>
    <t>g.  Total</t>
  </si>
  <si>
    <t>42.</t>
  </si>
  <si>
    <t>Other</t>
  </si>
  <si>
    <t>43.</t>
  </si>
  <si>
    <t>b.  31 - 60 days</t>
  </si>
  <si>
    <t>c.  61 - 90 days</t>
  </si>
  <si>
    <t>d.  More than 90 days</t>
  </si>
  <si>
    <t>18.</t>
  </si>
  <si>
    <t>What was the total dollar amount of your non-accrual assets?</t>
  </si>
  <si>
    <t>19.</t>
  </si>
  <si>
    <t>20.</t>
  </si>
  <si>
    <t>Number of Applications</t>
  </si>
  <si>
    <t>Dollar Amount</t>
  </si>
  <si>
    <t>a.  Applications Submitted</t>
  </si>
  <si>
    <t>21.</t>
  </si>
  <si>
    <t>22.</t>
  </si>
  <si>
    <t>a.  Sales / Origination</t>
  </si>
  <si>
    <t>Aircraft - Commercial</t>
  </si>
  <si>
    <t>Aircraft - Corporate</t>
  </si>
  <si>
    <t>NAICS Code</t>
  </si>
  <si>
    <t>SIC Code</t>
  </si>
  <si>
    <t>End-User Industry</t>
  </si>
  <si>
    <r>
      <t xml:space="preserve">Total Headcount </t>
    </r>
    <r>
      <rPr>
        <i/>
        <sz val="10"/>
        <rFont val="Arial"/>
        <family val="2"/>
      </rPr>
      <t>Not</t>
    </r>
    <r>
      <rPr>
        <sz val="10"/>
        <rFont val="Arial"/>
        <family val="2"/>
      </rPr>
      <t xml:space="preserve"> </t>
    </r>
    <r>
      <rPr>
        <i/>
        <sz val="10"/>
        <rFont val="Arial"/>
        <family val="2"/>
      </rPr>
      <t xml:space="preserve">Fully </t>
    </r>
    <r>
      <rPr>
        <sz val="10"/>
        <rFont val="Arial"/>
        <family val="2"/>
      </rPr>
      <t xml:space="preserve">Included in Above Answer, as </t>
    </r>
    <r>
      <rPr>
        <b/>
        <sz val="10"/>
        <rFont val="Arial"/>
        <family val="2"/>
      </rPr>
      <t>Predominantly Performed at Corporate Headquarters</t>
    </r>
  </si>
  <si>
    <t>If you do not have exact numbers, please provide an estimate.</t>
  </si>
  <si>
    <t>b.  Yield enhancement</t>
  </si>
  <si>
    <t>c.  Independent, Financial Fee income</t>
  </si>
  <si>
    <t>d.  Funding source</t>
  </si>
  <si>
    <t>c.  Other Off Balance Sheet Serviced Assets</t>
  </si>
  <si>
    <t>Plastic Extrusions</t>
  </si>
  <si>
    <t>h.  Materials Handling</t>
  </si>
  <si>
    <t>Automobiles (Commercial / Fleet)</t>
  </si>
  <si>
    <t>Containers / Intermodal</t>
  </si>
  <si>
    <t>Railroad</t>
  </si>
  <si>
    <t>Trucks &amp; Trailers</t>
  </si>
  <si>
    <t>28.</t>
  </si>
  <si>
    <t>29.</t>
  </si>
  <si>
    <t>30.</t>
  </si>
  <si>
    <t>31.</t>
  </si>
  <si>
    <t>Maximum Transaction Amount</t>
  </si>
  <si>
    <t>32.</t>
  </si>
  <si>
    <t>33.</t>
  </si>
  <si>
    <t>Software</t>
  </si>
  <si>
    <t>g.  Total Expense</t>
  </si>
  <si>
    <t>Production &amp; Process Ctrl Equip.</t>
  </si>
  <si>
    <t>a.  Lease Renewed by Original Lessee</t>
  </si>
  <si>
    <t>b.  Equipment Purchased by Original Lessee</t>
  </si>
  <si>
    <t xml:space="preserve">        3.  Business Development &amp; Program Management</t>
  </si>
  <si>
    <t xml:space="preserve">        1.  Billing &amp; Cash Applications</t>
  </si>
  <si>
    <t>Zip:</t>
  </si>
  <si>
    <t>Fax:</t>
  </si>
  <si>
    <t>E-mail:</t>
  </si>
  <si>
    <t>WHY COMPLETE THIS SURVEY?</t>
  </si>
  <si>
    <t>Section:</t>
  </si>
  <si>
    <t>Suggested Respondent:</t>
  </si>
  <si>
    <t>New Business Volume by Equipment Type</t>
  </si>
  <si>
    <r>
      <t>k.  Office Machines</t>
    </r>
    <r>
      <rPr>
        <i/>
        <sz val="10"/>
        <rFont val="Arial"/>
        <family val="2"/>
      </rPr>
      <t xml:space="preserve"> </t>
    </r>
    <r>
      <rPr>
        <i/>
        <sz val="10"/>
        <rFont val="Arial Narrow"/>
        <family val="2"/>
      </rPr>
      <t>(including copiers and fax machines)</t>
    </r>
  </si>
  <si>
    <t>Production and Process Control Equipment (includes food processing)</t>
  </si>
  <si>
    <t>Water, Pollution and Waste Management Treatment</t>
  </si>
  <si>
    <t>Marine - Fresh and Saltwater</t>
  </si>
  <si>
    <t>Initial End of Term Decision</t>
  </si>
  <si>
    <t>g.  Industrial / Manufacturing:</t>
  </si>
  <si>
    <t>48.</t>
  </si>
  <si>
    <t>49.</t>
  </si>
  <si>
    <t>50.</t>
  </si>
  <si>
    <t>51.</t>
  </si>
  <si>
    <t>What was the maximum transaction size for your automatic decisions for your small-ticket business?</t>
  </si>
  <si>
    <t>What was the estimated dollar amount of your small-ticket business in each of the following categories?</t>
  </si>
  <si>
    <t>b.  $25,000 - $100,000</t>
  </si>
  <si>
    <t>Receivables and Non-Accrual Assets</t>
  </si>
  <si>
    <r>
      <t xml:space="preserve">FTE (Full Time Employee) </t>
    </r>
    <r>
      <rPr>
        <b/>
        <i/>
        <sz val="10"/>
        <rFont val="Arial"/>
        <family val="2"/>
      </rPr>
      <t>(in $000s)</t>
    </r>
  </si>
  <si>
    <t>New Business Volume per Sales/</t>
  </si>
  <si>
    <r>
      <t xml:space="preserve">Marketing/Syndication FTE </t>
    </r>
    <r>
      <rPr>
        <b/>
        <i/>
        <sz val="10"/>
        <rFont val="Arial"/>
        <family val="2"/>
      </rPr>
      <t>(in $000s)</t>
    </r>
  </si>
  <si>
    <t xml:space="preserve">Did your company acquire/merge or divest a business unit to another equipment finance company in </t>
  </si>
  <si>
    <r>
      <t xml:space="preserve">YES – WE MERGED OR ACQUIRED OTHER EQUIPMENT FINANCE ORGANIZATION(S). </t>
    </r>
    <r>
      <rPr>
        <sz val="10"/>
        <rFont val="Arial"/>
        <family val="2"/>
      </rPr>
      <t xml:space="preserve">Please make </t>
    </r>
  </si>
  <si>
    <r>
      <rPr>
        <sz val="10"/>
        <rFont val="Arial"/>
        <family val="2"/>
      </rPr>
      <t xml:space="preserve">every effort to show the </t>
    </r>
    <r>
      <rPr>
        <b/>
        <sz val="10"/>
        <color rgb="FFFF0000"/>
        <rFont val="Arial"/>
        <family val="2"/>
      </rPr>
      <t xml:space="preserve">combined volume </t>
    </r>
    <r>
      <rPr>
        <sz val="10"/>
        <rFont val="Arial"/>
        <family val="2"/>
      </rPr>
      <t>of the merged entity in all data points throughout the survey.</t>
    </r>
  </si>
  <si>
    <t>YES – WE BOTH MERGED/ACQUIRED AND DIVESTED AN EQUIPMENT FINANCE BUSINESS.</t>
  </si>
  <si>
    <r>
      <t xml:space="preserve">Please make every effort to </t>
    </r>
    <r>
      <rPr>
        <b/>
        <sz val="10"/>
        <color rgb="FFFF0000"/>
        <rFont val="Arial"/>
        <family val="2"/>
      </rPr>
      <t>restate data for both years</t>
    </r>
    <r>
      <rPr>
        <sz val="10"/>
        <rFont val="Arial"/>
        <family val="2"/>
      </rPr>
      <t xml:space="preserve"> to reflect your current organization.</t>
    </r>
  </si>
  <si>
    <t>NO – WE DID NOT DIVEST OR MERGE/ACQUIRE ANOTHER EQUIPMENT FINANCE ORGANIZATION.</t>
  </si>
  <si>
    <r>
      <t xml:space="preserve">c.  Equipment Type </t>
    </r>
    <r>
      <rPr>
        <sz val="10"/>
        <rFont val="Arial Narrow"/>
        <family val="2"/>
      </rPr>
      <t>(select one from drop down list)</t>
    </r>
  </si>
  <si>
    <r>
      <t xml:space="preserve">d.  Equipment Type </t>
    </r>
    <r>
      <rPr>
        <sz val="10"/>
        <rFont val="Arial Narrow"/>
        <family val="2"/>
      </rPr>
      <t>(select one from drop down list)</t>
    </r>
  </si>
  <si>
    <r>
      <t xml:space="preserve">e.  Equipment Type </t>
    </r>
    <r>
      <rPr>
        <sz val="10"/>
        <rFont val="Arial Narrow"/>
        <family val="2"/>
      </rPr>
      <t>(select one from drop down list)</t>
    </r>
  </si>
  <si>
    <t>e.  Divesture, closing line of business</t>
  </si>
  <si>
    <r>
      <t xml:space="preserve">d.  Other Revenue </t>
    </r>
    <r>
      <rPr>
        <i/>
        <sz val="8"/>
        <rFont val="Arial"/>
        <family val="2"/>
      </rPr>
      <t>(describe):</t>
    </r>
  </si>
  <si>
    <t>e.  Total Revenue</t>
  </si>
  <si>
    <t>b.  Excess Residual Values Received through 
     Gains</t>
  </si>
  <si>
    <r>
      <t xml:space="preserve">a.  Gross Full-Year Loss (charge-off amount) 
</t>
    </r>
    <r>
      <rPr>
        <u/>
        <sz val="10"/>
        <rFont val="Arial"/>
        <family val="2"/>
      </rPr>
      <t/>
    </r>
  </si>
  <si>
    <r>
      <t xml:space="preserve">c.  Full-Year Loss (charge-off amount) 
     </t>
    </r>
    <r>
      <rPr>
        <u/>
        <sz val="10"/>
        <rFont val="Arial"/>
        <family val="2"/>
      </rPr>
      <t>NET</t>
    </r>
    <r>
      <rPr>
        <sz val="10"/>
        <rFont val="Arial"/>
        <family val="2"/>
      </rPr>
      <t xml:space="preserve"> of Recovery</t>
    </r>
  </si>
  <si>
    <r>
      <t xml:space="preserve">d.  Full-Year </t>
    </r>
    <r>
      <rPr>
        <u/>
        <sz val="10"/>
        <rFont val="Arial"/>
        <family val="2"/>
      </rPr>
      <t>AVERAGE</t>
    </r>
    <r>
      <rPr>
        <sz val="10"/>
        <rFont val="Arial"/>
        <family val="2"/>
      </rPr>
      <t xml:space="preserve"> Net Lease Earning 
     Assets Balance (loan and lease receivables  
     net of unearned income)</t>
    </r>
  </si>
  <si>
    <t>e.  Gain (or Loss) on Residual</t>
  </si>
  <si>
    <t>POS, Banking Systems and ATMs</t>
  </si>
  <si>
    <t>Networking</t>
  </si>
  <si>
    <t>Storage</t>
  </si>
  <si>
    <t>i.   Medical:</t>
  </si>
  <si>
    <t>POS, Banking Systems, and ATMs</t>
  </si>
  <si>
    <t>Booked Residual as Percent of OEC</t>
  </si>
  <si>
    <t>Average Term (in months)</t>
  </si>
  <si>
    <t>mths</t>
  </si>
  <si>
    <t xml:space="preserve">d.  Transactions Sourced through Third Parties </t>
  </si>
  <si>
    <t>g. Medical</t>
  </si>
  <si>
    <t>Does your US-based organization source business volume in geographic zones outside the United States?</t>
  </si>
  <si>
    <t>56.</t>
  </si>
  <si>
    <t>57.</t>
  </si>
  <si>
    <t>Income Before Taxes as Percent of Total</t>
  </si>
  <si>
    <t>Revenues</t>
  </si>
  <si>
    <t>for Transactions Less Than $250,000</t>
  </si>
  <si>
    <t>for Transactions $250,000 to $5,000,000</t>
  </si>
  <si>
    <t>for Transactions Over $5,000,000</t>
  </si>
  <si>
    <t>Assets Under Management per Billing / Cash</t>
  </si>
  <si>
    <r>
      <t xml:space="preserve">Application FTE </t>
    </r>
    <r>
      <rPr>
        <b/>
        <i/>
        <sz val="10"/>
        <rFont val="Arial"/>
        <family val="2"/>
      </rPr>
      <t>(in $000s)</t>
    </r>
  </si>
  <si>
    <t xml:space="preserve">Assets Under Management per Collections / </t>
  </si>
  <si>
    <r>
      <t xml:space="preserve">Workouts FTE </t>
    </r>
    <r>
      <rPr>
        <b/>
        <i/>
        <sz val="10"/>
        <rFont val="Arial"/>
        <family val="2"/>
      </rPr>
      <t>(in $000s)</t>
    </r>
  </si>
  <si>
    <t>SMALL-TICKET ONLY Percentage change in</t>
  </si>
  <si>
    <r>
      <t xml:space="preserve">Interim Results – Small-Ticket Leasing Operational Benchmarks </t>
    </r>
    <r>
      <rPr>
        <b/>
        <sz val="10"/>
        <rFont val="Arial"/>
        <family val="2"/>
      </rPr>
      <t>(continued)</t>
    </r>
  </si>
  <si>
    <r>
      <t xml:space="preserve">Percentage change in Full Time Equivalent </t>
    </r>
    <r>
      <rPr>
        <sz val="8"/>
        <rFont val="Arial Narrow"/>
        <family val="2"/>
      </rPr>
      <t>(FTE)</t>
    </r>
  </si>
  <si>
    <r>
      <t xml:space="preserve">Average Credit Decision Turnaround Time </t>
    </r>
    <r>
      <rPr>
        <sz val="10"/>
        <rFont val="Arial Narrow"/>
        <family val="2"/>
      </rPr>
      <t>(hrs)</t>
    </r>
  </si>
  <si>
    <r>
      <t xml:space="preserve">Average Credit Decision Turnaround Time </t>
    </r>
    <r>
      <rPr>
        <sz val="10"/>
        <rFont val="Arial Narrow"/>
        <family val="2"/>
      </rPr>
      <t>(days)</t>
    </r>
  </si>
  <si>
    <r>
      <t xml:space="preserve">Turnaround Time </t>
    </r>
    <r>
      <rPr>
        <i/>
        <sz val="10"/>
        <rFont val="Arial"/>
        <family val="2"/>
      </rPr>
      <t xml:space="preserve">(hrs) </t>
    </r>
    <r>
      <rPr>
        <sz val="10"/>
        <rFont val="Arial"/>
        <family val="2"/>
      </rPr>
      <t>Transactions $25k to $100k</t>
    </r>
  </si>
  <si>
    <r>
      <t xml:space="preserve">Turnaround Time </t>
    </r>
    <r>
      <rPr>
        <i/>
        <sz val="10"/>
        <rFont val="Arial"/>
        <family val="2"/>
      </rPr>
      <t xml:space="preserve">(hrs) </t>
    </r>
    <r>
      <rPr>
        <sz val="10"/>
        <rFont val="Arial"/>
        <family val="2"/>
      </rPr>
      <t>Transactions Over $100k</t>
    </r>
  </si>
  <si>
    <t>Year over year growth or decline:</t>
  </si>
  <si>
    <t xml:space="preserve">Gain (or Loss) on Resid./Salvage on Trans. </t>
  </si>
  <si>
    <t>That Matured as Percent of Orig. Resid</t>
  </si>
  <si>
    <r>
      <t xml:space="preserve">survey that has been </t>
    </r>
    <r>
      <rPr>
        <b/>
        <sz val="10"/>
        <rFont val="Arial"/>
        <family val="2"/>
      </rPr>
      <t>pre-filled with your response values from last year</t>
    </r>
    <r>
      <rPr>
        <sz val="10"/>
        <rFont val="Arial"/>
        <family val="2"/>
      </rPr>
      <t xml:space="preserve">. To obtain your pre-filled </t>
    </r>
  </si>
  <si>
    <r>
      <t xml:space="preserve">questionnaire, please send an e-mail to </t>
    </r>
    <r>
      <rPr>
        <u/>
        <sz val="10"/>
        <color indexed="12"/>
        <rFont val="Arial"/>
        <family val="2"/>
      </rPr>
      <t>elfa.survey@us.pwc.com.</t>
    </r>
  </si>
  <si>
    <r>
      <t xml:space="preserve">questionnaire, it is </t>
    </r>
    <r>
      <rPr>
        <b/>
        <sz val="10"/>
        <rFont val="Arial"/>
        <family val="2"/>
      </rPr>
      <t>strongly encouraged</t>
    </r>
    <r>
      <rPr>
        <sz val="10"/>
        <rFont val="Arial"/>
        <family val="2"/>
      </rPr>
      <t xml:space="preserve"> that the historical data be </t>
    </r>
    <r>
      <rPr>
        <b/>
        <sz val="10"/>
        <rFont val="Arial"/>
        <family val="2"/>
      </rPr>
      <t>reviewed and confirmed</t>
    </r>
    <r>
      <rPr>
        <sz val="10"/>
        <rFont val="Arial"/>
        <family val="2"/>
      </rPr>
      <t xml:space="preserve"> to be accurate.  </t>
    </r>
  </si>
  <si>
    <t>Please amend any discrepancies that are encountered.</t>
  </si>
  <si>
    <t>g.  Term Loans – Secured</t>
  </si>
  <si>
    <t>If your organization is a bank, what percentage of your new business volume comes from internal bank referrals?</t>
  </si>
  <si>
    <t xml:space="preserve">Did your organization securitize assets (new securitizations or incremental transactions placed into existing securitization </t>
  </si>
  <si>
    <t xml:space="preserve">vehicles) in the most recent and/or previous fiscal years? </t>
  </si>
  <si>
    <t>Was your organization involved in any small-ticket business with a transaction size less than $250,000?</t>
  </si>
  <si>
    <t>Did your organization use credit scoring for small-ticket transaction decisions?</t>
  </si>
  <si>
    <t xml:space="preserve">How much new equipment leasing &amp; lending business volume did your organization book annually in the </t>
  </si>
  <si>
    <t>following Categories? Please enter total equipment costs financed for leases and funded amount for loans.  Include only NEW current year and previous year business volume from acquired companies.</t>
  </si>
  <si>
    <t>d.  Term Loans – Secured</t>
  </si>
  <si>
    <t>Address1_1:L</t>
  </si>
  <si>
    <t>Address2_1:L</t>
  </si>
  <si>
    <t>City_1:L</t>
  </si>
  <si>
    <t>Phone_1:L</t>
  </si>
  <si>
    <t>Fax_1:L</t>
  </si>
  <si>
    <t>E_mail_1:L</t>
  </si>
  <si>
    <t>Pub_Name_Yes_1:N</t>
  </si>
  <si>
    <t>State_1:U</t>
  </si>
  <si>
    <t>Pub_Name_No_1:R</t>
  </si>
  <si>
    <t>Zip_1:Y</t>
  </si>
  <si>
    <t>Q1A_1:J</t>
  </si>
  <si>
    <t>Q1B_1:J</t>
  </si>
  <si>
    <t>Q1C_1:J</t>
  </si>
  <si>
    <t>Q2A_1:J</t>
  </si>
  <si>
    <t>Q2B_1:J</t>
  </si>
  <si>
    <t>Q2C_1:J</t>
  </si>
  <si>
    <t>Q2D_1:J</t>
  </si>
  <si>
    <t>Q3A_1:J</t>
  </si>
  <si>
    <t>Q3B_1:J</t>
  </si>
  <si>
    <t>Q4A_1:Q</t>
  </si>
  <si>
    <t>Q4B_1:Q</t>
  </si>
  <si>
    <t>Q4C_1:Q</t>
  </si>
  <si>
    <t>Q4D_1:Q</t>
  </si>
  <si>
    <t>Q4E_1:Q</t>
  </si>
  <si>
    <t>Q6A_1:Q</t>
  </si>
  <si>
    <t>Q6B_1:Q</t>
  </si>
  <si>
    <t>Q6C_1:Q</t>
  </si>
  <si>
    <t>Q6D_1:Q</t>
  </si>
  <si>
    <t>Q6E_1:Q</t>
  </si>
  <si>
    <t>Q6F_1:Q</t>
  </si>
  <si>
    <t>Q6G_1:Q</t>
  </si>
  <si>
    <t>Q6H_1:Q</t>
  </si>
  <si>
    <t>Q6I_1:Q</t>
  </si>
  <si>
    <t>Q6K_1:Q</t>
  </si>
  <si>
    <t>Q9_1:Q</t>
  </si>
  <si>
    <t>Q5A1_1:M</t>
  </si>
  <si>
    <t>Q5B1_1:M</t>
  </si>
  <si>
    <t>Q5C1_1:M</t>
  </si>
  <si>
    <t>Q5D1_1:M</t>
  </si>
  <si>
    <t>Q5E1_1:M</t>
  </si>
  <si>
    <t>Q6J_OTH_1:K</t>
  </si>
  <si>
    <t>Q4A_2:Y</t>
  </si>
  <si>
    <t>Q4B_2:Y</t>
  </si>
  <si>
    <t>Q4C_2:Y</t>
  </si>
  <si>
    <t>Q4D_2:Y</t>
  </si>
  <si>
    <t>Q4E_2:Y</t>
  </si>
  <si>
    <t>Q5A2_1:Q</t>
  </si>
  <si>
    <t>Q5B2_1:Q</t>
  </si>
  <si>
    <t>Q5C2_1:Q</t>
  </si>
  <si>
    <t>Q5D2_1:Q</t>
  </si>
  <si>
    <t>Q5E2_1:Q</t>
  </si>
  <si>
    <t>Q6J_1:Q</t>
  </si>
  <si>
    <t>Q5A3_1:U</t>
  </si>
  <si>
    <t>Q5B3_1:U</t>
  </si>
  <si>
    <t>Q5C3_1:U</t>
  </si>
  <si>
    <t>Q5D3_1:U</t>
  </si>
  <si>
    <t>Q5E3_1:U</t>
  </si>
  <si>
    <t>Q6J_2:U</t>
  </si>
  <si>
    <t>Q5A4_1:Y</t>
  </si>
  <si>
    <t>Q5B4_1:Y</t>
  </si>
  <si>
    <t>Q5C4_1:Y</t>
  </si>
  <si>
    <t>Q5D4_1:Y</t>
  </si>
  <si>
    <t>Q5E4_1:Y</t>
  </si>
  <si>
    <t>Q5A5_1:AC</t>
  </si>
  <si>
    <t>Q5B5_1:AC</t>
  </si>
  <si>
    <t>Q5C5_1:AC</t>
  </si>
  <si>
    <t>Q5D5_1:AC</t>
  </si>
  <si>
    <t>Q5E5_1:AC</t>
  </si>
  <si>
    <t>Q12A_1:J</t>
  </si>
  <si>
    <t>Q12B_1:J</t>
  </si>
  <si>
    <t>Q12C_1:J</t>
  </si>
  <si>
    <t>Q12D_1:J</t>
  </si>
  <si>
    <t>Q21A_1:Q</t>
  </si>
  <si>
    <t>Q21B_1:Q</t>
  </si>
  <si>
    <t>Q21C_1:Q</t>
  </si>
  <si>
    <t>Q21D_1:Q</t>
  </si>
  <si>
    <t>Q22A_1:Q</t>
  </si>
  <si>
    <t>Q22B_1:Q</t>
  </si>
  <si>
    <t>Q22C_1:Q</t>
  </si>
  <si>
    <t>Q21A_2:U</t>
  </si>
  <si>
    <t>Q21B_2:U</t>
  </si>
  <si>
    <t>Q21C_2:U</t>
  </si>
  <si>
    <t>Q21D_2:U</t>
  </si>
  <si>
    <t>Q22A_2:U</t>
  </si>
  <si>
    <t>Q22B_2:U</t>
  </si>
  <si>
    <t>Q22C_2:U</t>
  </si>
  <si>
    <t>Q25A_1:Q</t>
  </si>
  <si>
    <t>Q30A_2:Y</t>
  </si>
  <si>
    <t>Q30B_2:Y</t>
  </si>
  <si>
    <t>Q30C_2:Y</t>
  </si>
  <si>
    <t>Q3C_1:J</t>
  </si>
  <si>
    <t>Q3D_1:J</t>
  </si>
  <si>
    <t>Co_Name_1:L</t>
  </si>
  <si>
    <t>Contact_Name_1:L</t>
  </si>
  <si>
    <t>Contact_Title_1:L</t>
  </si>
  <si>
    <t>Q6A_2:U</t>
  </si>
  <si>
    <t>Q6B_2:U</t>
  </si>
  <si>
    <t>Q6C_2:U</t>
  </si>
  <si>
    <t>Q6D_2:U</t>
  </si>
  <si>
    <t>Q6E_2:U</t>
  </si>
  <si>
    <t>Q6F_2:U</t>
  </si>
  <si>
    <t>Q6G_2:U</t>
  </si>
  <si>
    <t>Q6H_2:U</t>
  </si>
  <si>
    <t>Q6I_2:U</t>
  </si>
  <si>
    <t>Q6K_2:U</t>
  </si>
  <si>
    <t>Q9_2:U</t>
  </si>
  <si>
    <t>Notes about the Excel Version of the Questionnaire:</t>
  </si>
  <si>
    <r>
      <t xml:space="preserve">§ </t>
    </r>
    <r>
      <rPr>
        <sz val="10"/>
        <rFont val="Arial"/>
        <family val="2"/>
      </rPr>
      <t>Data entry fields throughout this Questionnaire appear as grey shaded areas.</t>
    </r>
    <r>
      <rPr>
        <sz val="10"/>
        <rFont val="Wingdings"/>
        <charset val="2"/>
      </rPr>
      <t/>
    </r>
  </si>
  <si>
    <r>
      <t>§</t>
    </r>
    <r>
      <rPr>
        <sz val="10"/>
        <rFont val="Arial"/>
        <family val="2"/>
      </rPr>
      <t xml:space="preserve">  Use the Tab key to navigate from one data entry field to the next. </t>
    </r>
    <r>
      <rPr>
        <sz val="10"/>
        <rFont val="Wingdings"/>
        <charset val="2"/>
      </rPr>
      <t/>
    </r>
  </si>
  <si>
    <r>
      <t xml:space="preserve">§ </t>
    </r>
    <r>
      <rPr>
        <sz val="10"/>
        <rFont val="Arial"/>
        <family val="2"/>
      </rPr>
      <t xml:space="preserve">Navigate sections by clicking the sheet name or the Previous / Next buttons at the bottom of each page. </t>
    </r>
    <r>
      <rPr>
        <sz val="10"/>
        <rFont val="Wingdings"/>
        <charset val="2"/>
      </rPr>
      <t/>
    </r>
  </si>
  <si>
    <t xml:space="preserve">How much new equipment leasing &amp; lending business volume did your organization book annually in the following </t>
  </si>
  <si>
    <t xml:space="preserve">For new business volume for those transactions with a residual or salvage position, excluding any dollar-out or loan transactions, what were the (a) Total Number of Contracts, </t>
  </si>
  <si>
    <t>and Funded?</t>
  </si>
  <si>
    <t>(b) Total Original Equipment Cost (OEC) / Funded Volume Dollar Amount, and, (c) Booked Residual Dollar Amount (or Estimated Salvage Value) of New Transactions Booked</t>
  </si>
  <si>
    <t>e.  Europe-based New Business Volume by US-based Organization</t>
  </si>
  <si>
    <t>g.  Other New Business Volume by US-based Organization 
     Sourced in the Rest of World</t>
  </si>
  <si>
    <t>h.  Total New Business Volume for the US-Based Organization</t>
  </si>
  <si>
    <t>b.  Canada-based New Business Volume by US-based Organization</t>
  </si>
  <si>
    <t>c.  Mexico-based New Business Volume by US-based Organization</t>
  </si>
  <si>
    <t>d.  South &amp; Latin America-based New Business Vol. by US-based Org.</t>
  </si>
  <si>
    <t>For each of the following delinquency/aging categories, and for each end-user industry, what was the dollar amount of your portfolio (net investment) at risk?</t>
  </si>
  <si>
    <t xml:space="preserve">d. Wood, Paper, Chemical &amp; Plastic Industrial, Manufacturing </t>
  </si>
  <si>
    <t xml:space="preserve">e. Metal and Machinery Industrial, Manufacturing </t>
  </si>
  <si>
    <t xml:space="preserve">g. Printing, Publishing, Newspapers, Periodicals </t>
  </si>
  <si>
    <t>Current (0 - 30 days past due)</t>
  </si>
  <si>
    <t>31 - 60 days</t>
  </si>
  <si>
    <t>More than 90 days</t>
  </si>
  <si>
    <t>Fiscal Year End Net Lease Earning Assets Balance (Net Investment)</t>
  </si>
  <si>
    <t>61 - 90 days</t>
  </si>
  <si>
    <t>i. Bus Transportation, Transit System</t>
  </si>
  <si>
    <t>v. Arts, Entertainment &amp; Recreation Services</t>
  </si>
  <si>
    <t>w.  Other Services besides Health, Education and Accommodation</t>
  </si>
  <si>
    <t>58.</t>
  </si>
  <si>
    <t>59.</t>
  </si>
  <si>
    <r>
      <t xml:space="preserve">categories?  
</t>
    </r>
    <r>
      <rPr>
        <sz val="10"/>
        <rFont val="Arial"/>
        <family val="2"/>
      </rPr>
      <t>Please enter total equipment costs financed for leases and funded amount for loans.  Include only NEW current year and previous year business volume from acquired companies.</t>
    </r>
  </si>
  <si>
    <t xml:space="preserve">The survey is conducted by PricewaterhouseCoopers, LLP who abides by specific rules of conduct </t>
  </si>
  <si>
    <t>that include strict adherence to confidentiality in handling and reporting the data.</t>
  </si>
  <si>
    <t xml:space="preserve">YES – WE DIVESTED AN EQUIPMENT FINANCE BUSINESS UNIT(S) which materially changed our </t>
  </si>
  <si>
    <r>
      <rPr>
        <b/>
        <sz val="10"/>
        <rFont val="Arial"/>
        <family val="2"/>
      </rPr>
      <t xml:space="preserve">operations. </t>
    </r>
    <r>
      <rPr>
        <sz val="10"/>
        <rFont val="Arial"/>
        <family val="2"/>
      </rPr>
      <t xml:space="preserve">Please make every effort to restate data covering previously completed fiscal years to </t>
    </r>
    <r>
      <rPr>
        <b/>
        <sz val="10"/>
        <color rgb="FFFF0000"/>
        <rFont val="Arial"/>
        <family val="2"/>
      </rPr>
      <t/>
    </r>
  </si>
  <si>
    <t>exclude the divested units.</t>
  </si>
  <si>
    <t>This annual Equipment Leasing and Finance Association (ELFA) research provides financial performance</t>
  </si>
  <si>
    <t>benchmarking information for ELFA member companies in the equipment finance industry,</t>
  </si>
  <si>
    <t>concerning operations in the United States.</t>
  </si>
  <si>
    <r>
      <t xml:space="preserve">The purpose of this survey is to report on </t>
    </r>
    <r>
      <rPr>
        <b/>
        <sz val="10"/>
        <rFont val="Arial"/>
        <family val="2"/>
      </rPr>
      <t xml:space="preserve">equipment leasing and finance </t>
    </r>
    <r>
      <rPr>
        <sz val="10"/>
        <rFont val="Arial"/>
        <family val="2"/>
      </rPr>
      <t xml:space="preserve">in the </t>
    </r>
    <r>
      <rPr>
        <b/>
        <sz val="10"/>
        <rFont val="Arial"/>
        <family val="2"/>
      </rPr>
      <t xml:space="preserve">United States </t>
    </r>
    <r>
      <rPr>
        <sz val="10"/>
        <rFont val="Arial"/>
        <family val="2"/>
      </rPr>
      <t xml:space="preserve">by ELFA members. </t>
    </r>
  </si>
  <si>
    <r>
      <t xml:space="preserve">Please report your </t>
    </r>
    <r>
      <rPr>
        <b/>
        <sz val="10"/>
        <rFont val="Arial"/>
        <family val="2"/>
      </rPr>
      <t>new U.S. equipment leasing and finance business volume</t>
    </r>
    <r>
      <rPr>
        <sz val="10"/>
        <rFont val="Arial"/>
        <family val="2"/>
      </rPr>
      <t xml:space="preserve"> </t>
    </r>
    <r>
      <rPr>
        <b/>
        <u/>
        <sz val="10"/>
        <rFont val="Arial"/>
        <family val="2"/>
      </rPr>
      <t>in thousands</t>
    </r>
    <r>
      <rPr>
        <sz val="10"/>
        <rFont val="Arial"/>
        <family val="2"/>
      </rPr>
      <t xml:space="preserve">. Please </t>
    </r>
    <r>
      <rPr>
        <b/>
        <i/>
        <sz val="10"/>
        <rFont val="Arial"/>
        <family val="2"/>
      </rPr>
      <t>exclude</t>
    </r>
    <r>
      <rPr>
        <sz val="10"/>
        <rFont val="Arial"/>
        <family val="2"/>
      </rPr>
      <t xml:space="preserve"> dealer floorplan financing </t>
    </r>
  </si>
  <si>
    <r>
      <t xml:space="preserve">(sometimes called wholesale financing). Also </t>
    </r>
    <r>
      <rPr>
        <b/>
        <i/>
        <sz val="10"/>
        <rFont val="Arial"/>
        <family val="2"/>
      </rPr>
      <t>exclude</t>
    </r>
    <r>
      <rPr>
        <sz val="10"/>
        <rFont val="Arial"/>
        <family val="2"/>
      </rPr>
      <t xml:space="preserve"> real estate leasing and financing.</t>
    </r>
  </si>
  <si>
    <t>What was your average pre-tax cost of funds associated with new business volume, from a pricing standpoint?</t>
  </si>
  <si>
    <t>What dollar amounts of assets were securitized in each of the past two years and can be attributed to each of the following</t>
  </si>
  <si>
    <t>methods? Please include both on balance sheet and off balance sheet securitizations.</t>
  </si>
  <si>
    <t>Of the total dollar volume of transactions sold or arranged in each of the past two years, enter the percentage of dollar volume sold or arranged to the following types of organizations.</t>
  </si>
  <si>
    <t>Ques. 25c divided by</t>
  </si>
  <si>
    <t>Ques. 27c divided by</t>
  </si>
  <si>
    <t>The purpose of this section is to provide a recap of your responses as a check of the reasonableness of your submittal.</t>
  </si>
  <si>
    <t>For reference, the overall Survey results from last year's Survey of Equipment Finance Activity are shown. Note that this is</t>
  </si>
  <si>
    <r>
      <t xml:space="preserve">not a reflection of </t>
    </r>
    <r>
      <rPr>
        <i/>
        <sz val="10"/>
        <rFont val="Arial"/>
        <family val="2"/>
      </rPr>
      <t xml:space="preserve">your </t>
    </r>
    <r>
      <rPr>
        <sz val="10"/>
        <rFont val="Arial"/>
        <family val="2"/>
      </rPr>
      <t>responses from last year, nor a reflection of your market segment or type of organization. It is simply</t>
    </r>
  </si>
  <si>
    <t>the overall survey average from last year. Your responses from this year should not match them, but differences should be</t>
  </si>
  <si>
    <t>Non-Accrual Assets as Percentage of Receivables &amp; Non-Accrual Assets</t>
  </si>
  <si>
    <t xml:space="preserve"> - Fair Market Value (FMV) leases
 - TRAC leases or Split TRAC leases
 - Synthetic leases
 - Fixed Price Purchase Option (FPPO) leases
 - First Amendment leases 
Please EXCLUDE any transactions which are a dollar-out (including $101-out in certain states) or a loan.</t>
  </si>
  <si>
    <r>
      <t xml:space="preserve">ASSETS THAT HAVE MATURED AND THAT HAVE BEEN DISPOSED:  </t>
    </r>
    <r>
      <rPr>
        <b/>
        <i/>
        <u/>
        <sz val="10"/>
        <rFont val="Arial"/>
        <family val="2"/>
      </rPr>
      <t>Excluding</t>
    </r>
    <r>
      <rPr>
        <b/>
        <sz val="10"/>
        <rFont val="Arial"/>
        <family val="2"/>
      </rPr>
      <t xml:space="preserve"> the dollar out and loan transactions that matured in your portfolio, </t>
    </r>
  </si>
  <si>
    <t>f.   Total Number of Contracts With A Gain (or Break Even) on Residual</t>
  </si>
  <si>
    <t>Imaging, Diagnostic, Surgical or Electronic Medical Devices</t>
  </si>
  <si>
    <t>Imaging, Diagnostic, Surgical, Elect. Med. Devices</t>
  </si>
  <si>
    <t xml:space="preserve">How many full-time equivalent employees (FTEs) -- excluding contractors &amp; consultants -- were working in your </t>
  </si>
  <si>
    <t>leasing and finance business in each of the following functions?  Please provide your best estimate if your</t>
  </si>
  <si>
    <t>c.  Credit Activities on Originations</t>
  </si>
  <si>
    <t xml:space="preserve">        4.  Portfolio Management / Risk Management / Annual Reviews</t>
  </si>
  <si>
    <r>
      <t xml:space="preserve">a.  Full-time equivalents (FTEs) at the end of </t>
    </r>
    <r>
      <rPr>
        <b/>
        <i/>
        <sz val="10"/>
        <rFont val="Arial"/>
        <family val="2"/>
      </rPr>
      <t xml:space="preserve">last </t>
    </r>
    <r>
      <rPr>
        <sz val="10"/>
        <rFont val="Arial"/>
        <family val="2"/>
      </rPr>
      <t>fiscal year</t>
    </r>
  </si>
  <si>
    <t xml:space="preserve">        1.  Due to involuntary turnover</t>
  </si>
  <si>
    <t xml:space="preserve">        2.  Due to voluntary turnover</t>
  </si>
  <si>
    <t xml:space="preserve">        3.  Due to transfer to the corporate parent or other affiliated org.</t>
  </si>
  <si>
    <r>
      <t xml:space="preserve">d.  Full-time equivalents (FTEs) at the end of </t>
    </r>
    <r>
      <rPr>
        <b/>
        <i/>
        <sz val="10"/>
        <rFont val="Arial"/>
        <family val="2"/>
      </rPr>
      <t xml:space="preserve">this </t>
    </r>
    <r>
      <rPr>
        <b/>
        <sz val="10"/>
        <rFont val="Arial"/>
        <family val="2"/>
      </rPr>
      <t>fiscal year</t>
    </r>
  </si>
  <si>
    <r>
      <t xml:space="preserve">or by </t>
    </r>
    <r>
      <rPr>
        <b/>
        <sz val="10"/>
        <rFont val="Arial"/>
        <family val="2"/>
      </rPr>
      <t>Shared Services</t>
    </r>
  </si>
  <si>
    <r>
      <t xml:space="preserve">Total Headcount </t>
    </r>
    <r>
      <rPr>
        <i/>
        <sz val="10"/>
        <rFont val="Arial"/>
        <family val="2"/>
      </rPr>
      <t>Not</t>
    </r>
    <r>
      <rPr>
        <sz val="10"/>
        <rFont val="Arial"/>
        <family val="2"/>
      </rPr>
      <t xml:space="preserve"> </t>
    </r>
    <r>
      <rPr>
        <i/>
        <sz val="10"/>
        <rFont val="Arial"/>
        <family val="2"/>
      </rPr>
      <t xml:space="preserve">Fully </t>
    </r>
    <r>
      <rPr>
        <sz val="10"/>
        <rFont val="Arial"/>
        <family val="2"/>
      </rPr>
      <t xml:space="preserve">Included in Above Answer, as </t>
    </r>
    <r>
      <rPr>
        <b/>
        <sz val="10"/>
        <rFont val="Arial"/>
        <family val="2"/>
      </rPr>
      <t xml:space="preserve">Predominantly Outsourced Domestically </t>
    </r>
    <r>
      <rPr>
        <sz val="10"/>
        <rFont val="Arial"/>
        <family val="2"/>
      </rPr>
      <t>including</t>
    </r>
  </si>
  <si>
    <r>
      <t xml:space="preserve">Total Headcount </t>
    </r>
    <r>
      <rPr>
        <i/>
        <sz val="10"/>
        <rFont val="Arial"/>
        <family val="2"/>
      </rPr>
      <t>Not</t>
    </r>
    <r>
      <rPr>
        <sz val="10"/>
        <rFont val="Arial"/>
        <family val="2"/>
      </rPr>
      <t xml:space="preserve"> </t>
    </r>
    <r>
      <rPr>
        <i/>
        <sz val="10"/>
        <rFont val="Arial"/>
        <family val="2"/>
      </rPr>
      <t xml:space="preserve">Fully </t>
    </r>
    <r>
      <rPr>
        <sz val="10"/>
        <rFont val="Arial"/>
        <family val="2"/>
      </rPr>
      <t xml:space="preserve">Included in Above Answer, as </t>
    </r>
    <r>
      <rPr>
        <b/>
        <sz val="10"/>
        <rFont val="Arial"/>
        <family val="2"/>
      </rPr>
      <t xml:space="preserve">Predominantly Offshored </t>
    </r>
    <r>
      <rPr>
        <sz val="10"/>
        <rFont val="Arial"/>
        <family val="2"/>
      </rPr>
      <t xml:space="preserve">or </t>
    </r>
    <r>
      <rPr>
        <b/>
        <sz val="10"/>
        <rFont val="Arial"/>
        <family val="2"/>
      </rPr>
      <t xml:space="preserve">Outsourced Internationally </t>
    </r>
  </si>
  <si>
    <r>
      <t xml:space="preserve">Contractors </t>
    </r>
    <r>
      <rPr>
        <sz val="10"/>
        <rFont val="Arial"/>
        <family val="2"/>
      </rPr>
      <t xml:space="preserve">and </t>
    </r>
    <r>
      <rPr>
        <b/>
        <sz val="10"/>
        <rFont val="Arial"/>
        <family val="2"/>
      </rPr>
      <t>Consultants</t>
    </r>
  </si>
  <si>
    <t xml:space="preserve">For each of the following delinquency/aging categories, what was the dollar amount of your small-ticket portfolio (net investment) at risk? </t>
  </si>
  <si>
    <r>
      <t xml:space="preserve">b.  </t>
    </r>
    <r>
      <rPr>
        <u/>
        <sz val="10"/>
        <rFont val="Arial"/>
        <family val="2"/>
      </rPr>
      <t>LESS</t>
    </r>
    <r>
      <rPr>
        <sz val="10"/>
        <rFont val="Arial"/>
        <family val="2"/>
      </rPr>
      <t>: Recovery</t>
    </r>
  </si>
  <si>
    <t>p.  Total</t>
  </si>
  <si>
    <t>For the changes in staffing levels between last fiscal year and this fiscal year, indicate how many FTEs</t>
  </si>
  <si>
    <t>departed and joined the organization during the most recently completed fiscal year.</t>
  </si>
  <si>
    <t>Of the total volume of transactions sold or arranged, enter the percentage of volume sold by primary reason for the sale.</t>
  </si>
  <si>
    <r>
      <t xml:space="preserve">Asset Management </t>
    </r>
    <r>
      <rPr>
        <b/>
        <sz val="12"/>
        <rFont val="Arial"/>
        <family val="2"/>
      </rPr>
      <t>(for Residual - or Salvage - Based Products)</t>
    </r>
  </si>
  <si>
    <r>
      <t xml:space="preserve">b.  LESS: FTEs that left the organization </t>
    </r>
    <r>
      <rPr>
        <b/>
        <i/>
        <sz val="10"/>
        <rFont val="Arial"/>
        <family val="2"/>
      </rPr>
      <t>this</t>
    </r>
    <r>
      <rPr>
        <sz val="10"/>
        <rFont val="Arial"/>
        <family val="2"/>
      </rPr>
      <t xml:space="preserve"> year</t>
    </r>
  </si>
  <si>
    <r>
      <t xml:space="preserve">c.  PLUS: FTEs that joined the organization </t>
    </r>
    <r>
      <rPr>
        <b/>
        <i/>
        <sz val="10"/>
        <rFont val="Arial"/>
        <family val="2"/>
      </rPr>
      <t xml:space="preserve">this </t>
    </r>
    <r>
      <rPr>
        <sz val="10"/>
        <rFont val="Arial"/>
        <family val="2"/>
      </rPr>
      <t>year</t>
    </r>
  </si>
  <si>
    <t>Environmental Controls &amp; Electrical Equipment</t>
  </si>
  <si>
    <t>Q23A_1:Q</t>
  </si>
  <si>
    <t>Q25B_1:Q</t>
  </si>
  <si>
    <t>Q25C_1:Q</t>
  </si>
  <si>
    <t>Q25D_1:Q</t>
  </si>
  <si>
    <t>Q36A_1:U</t>
  </si>
  <si>
    <t>Q36A_2:Y</t>
  </si>
  <si>
    <t>Q36B_1:U</t>
  </si>
  <si>
    <t>Q36B_2:Y</t>
  </si>
  <si>
    <t>Q36C_1:U</t>
  </si>
  <si>
    <t>Q36C_2:Y</t>
  </si>
  <si>
    <t>Q36D_1:U</t>
  </si>
  <si>
    <t>Q36D_2:Y</t>
  </si>
  <si>
    <t>54.3%, you may want to review your answer and revise if it is incorrect.</t>
  </si>
  <si>
    <t>What were the number and dollar amounts of credit applications (a) submitted (b) approved and (c) booked and funded.  This includes credit applications, credit requests or submittals.</t>
  </si>
  <si>
    <t>categories, from the equipment finance company's perspective?</t>
  </si>
  <si>
    <t>b.  Tax Oriented / Single-Investor Leasing - 
     Operating Lease</t>
  </si>
  <si>
    <t>b.  Tax Oriented / Single-Investor Leasing - Operating Lease</t>
  </si>
  <si>
    <t>or the small-ticket portfolio within a larger organization.</t>
  </si>
  <si>
    <t>This section of the survey focuses on the small-ticket equipment leasing &amp; finance portfolios of respondents,</t>
  </si>
  <si>
    <t xml:space="preserve">which will cover both micro-ticket transactions ($0 to $25,000) and small-ticket transactions ($25,000 to $250,000). </t>
  </si>
  <si>
    <t xml:space="preserve">How much equipment leasing and finance new business volume was booked in each of the following </t>
  </si>
  <si>
    <t>financial product categories for your small-ticket business, from the equipment finance company's perspective?</t>
  </si>
  <si>
    <t>i.   Tax Exempt Leases &amp; Loans (Municipal and 
     Other Transactions Exempt from Income Tax)</t>
  </si>
  <si>
    <t>b.  Applications Approved 
    (Incl. Conditional Approval)</t>
  </si>
  <si>
    <t xml:space="preserve">what were the: (a) Total Number of Contracts, (b) Total Original Equipment Cost (OEC) Funded, (c) Residual / Salvage Value Originally Booked, </t>
  </si>
  <si>
    <t>j.   Mining, Oil &amp; Gas Extraction including Natural Gas / Fracking</t>
  </si>
  <si>
    <t>j.   Mining, Oil &amp; Gas Extraction including 
     Natural Gas / Fracking</t>
  </si>
  <si>
    <t>c.  Transactions Decided by Credit Scorecard – With Manual 
     Intervention or Review</t>
  </si>
  <si>
    <t>d.  Transactions Decided Without Use of a Scorecard</t>
  </si>
  <si>
    <t>a.  Transactions Decided by Credit Scorecard Automatically – 
     Approved - Without Manual Intervention or Review</t>
  </si>
  <si>
    <t>b.  Transactions Decided by Credit Scorecard Automatically – 
     Rejected - Without Manual Intervention or Review</t>
  </si>
  <si>
    <t>e.  Tax Exempt Leases &amp; Loans (Municipal and Other Transactions 
     Exempt from Income Tax)</t>
  </si>
  <si>
    <t>h.  Mining, Oil &amp; Gas Extraction including Natural Gas / Fracking</t>
  </si>
  <si>
    <t>MICRO-TICKET – The majority of the new business volume booked by your organization</t>
  </si>
  <si>
    <t xml:space="preserve">SMALL-TICKET – The majority of the new business volume booked by your organization </t>
  </si>
  <si>
    <t xml:space="preserve">MIDDLE-TICKET – The majority of the new business volume booked by your organization  </t>
  </si>
  <si>
    <t xml:space="preserve">LARGE-TICKET – The majority of the new business volume booked by your organization  </t>
  </si>
  <si>
    <t>INITIAL END-OF-TERM DECISION FOR FMV LEASES:  At the point of base term maturity, exclusively for your Fair Market Value (FMV) transactions,</t>
  </si>
  <si>
    <t>what percentage of your volume (dollar weighted by original equipment cost "OEC") can be attributed to each of the following outcomes?</t>
  </si>
  <si>
    <t>d.  Residual Dollar Amount (or Estimated Salvage Value) as a 
     Percentage of the Original Equipment Cost (OEC)</t>
  </si>
  <si>
    <t>a. Agriculture, Forestry, Fishing</t>
  </si>
  <si>
    <t>01, 02, 07, 08, 09</t>
  </si>
  <si>
    <t>20-23, 25, 29, 31, 38, 39</t>
  </si>
  <si>
    <t>323, 511, 512, 515, 518, 519</t>
  </si>
  <si>
    <t>488, 488, 491, 492, 493</t>
  </si>
  <si>
    <t>60-67</t>
  </si>
  <si>
    <t>54, 55, 56, 81</t>
  </si>
  <si>
    <t>43, 91-99</t>
  </si>
  <si>
    <t>91-99</t>
  </si>
  <si>
    <r>
      <t xml:space="preserve">a.  Gross Full-Year Loss 
     (charge-off amount) 
</t>
    </r>
    <r>
      <rPr>
        <u/>
        <sz val="10"/>
        <rFont val="Arial"/>
        <family val="2"/>
      </rPr>
      <t/>
    </r>
  </si>
  <si>
    <r>
      <t xml:space="preserve">c.  Full-Year Loss (charge-off 
     amount) </t>
    </r>
    <r>
      <rPr>
        <u/>
        <sz val="10"/>
        <rFont val="Arial"/>
        <family val="2"/>
      </rPr>
      <t>NET</t>
    </r>
    <r>
      <rPr>
        <sz val="10"/>
        <rFont val="Arial"/>
        <family val="2"/>
      </rPr>
      <t xml:space="preserve"> of Recovery</t>
    </r>
  </si>
  <si>
    <r>
      <t xml:space="preserve">d.  Full-Year </t>
    </r>
    <r>
      <rPr>
        <u/>
        <sz val="10"/>
        <rFont val="Arial"/>
        <family val="2"/>
      </rPr>
      <t>AVERAGE</t>
    </r>
    <r>
      <rPr>
        <sz val="10"/>
        <rFont val="Arial"/>
        <family val="2"/>
      </rPr>
      <t xml:space="preserve"> Net 
    Lease Earning Assets  
    (loan and lease receivables 
    net of unearned income)</t>
    </r>
  </si>
  <si>
    <t>b.  Applications Approved
    (Incl. Conditional Approval)</t>
  </si>
  <si>
    <t>How much new equipment leasing and lending business volume did your US-based organization book</t>
  </si>
  <si>
    <t>in the following geographic regions?</t>
  </si>
  <si>
    <t xml:space="preserve">Each section of the survey has been placed on a different tab in the Excel spreadsheet. There are fifteen (15) </t>
  </si>
  <si>
    <r>
      <t xml:space="preserve">    Survey Contents:  </t>
    </r>
    <r>
      <rPr>
        <sz val="10"/>
        <rFont val="Arial"/>
        <family val="2"/>
      </rPr>
      <t>Click on name of section to navigate to that section.</t>
    </r>
  </si>
  <si>
    <t>Residual or Position on N.B.V. by Equipment Type</t>
  </si>
  <si>
    <r>
      <t xml:space="preserve">submitting </t>
    </r>
    <r>
      <rPr>
        <b/>
        <sz val="10"/>
        <rFont val="Arial"/>
        <family val="2"/>
      </rPr>
      <t xml:space="preserve">separate questionnaires for each business </t>
    </r>
    <r>
      <rPr>
        <sz val="10"/>
        <rFont val="Arial"/>
        <family val="2"/>
      </rPr>
      <t>is encouraged.</t>
    </r>
  </si>
  <si>
    <t>Renewable Energy (Wind, Solar, etc.)</t>
  </si>
  <si>
    <t>Off Balance Sheet Managed Assets</t>
  </si>
  <si>
    <t xml:space="preserve">For the following three questions in this section, include ALL those transactions with a residual or salvage exposure or possibility of residual gain on sale.  This should INCLUDE: 
</t>
  </si>
  <si>
    <t>Note: FTEs include all employees within the organization or employees that may roll up within support</t>
  </si>
  <si>
    <t>costs under the P&amp;L of the business.</t>
  </si>
  <si>
    <t xml:space="preserve">c.  Excess Residual Values Received through 
     Renewals </t>
  </si>
  <si>
    <t>PCs &amp; Workstations</t>
  </si>
  <si>
    <t>Tablets, Smart Phones &amp; Other Mobile Devices</t>
  </si>
  <si>
    <t xml:space="preserve">    Other (please describe):</t>
  </si>
  <si>
    <t xml:space="preserve">Note that this can either be the entire portfolio of those organizations who focus exclusively on small-ticket </t>
  </si>
  <si>
    <t>Please provide other significant descriptions / characteristics of the methodology used to track turnaround.</t>
  </si>
  <si>
    <t>Transactions Booked and Funded?</t>
  </si>
  <si>
    <t xml:space="preserve">of Contracts, (b) Total Original Equipment Cost (OEC) / Funded Volume Dollar Amount, and, (c) Booked Residual or Salvage Value of New </t>
  </si>
  <si>
    <t>d.  Transactions Sourced through Third Parties 
     (one-off portfolio acquisitions, brokers,  
     packagers, investment bankers or 
     syndication purchases)</t>
  </si>
  <si>
    <t>60.</t>
  </si>
  <si>
    <t>We would like to present more data from the Survey in a graphical or visual manner.</t>
  </si>
  <si>
    <t>Do you have suggestions about what graphs or charts your organization routinely make based on data in the Survey, or data you would like to see visually to enhance the usefulness?</t>
  </si>
  <si>
    <r>
      <t xml:space="preserve">transactions that were brokered or syndicated? This </t>
    </r>
    <r>
      <rPr>
        <b/>
        <i/>
        <sz val="10"/>
        <rFont val="Arial"/>
        <family val="2"/>
      </rPr>
      <t>includes</t>
    </r>
    <r>
      <rPr>
        <b/>
        <sz val="10"/>
        <rFont val="Arial"/>
        <family val="2"/>
      </rPr>
      <t xml:space="preserve"> portfolio sales and transactions you participated out to others. </t>
    </r>
  </si>
  <si>
    <t>Uncategorized</t>
  </si>
  <si>
    <t>k.  Legal</t>
  </si>
  <si>
    <t>m.  Human Resources</t>
  </si>
  <si>
    <t>n. Executives / Administrative / Support Services / Corp. Allocations</t>
  </si>
  <si>
    <r>
      <t xml:space="preserve">o.  Other </t>
    </r>
    <r>
      <rPr>
        <i/>
        <sz val="10"/>
        <rFont val="Arial"/>
        <family val="2"/>
      </rPr>
      <t>(please describe):</t>
    </r>
  </si>
  <si>
    <t>m. Human Resources</t>
  </si>
  <si>
    <t>Did you find any of the questions unclear? What would you add, delete or change?</t>
  </si>
  <si>
    <t>z. Uncategorized</t>
  </si>
  <si>
    <t>Assets in Like-Kind Exchange (LKE)</t>
  </si>
  <si>
    <t>Your Confidential Notes:</t>
  </si>
  <si>
    <t xml:space="preserve">To expedite your organization’s completion of this survey each year, use this space to enter helpful information (e.g., people and data </t>
  </si>
  <si>
    <t>c.  IT and Related Technology Services:</t>
  </si>
  <si>
    <t>b.  IT and Related Technology Services:</t>
  </si>
  <si>
    <t>If you are unfamiliar with LKE, your Risk/Credit or Asset Management groups could be good sources for assistance.</t>
  </si>
  <si>
    <t>estate financing.</t>
  </si>
  <si>
    <t xml:space="preserve">essential data used to develop equipment leasing and finance industry benchmarks. By responding to the </t>
  </si>
  <si>
    <t>report.</t>
  </si>
  <si>
    <t>compared to your industry peer group. You will receive an Individual Company Data Sheet (ICDS) for your</t>
  </si>
  <si>
    <t xml:space="preserve">organization, which shows your company’s rank for many financial and operational benchmarks for all </t>
  </si>
  <si>
    <t xml:space="preserve">respondents. It also provides metrics and ranks by organization type, market segment, organization size, and </t>
  </si>
  <si>
    <t>business model.</t>
  </si>
  <si>
    <t>such as dealer floorplan financing, revolving credit products, unsecured loans and real estate financing</t>
  </si>
  <si>
    <r>
      <t xml:space="preserve">Report </t>
    </r>
    <r>
      <rPr>
        <b/>
        <sz val="10"/>
        <rFont val="Arial"/>
        <family val="2"/>
      </rPr>
      <t>U.S. business only</t>
    </r>
    <r>
      <rPr>
        <sz val="10"/>
        <rFont val="Arial"/>
        <family val="2"/>
      </rPr>
      <t xml:space="preserve">, for equipment leasing and finance. Please </t>
    </r>
    <r>
      <rPr>
        <b/>
        <i/>
        <sz val="10"/>
        <rFont val="Arial"/>
        <family val="2"/>
      </rPr>
      <t xml:space="preserve">exclude </t>
    </r>
    <r>
      <rPr>
        <sz val="10"/>
        <rFont val="Arial"/>
        <family val="2"/>
      </rPr>
      <t>other financing programs</t>
    </r>
  </si>
  <si>
    <t>SYNDICATION VOLUME BY TRANSACTION SIZE:  For transactions sold or arranged through syndication, what was the number</t>
  </si>
  <si>
    <t>of transactions and dollar volume (equipment cost for leases and funded amount for loans) in each of the past two years?</t>
  </si>
  <si>
    <t xml:space="preserve">For transactions sold or arranged through syndication, which equipment types were the most significantly or frequently </t>
  </si>
  <si>
    <t>involved in the transaction?</t>
  </si>
  <si>
    <t>To expedite your organization’s completion of this survey each year, use this space to enter helpful information (e.g., people</t>
  </si>
  <si>
    <t xml:space="preserve">and data sources, special queries, reminders on how certain answers were determined). These notes will appear in your  </t>
  </si>
  <si>
    <t>To expedite your organization’s completion of this survey each year, use this space to enter helpful information (e.g., people and data sources, special queries, reminders on how certain answers were</t>
  </si>
  <si>
    <t xml:space="preserve">To expedite your organization’s completion of this survey each year, use this space to enter helpful information (e.g., people and data sources, special queries, </t>
  </si>
  <si>
    <t>published in any report.</t>
  </si>
  <si>
    <t xml:space="preserve">To expedite your organization’s completion of this survey each year, use this space to enter helpful information (e.g., people and data sources, special queries, reminders on how certain answers were </t>
  </si>
  <si>
    <t xml:space="preserve">Did your organization have a maximum transaction size for which you made automatic decisions using a credit </t>
  </si>
  <si>
    <t>scoring model for your small-ticket business?</t>
  </si>
  <si>
    <t xml:space="preserve">What was the estimated dollar value of your annual new business volume in your most recently completed fiscal year that is </t>
  </si>
  <si>
    <t>attributable to each of the transaction sizes listed below?</t>
  </si>
  <si>
    <t>Q7A_1:J</t>
  </si>
  <si>
    <t>Q7B_1:J</t>
  </si>
  <si>
    <t>Q7C_1:J</t>
  </si>
  <si>
    <t>Q7D_1:J</t>
  </si>
  <si>
    <t>Q8A_1:U</t>
  </si>
  <si>
    <t>Q8B_1:U</t>
  </si>
  <si>
    <t>Q8A_2:Y</t>
  </si>
  <si>
    <t>Q8B_2:Y</t>
  </si>
  <si>
    <t>Q8C_1:U</t>
  </si>
  <si>
    <t>Q8C_2:Y</t>
  </si>
  <si>
    <t>a.  Percentage of New Business Volume (in dollars) documented
     with an electronic document</t>
  </si>
  <si>
    <t>b.   Total</t>
  </si>
  <si>
    <t>Do your funding sources accept electronic documents?</t>
  </si>
  <si>
    <t>Funding Sources Accepting Electronic Documents</t>
  </si>
  <si>
    <t xml:space="preserve">c.  Percent of Funding Sources who accept electronic documents </t>
  </si>
  <si>
    <t xml:space="preserve">    Electronically (stored in an e-vault)</t>
  </si>
  <si>
    <t xml:space="preserve">    Print out paper copies for retention (convert to paper)</t>
  </si>
  <si>
    <t xml:space="preserve">    Combination of both electronic and paper copies</t>
  </si>
  <si>
    <t>61.</t>
  </si>
  <si>
    <t>62.</t>
  </si>
  <si>
    <t>63.</t>
  </si>
  <si>
    <t>Q65A_1:J</t>
  </si>
  <si>
    <t>Q65B_1:J</t>
  </si>
  <si>
    <t>Q60A_1:U</t>
  </si>
  <si>
    <t>Q60A_2:Y</t>
  </si>
  <si>
    <t>Q51A_1:U</t>
  </si>
  <si>
    <t>Q51A_2:Y</t>
  </si>
  <si>
    <t>Q48A_1:J</t>
  </si>
  <si>
    <t>Q48B_1:J</t>
  </si>
  <si>
    <t>Q37A_1:U</t>
  </si>
  <si>
    <t>Q37A_2:Y</t>
  </si>
  <si>
    <t>Q37B_1:U</t>
  </si>
  <si>
    <t>Q37B_2:Y</t>
  </si>
  <si>
    <t>Q37C_1:U</t>
  </si>
  <si>
    <t>Q37C_2:Y</t>
  </si>
  <si>
    <t>Q37D_1:U</t>
  </si>
  <si>
    <t>Q37D_2:Y</t>
  </si>
  <si>
    <t>Q35A_1:U</t>
  </si>
  <si>
    <t>Q35A_2:Y</t>
  </si>
  <si>
    <t>Q35B_1:U</t>
  </si>
  <si>
    <t>Q35B_2:Y</t>
  </si>
  <si>
    <t>Q35C_1:U</t>
  </si>
  <si>
    <t>Q35C_2:Y</t>
  </si>
  <si>
    <t>Q35D_1:U</t>
  </si>
  <si>
    <t>Q35D_2:Y</t>
  </si>
  <si>
    <t>Q35E_1:U</t>
  </si>
  <si>
    <t>Q35E_2:Y</t>
  </si>
  <si>
    <t>Q35F_1:U</t>
  </si>
  <si>
    <t>Q35F_2:Y</t>
  </si>
  <si>
    <t>Q33A_1:U</t>
  </si>
  <si>
    <t>Q33A_2:Y</t>
  </si>
  <si>
    <t>Q33B_1:U</t>
  </si>
  <si>
    <t>Q33B_2:Y</t>
  </si>
  <si>
    <t>Q33C_1:U</t>
  </si>
  <si>
    <t>Q33C_2:Y</t>
  </si>
  <si>
    <t>Q31A1_1:U</t>
  </si>
  <si>
    <t>Q31B1_1:U</t>
  </si>
  <si>
    <t>Q31C1_1:U</t>
  </si>
  <si>
    <t>Q31D1_1:U</t>
  </si>
  <si>
    <t>Q31E1_1:U</t>
  </si>
  <si>
    <t>Q31F1_1:U</t>
  </si>
  <si>
    <t>Q27A_1:Q</t>
  </si>
  <si>
    <t>Q27B_1:Q</t>
  </si>
  <si>
    <t>Q27C_1:Q</t>
  </si>
  <si>
    <t>Q25E_1:Q</t>
  </si>
  <si>
    <t>Q24A_1:Q</t>
  </si>
  <si>
    <t>Q24A_2:U</t>
  </si>
  <si>
    <t>Q24B_1:Q</t>
  </si>
  <si>
    <t>Q24B_2:U</t>
  </si>
  <si>
    <t>Q24C_1:Q</t>
  </si>
  <si>
    <t>Q24C_2:U</t>
  </si>
  <si>
    <t>Q23A_2:U</t>
  </si>
  <si>
    <t>Q22D_1:Q</t>
  </si>
  <si>
    <t>Q22D_2:U</t>
  </si>
  <si>
    <t>Q22E_1:Q</t>
  </si>
  <si>
    <t>Q22E_2:U</t>
  </si>
  <si>
    <t>Q17A_1:U</t>
  </si>
  <si>
    <t>Q17A_2:Y</t>
  </si>
  <si>
    <t>Q17B_1:U</t>
  </si>
  <si>
    <t>Q17B_2:Y</t>
  </si>
  <si>
    <t>Q17C_1:U</t>
  </si>
  <si>
    <t>Q17C_2:Y</t>
  </si>
  <si>
    <t>Q17D_1:U</t>
  </si>
  <si>
    <t>Q17D_2:Y</t>
  </si>
  <si>
    <t>Q17E_1:U</t>
  </si>
  <si>
    <t>Q17E_2:Y</t>
  </si>
  <si>
    <t>Q17F_1:U</t>
  </si>
  <si>
    <t>Q17F_2:Y</t>
  </si>
  <si>
    <t>Q17G_1:U</t>
  </si>
  <si>
    <t>Q17G_2:Y</t>
  </si>
  <si>
    <t>Q16A_1:U</t>
  </si>
  <si>
    <t>Q16A_2:Y</t>
  </si>
  <si>
    <t>Q16B_1:U</t>
  </si>
  <si>
    <t>Q16B_2:Y</t>
  </si>
  <si>
    <t>Q16C_1:U</t>
  </si>
  <si>
    <t>Q16C_2:Y</t>
  </si>
  <si>
    <t>Q16D_1:U</t>
  </si>
  <si>
    <t>Q16D_2:Y</t>
  </si>
  <si>
    <t>Q16E_1:U</t>
  </si>
  <si>
    <t>Q16E_2:Y</t>
  </si>
  <si>
    <t>Q16F_1:U</t>
  </si>
  <si>
    <t>Q16F_2:Y</t>
  </si>
  <si>
    <t>Q16G_1:U</t>
  </si>
  <si>
    <t>Q16G_2:Y</t>
  </si>
  <si>
    <t>Q15Aa1_1:Q</t>
  </si>
  <si>
    <t>Q15Aa2_1:U</t>
  </si>
  <si>
    <t>Q15Aa3_2:Y</t>
  </si>
  <si>
    <t>Q15Aa4_2:AC</t>
  </si>
  <si>
    <t>Q15Ab1_1:Q</t>
  </si>
  <si>
    <t>Q15Ab2_1:U</t>
  </si>
  <si>
    <t>Q15Ab3_2:Y</t>
  </si>
  <si>
    <t>Q15Ab4_2:AC</t>
  </si>
  <si>
    <t>Q15Ac1_1:Q</t>
  </si>
  <si>
    <t>Q15Ac2_1:U</t>
  </si>
  <si>
    <t>Q15Ac3_2:Y</t>
  </si>
  <si>
    <t>Q15Ac4_2:AC</t>
  </si>
  <si>
    <t>Q15Ad1_1:Q</t>
  </si>
  <si>
    <t>Q15Ad2_1:U</t>
  </si>
  <si>
    <t>Q15Ad3_2:Y</t>
  </si>
  <si>
    <t>Q15Ad4_2:AC</t>
  </si>
  <si>
    <t>Q15B1_1:Q</t>
  </si>
  <si>
    <t>Q15B2_1:U</t>
  </si>
  <si>
    <t>Q15B3_2:Y</t>
  </si>
  <si>
    <t>Q15B4_2:AC</t>
  </si>
  <si>
    <t>Q15C1_1:Q</t>
  </si>
  <si>
    <t>Q15D1_1:Q</t>
  </si>
  <si>
    <t>Q15E1_1:Q</t>
  </si>
  <si>
    <t>Q14A_1:J</t>
  </si>
  <si>
    <t>Q14B_1:J</t>
  </si>
  <si>
    <t>Q14C_1:J</t>
  </si>
  <si>
    <t>Q14D_1:J</t>
  </si>
  <si>
    <t>Q13A_1:Q</t>
  </si>
  <si>
    <t>Q13A_2:U</t>
  </si>
  <si>
    <t>Q13B_1:Q</t>
  </si>
  <si>
    <t>Q13B_2:U</t>
  </si>
  <si>
    <t>Q13C_1:Q</t>
  </si>
  <si>
    <t>Q13C_2:U</t>
  </si>
  <si>
    <t>Q13D_1:Q</t>
  </si>
  <si>
    <t>Q13D_2:U</t>
  </si>
  <si>
    <t>Q11_1:Q</t>
  </si>
  <si>
    <t>Q11_2:U</t>
  </si>
  <si>
    <t>Q10_1:Q</t>
  </si>
  <si>
    <t>Q10_2:U</t>
  </si>
  <si>
    <t>YCN_NBV_A_1:I</t>
  </si>
  <si>
    <t>YCN_NBV_B_1:I</t>
  </si>
  <si>
    <t>YCN_NBV_C_1:I</t>
  </si>
  <si>
    <t>YCN_NBV_D_1:I</t>
  </si>
  <si>
    <t>YCN_CM_A_1:I</t>
  </si>
  <si>
    <t>YCN_CM_B_1:I</t>
  </si>
  <si>
    <t>YCN_CM_C_1:I</t>
  </si>
  <si>
    <t>YCN_CM_D_1:I</t>
  </si>
  <si>
    <t>YCN_FSI_A_1:I</t>
  </si>
  <si>
    <t>YCN_FSI_B_1:I</t>
  </si>
  <si>
    <t>YCN_FSI_C_1:I</t>
  </si>
  <si>
    <t>YCN_FSI_D_1:I</t>
  </si>
  <si>
    <t>YCN_COO_B_1:I</t>
  </si>
  <si>
    <t>YCN_COO_C_1:I</t>
  </si>
  <si>
    <t>YCN_COO_D_1:I</t>
  </si>
  <si>
    <t>YCN_CRO_A_1:I</t>
  </si>
  <si>
    <t>YCN_CRO_B_1:I</t>
  </si>
  <si>
    <t>YCN_CRO_C_1:I</t>
  </si>
  <si>
    <t>YCN_CRO_D_1:I</t>
  </si>
  <si>
    <t>YCN_AM_B_1:I</t>
  </si>
  <si>
    <t>YCN_AM_C_1:I</t>
  </si>
  <si>
    <t>YCN_AM_D_1:I</t>
  </si>
  <si>
    <t>YCN_NBI_A_1:I</t>
  </si>
  <si>
    <t>YCN_NBI_B_1:I</t>
  </si>
  <si>
    <t>YCN_NBI_C_1:I</t>
  </si>
  <si>
    <t>YCN_NBI_D_1:I</t>
  </si>
  <si>
    <t>YCN_NBT_A_1:I</t>
  </si>
  <si>
    <t>YCN_NBT_B_1:I</t>
  </si>
  <si>
    <t>YCN_NBT_C_1:I</t>
  </si>
  <si>
    <t>YCN_NBT_D_1:I</t>
  </si>
  <si>
    <t>YCN_NBS_A_1:I</t>
  </si>
  <si>
    <t>YCN_NBS_B_1:I</t>
  </si>
  <si>
    <t>YCN_NBS_C_1:I</t>
  </si>
  <si>
    <t>YCN_NBS_D_1:I</t>
  </si>
  <si>
    <t>YCN_RSP_A_1:I</t>
  </si>
  <si>
    <t>YCN_RSP_B_1:I</t>
  </si>
  <si>
    <t>YCN_RSP_C_1:I</t>
  </si>
  <si>
    <t>YCN_RSP_D_1:I</t>
  </si>
  <si>
    <t>YCN_HC_A_1:I</t>
  </si>
  <si>
    <t>YCN_HC_B_1:I</t>
  </si>
  <si>
    <t>YCN_HC_C_1:I</t>
  </si>
  <si>
    <t>YCN_HC_D_1:I</t>
  </si>
  <si>
    <t>YCN_ST_A_1:I</t>
  </si>
  <si>
    <t>YCN_ST_B_1:I</t>
  </si>
  <si>
    <t>YCN_ST_C_1:I</t>
  </si>
  <si>
    <t>YCN_ST_D_1:I</t>
  </si>
  <si>
    <t>YCN_INT_A_1:I</t>
  </si>
  <si>
    <t>YCN_INT_B_1:I</t>
  </si>
  <si>
    <t>YCN_INT_C_1:I</t>
  </si>
  <si>
    <t>YCN_INT_D_1:I</t>
  </si>
  <si>
    <t xml:space="preserve">a.  How many funding sources (lenders, securitizers, and 
     syndication sources) does your company do business with? </t>
  </si>
  <si>
    <t>b.  Of these funding sources, how many lend against or purchase
     electronic documents?</t>
  </si>
  <si>
    <t>Ques. 10</t>
  </si>
  <si>
    <t>Ques. 11</t>
  </si>
  <si>
    <t>Ques. 10 - Ques. 11</t>
  </si>
  <si>
    <t>Ques. 25e</t>
  </si>
  <si>
    <t>Ques. 26a divided by</t>
  </si>
  <si>
    <t>Ques. 56c divided by</t>
  </si>
  <si>
    <t xml:space="preserve">                        </t>
  </si>
  <si>
    <t>Do you participate in Like-Kind Exchange (LKE)?</t>
  </si>
  <si>
    <r>
      <t xml:space="preserve">    No, Did NOT participate in LKE.    </t>
    </r>
    <r>
      <rPr>
        <b/>
        <sz val="10"/>
        <color indexed="10"/>
        <rFont val="Arial"/>
        <family val="2"/>
      </rPr>
      <t>If your response is "no", please skip to Question 9.</t>
    </r>
  </si>
  <si>
    <r>
      <t>Note:</t>
    </r>
    <r>
      <rPr>
        <b/>
        <sz val="10"/>
        <color indexed="10"/>
        <rFont val="Arial"/>
        <family val="2"/>
      </rPr>
      <t xml:space="preserve"> If your organization is not a bank, please skip to question 10.</t>
    </r>
  </si>
  <si>
    <r>
      <t xml:space="preserve">    No, Did NOT Securitize Assets in Either Year.    </t>
    </r>
    <r>
      <rPr>
        <b/>
        <sz val="10"/>
        <color indexed="10"/>
        <rFont val="Arial"/>
        <family val="2"/>
      </rPr>
      <t>If your response is "no", please skip to Question 14.</t>
    </r>
  </si>
  <si>
    <r>
      <t xml:space="preserve">Did your organization </t>
    </r>
    <r>
      <rPr>
        <b/>
        <u/>
        <sz val="10"/>
        <rFont val="Arial"/>
        <family val="2"/>
      </rPr>
      <t>SELL</t>
    </r>
    <r>
      <rPr>
        <b/>
        <sz val="10"/>
        <rFont val="Arial"/>
        <family val="2"/>
      </rPr>
      <t xml:space="preserve"> or </t>
    </r>
    <r>
      <rPr>
        <b/>
        <u/>
        <sz val="10"/>
        <rFont val="Arial"/>
        <family val="2"/>
      </rPr>
      <t>ARRANGE</t>
    </r>
    <r>
      <rPr>
        <b/>
        <sz val="10"/>
        <rFont val="Arial"/>
        <family val="2"/>
      </rPr>
      <t xml:space="preserve"> transactions to others in the most recent fiscal year? Did you originate and/or arrange</t>
    </r>
  </si>
  <si>
    <t>YCN_AM_A_1:I</t>
  </si>
  <si>
    <t>YCN_COO_A_1:I</t>
  </si>
  <si>
    <r>
      <t xml:space="preserve">     </t>
    </r>
    <r>
      <rPr>
        <i/>
        <sz val="9"/>
        <rFont val="Arial"/>
        <family val="2"/>
      </rPr>
      <t xml:space="preserve">(please describe): </t>
    </r>
  </si>
  <si>
    <t>LIKE-KIND EXCHANGE:  Please provide the following details about your company's LKE activity.</t>
  </si>
  <si>
    <t>Furniture, Fixtures &amp; Equip. (FF&amp;E) for Hospitals &amp; Other Medical Bldgs.</t>
  </si>
  <si>
    <t>e.  Energy, Envir. Ctrls. &amp; Electrical:</t>
  </si>
  <si>
    <t xml:space="preserve">Water, Pollution &amp; Waste Mgmt. </t>
  </si>
  <si>
    <t>FF&amp;E for Hospitals, Other Medical Bldgs.</t>
  </si>
  <si>
    <t>as a percent of Total Assets Under Mgmt.</t>
  </si>
  <si>
    <r>
      <t xml:space="preserve">a.  Income before Taxes on Income 
    </t>
    </r>
    <r>
      <rPr>
        <sz val="10"/>
        <rFont val="Arial Narrow"/>
        <family val="2"/>
      </rPr>
      <t>(Question 25e minus 26g)</t>
    </r>
  </si>
  <si>
    <t>What dollar amount of your new business volume as provided in Question 60g is attributable to each type of equipment?</t>
  </si>
  <si>
    <t>Given questions 10 and 11 above, your Average Pre-Tax Spread is:</t>
  </si>
  <si>
    <r>
      <t xml:space="preserve">Equipment leasing </t>
    </r>
    <r>
      <rPr>
        <sz val="10"/>
        <rFont val="Arial"/>
        <family val="2"/>
      </rPr>
      <t xml:space="preserve">and finance </t>
    </r>
    <r>
      <rPr>
        <b/>
        <i/>
        <sz val="10"/>
        <rFont val="Arial"/>
        <family val="2"/>
      </rPr>
      <t xml:space="preserve">excludes </t>
    </r>
    <r>
      <rPr>
        <sz val="10"/>
        <rFont val="Arial"/>
        <family val="2"/>
      </rPr>
      <t xml:space="preserve">dealer floorplan financing (sometimes called wholesale financing) and real </t>
    </r>
  </si>
  <si>
    <t>Drop down list should be:</t>
  </si>
  <si>
    <t>Agricultural</t>
  </si>
  <si>
    <t>Amusements</t>
  </si>
  <si>
    <t>IT and Related Technology Services</t>
  </si>
  <si>
    <t>Construction</t>
  </si>
  <si>
    <t>Energy, Environmental Controls &amp; Electrical Devices</t>
  </si>
  <si>
    <t>Furniture, Fixtures and Equipment</t>
  </si>
  <si>
    <t>Industrial / Manufacturing</t>
  </si>
  <si>
    <t>Materials Handling</t>
  </si>
  <si>
    <t>Medical</t>
  </si>
  <si>
    <t>Mining, Oil &amp; Gas Extraction including Natural Gas / Fracking</t>
  </si>
  <si>
    <t>Office Machines (including copiers and fax machines)</t>
  </si>
  <si>
    <t>Printing  (including graphics and photo imaging)</t>
  </si>
  <si>
    <t>Telecommunications</t>
  </si>
  <si>
    <t>Transportation</t>
  </si>
  <si>
    <r>
      <t xml:space="preserve">    No, Did NOT sell transactions to others.    </t>
    </r>
    <r>
      <rPr>
        <b/>
        <sz val="10"/>
        <color indexed="10"/>
        <rFont val="Arial"/>
        <family val="2"/>
      </rPr>
      <t>If your response is "no", please skip to Question 18.</t>
    </r>
  </si>
  <si>
    <t>Credit Operations / Originations</t>
  </si>
  <si>
    <t>Q3E_1:J</t>
  </si>
  <si>
    <r>
      <t xml:space="preserve">YES – WE MERGED OR ACQUIRED OTHER EQUIPMENT FINANCE ORGANIZATION(S). </t>
    </r>
    <r>
      <rPr>
        <sz val="10"/>
        <rFont val="Arial"/>
        <family val="2"/>
      </rPr>
      <t xml:space="preserve">We will be </t>
    </r>
  </si>
  <si>
    <r>
      <rPr>
        <sz val="10"/>
        <rFont val="Arial"/>
        <family val="2"/>
      </rPr>
      <t xml:space="preserve">submitting </t>
    </r>
    <r>
      <rPr>
        <b/>
        <sz val="10"/>
        <color rgb="FFFF0000"/>
        <rFont val="Arial"/>
        <family val="2"/>
      </rPr>
      <t>two separate surveys.</t>
    </r>
  </si>
  <si>
    <t>a.  Total Number of LKE Eligible Assets Acquired during the Fiscal 
     Year</t>
  </si>
  <si>
    <t>b.  Total Value of LKE Eligible Assets Acquired during the Fiscal Year</t>
  </si>
  <si>
    <t>c.  Residual Dollar Amount (or Estimated Salvage Value) of 
     LKE Eligible Assets Acquired during the Year as a 
     Percentage of the Original Equipment Cost (OEC)</t>
  </si>
  <si>
    <t>both originated and signed electronically]</t>
  </si>
  <si>
    <t>[Note:  “electronic document” refers to a lease, loan secured by personal property, or installment sales contract that is</t>
  </si>
  <si>
    <t xml:space="preserve">    Electronic documents not used</t>
  </si>
  <si>
    <t>If you utilize electronic documents, do you store the documents electronically (e-vault) or print paper copies</t>
  </si>
  <si>
    <t>for retention?</t>
  </si>
  <si>
    <r>
      <t xml:space="preserve">e.  Total Assets </t>
    </r>
    <r>
      <rPr>
        <b/>
        <sz val="10"/>
        <rFont val="Arial Narrow"/>
        <family val="2"/>
      </rPr>
      <t>(Question 18 a+b+d minus c)</t>
    </r>
  </si>
  <si>
    <r>
      <t xml:space="preserve">Net Worth (deficiency) </t>
    </r>
    <r>
      <rPr>
        <sz val="10"/>
        <rFont val="Arial Narrow"/>
        <family val="2"/>
      </rPr>
      <t>(Question 18e minus 19f)</t>
    </r>
  </si>
  <si>
    <r>
      <t xml:space="preserve">c.  Net Income </t>
    </r>
    <r>
      <rPr>
        <b/>
        <sz val="10"/>
        <rFont val="Arial Narrow"/>
        <family val="2"/>
      </rPr>
      <t>(Question 24a minus 24b)</t>
    </r>
  </si>
  <si>
    <r>
      <t xml:space="preserve">Note: this should be </t>
    </r>
    <r>
      <rPr>
        <i/>
        <u/>
        <sz val="9"/>
        <rFont val="Arial Narrow"/>
        <family val="2"/>
      </rPr>
      <t>similar to</t>
    </r>
    <r>
      <rPr>
        <i/>
        <sz val="9"/>
        <rFont val="Arial Narrow"/>
        <family val="2"/>
      </rPr>
      <t xml:space="preserve"> </t>
    </r>
    <r>
      <rPr>
        <sz val="9"/>
        <rFont val="Arial Narrow"/>
        <family val="2"/>
      </rPr>
      <t>the sum of Ques. 18a and 18b, though above it's averaged over the course of the year.</t>
    </r>
  </si>
  <si>
    <t>Sum of Totals Reported in Ques. 18a and 18b</t>
  </si>
  <si>
    <r>
      <t xml:space="preserve">Note: this should be </t>
    </r>
    <r>
      <rPr>
        <i/>
        <u/>
        <sz val="9"/>
        <rFont val="Arial Narrow"/>
        <family val="2"/>
      </rPr>
      <t>similar to</t>
    </r>
    <r>
      <rPr>
        <i/>
        <sz val="9"/>
        <rFont val="Arial Narrow"/>
        <family val="2"/>
      </rPr>
      <t xml:space="preserve"> </t>
    </r>
    <r>
      <rPr>
        <sz val="9"/>
        <rFont val="Arial Narrow"/>
        <family val="2"/>
      </rPr>
      <t>(though not necessarily equal to) the sum of Ques. 18a and 18b.</t>
    </r>
  </si>
  <si>
    <t>52, 53</t>
  </si>
  <si>
    <t>25e.  Total</t>
  </si>
  <si>
    <t>Which of the following best describes the method your organization uses to calculate credit decision turn around time. Please put an "x" in the appropriate box.</t>
  </si>
  <si>
    <t>a.  Start at Initial Customer Contact to Credit Decision
     End at Initial Credit Decision (incl. conditional decisions &amp; awaits 
     customer's acceptance / rejection)</t>
  </si>
  <si>
    <t>b.  Start at Initial Customer Contact to Credit Decision
     End at Final Credit Decision</t>
  </si>
  <si>
    <t>c.  Start at Initial Entry of Customer Application to Credit Decision
     End at Initial Credit Decision (incl. conditional decisions &amp; awaits 
     customer's acceptance / rejection)</t>
  </si>
  <si>
    <t>d.  Start at Initial Entry of Customer Application to Credit Decision
     End at Final Credit Decision</t>
  </si>
  <si>
    <t>e.  Start at Complete Entry of Customer Application / Documentation
     to Credit Decision
     End at Initial Credit Decision (incl. conditional decisions &amp; awaits 
     customer's acceptance / rejection)</t>
  </si>
  <si>
    <t>f.   Start at Complete Entry of Customer Application / Documentation
     to Credit Decision
     End at Final Credit Decision</t>
  </si>
  <si>
    <r>
      <t xml:space="preserve">Note: this should be </t>
    </r>
    <r>
      <rPr>
        <i/>
        <u/>
        <sz val="9"/>
        <rFont val="Arial Narrow"/>
        <family val="2"/>
      </rPr>
      <t>similar to</t>
    </r>
    <r>
      <rPr>
        <i/>
        <sz val="9"/>
        <rFont val="Arial Narrow"/>
        <family val="2"/>
      </rPr>
      <t xml:space="preserve"> </t>
    </r>
    <r>
      <rPr>
        <sz val="9"/>
        <rFont val="Arial Narrow"/>
        <family val="2"/>
      </rPr>
      <t>(though not necessarily equal to) the response from Question 22b, excess residual values received through gains.</t>
    </r>
  </si>
  <si>
    <t>Totals Reported in Ques. 22b</t>
  </si>
  <si>
    <t>Managed Equipment Services</t>
  </si>
  <si>
    <t>Services without Equipment</t>
  </si>
  <si>
    <t>n. Telecommunications</t>
  </si>
  <si>
    <t>o.  Transportation:</t>
  </si>
  <si>
    <t>p.  Uncategorized</t>
  </si>
  <si>
    <r>
      <t xml:space="preserve">q.  Other </t>
    </r>
    <r>
      <rPr>
        <i/>
        <sz val="10"/>
        <rFont val="Arial"/>
        <family val="2"/>
      </rPr>
      <t xml:space="preserve">(please describe): </t>
    </r>
  </si>
  <si>
    <t>r.  Total</t>
  </si>
  <si>
    <t>n.  Telecommunications</t>
  </si>
  <si>
    <t>q.  Other</t>
  </si>
  <si>
    <t>Note: this should equal response from Question 37.</t>
  </si>
  <si>
    <t>37.  Total</t>
  </si>
  <si>
    <t>l.  Telecommunications</t>
  </si>
  <si>
    <t xml:space="preserve">m.  Transportation: </t>
  </si>
  <si>
    <t xml:space="preserve">n. Uncategorized </t>
  </si>
  <si>
    <t>Ques. 24c divided by</t>
  </si>
  <si>
    <t>two year average of Ques. 18e</t>
  </si>
  <si>
    <t>two year average of Ques. 20</t>
  </si>
  <si>
    <t>Ques. 24a divided by</t>
  </si>
  <si>
    <t>Ques. 22e</t>
  </si>
  <si>
    <t>Ques. 23d + 23e + 23f divided by</t>
  </si>
  <si>
    <t>(Ques. 18a + 18b + 21d)</t>
  </si>
  <si>
    <t>Ques. 23a divided by</t>
  </si>
  <si>
    <t>Ques. 19a + 19b + 19c</t>
  </si>
  <si>
    <t>(Ques. 22e - Ques. 23b)</t>
  </si>
  <si>
    <t xml:space="preserve">Ques. 24c + Ques. 23a </t>
  </si>
  <si>
    <t>divided by Ques. 23a</t>
  </si>
  <si>
    <t>divided by Ques. 20</t>
  </si>
  <si>
    <t>Ques. 25a divided by</t>
  </si>
  <si>
    <t>Ques. 25b divided by</t>
  </si>
  <si>
    <t>Ques. 25d divided by</t>
  </si>
  <si>
    <t>(Ques. 25e + Ques. 26a)</t>
  </si>
  <si>
    <t>Ques. 27d</t>
  </si>
  <si>
    <t>Ques. 29b divided by</t>
  </si>
  <si>
    <t>Ques. 29a</t>
  </si>
  <si>
    <t>Ques. 29c divided by</t>
  </si>
  <si>
    <t>Ques. 30a</t>
  </si>
  <si>
    <t>Ques. 30b</t>
  </si>
  <si>
    <t>Ques. 30c</t>
  </si>
  <si>
    <t>Ques. 18a divided by</t>
  </si>
  <si>
    <t xml:space="preserve">(Ques. 18a + 18b + 21d) </t>
  </si>
  <si>
    <t>Q18A_1:Q</t>
  </si>
  <si>
    <t>Q18A_2:U</t>
  </si>
  <si>
    <t>Q18B_1:Q</t>
  </si>
  <si>
    <t>Q18B_2:U</t>
  </si>
  <si>
    <t>Q18C_1:Q</t>
  </si>
  <si>
    <t>Q18C_2:U</t>
  </si>
  <si>
    <t>Q18D_1:Q</t>
  </si>
  <si>
    <t>Q18D_2:U</t>
  </si>
  <si>
    <t>Q18E_1:Q</t>
  </si>
  <si>
    <t>Q18E_2:U</t>
  </si>
  <si>
    <t>Q19A_1:Q</t>
  </si>
  <si>
    <t>Q19A_2:U</t>
  </si>
  <si>
    <t>Q19B_1:Q</t>
  </si>
  <si>
    <t>Q19B_2:U</t>
  </si>
  <si>
    <t>Q19C_1:Q</t>
  </si>
  <si>
    <t>Q19C_2:U</t>
  </si>
  <si>
    <t>Q19D_1:Q</t>
  </si>
  <si>
    <t>Q19D_2:U</t>
  </si>
  <si>
    <t>Q19E_1:Q</t>
  </si>
  <si>
    <t>Q19E_2:U</t>
  </si>
  <si>
    <t>Q19F_1:Q</t>
  </si>
  <si>
    <t>Q19F_2:U</t>
  </si>
  <si>
    <t>Q20A_1:Q</t>
  </si>
  <si>
    <t>Q20A_2:U</t>
  </si>
  <si>
    <t>Q21C_OTH_1:L</t>
  </si>
  <si>
    <t>Q22D_OTH_1:L</t>
  </si>
  <si>
    <t>Q23B_1:Q</t>
  </si>
  <si>
    <t>Q23B_2:U</t>
  </si>
  <si>
    <t>Q23C_1:Q</t>
  </si>
  <si>
    <t>Q23C_2:U</t>
  </si>
  <si>
    <t>Q23D_1:Q</t>
  </si>
  <si>
    <t>Q23D_2:U</t>
  </si>
  <si>
    <t>Q23E_1:Q</t>
  </si>
  <si>
    <t>Q23E_2:U</t>
  </si>
  <si>
    <t>Q23F_1:Q</t>
  </si>
  <si>
    <t>Q23F_2:U</t>
  </si>
  <si>
    <t>Q23G_1:Q</t>
  </si>
  <si>
    <t>Q23G_2:U</t>
  </si>
  <si>
    <t>Q25A_2:Y</t>
  </si>
  <si>
    <t>Q25B_2:Y</t>
  </si>
  <si>
    <t>Q25C_2:Y</t>
  </si>
  <si>
    <t>Q25D_2:Y</t>
  </si>
  <si>
    <t>Q25E_2:Y</t>
  </si>
  <si>
    <t>Q26A1_1:Q</t>
  </si>
  <si>
    <t>Q26A2_1:U</t>
  </si>
  <si>
    <t>Q26A3_2:Y</t>
  </si>
  <si>
    <t>Q26A4_2:AC</t>
  </si>
  <si>
    <t>Q27A_2:Y</t>
  </si>
  <si>
    <t>Q27B_2:Y</t>
  </si>
  <si>
    <t>Q27C_2:Y</t>
  </si>
  <si>
    <t>Q27D_1:Q</t>
  </si>
  <si>
    <t>Q27D_2:Y</t>
  </si>
  <si>
    <t>Q28A1_1:U</t>
  </si>
  <si>
    <t>Q28A2_1:Y</t>
  </si>
  <si>
    <t>Q28A3_1:AC</t>
  </si>
  <si>
    <t>Q28A4_1:AG</t>
  </si>
  <si>
    <t>Q28A5_1:AK</t>
  </si>
  <si>
    <t>Q28A6_1:AO</t>
  </si>
  <si>
    <t>Q28B1_1:U</t>
  </si>
  <si>
    <t>Q28B2_1:Y</t>
  </si>
  <si>
    <t>Q28B3_1:AC</t>
  </si>
  <si>
    <t>Q28B4_1:AG</t>
  </si>
  <si>
    <t>Q28B5_1:AK</t>
  </si>
  <si>
    <t>Q28B6_1:AO</t>
  </si>
  <si>
    <t>Q28C1_1:U</t>
  </si>
  <si>
    <t>Q28C2_1:Y</t>
  </si>
  <si>
    <t>Q28C3_1:AC</t>
  </si>
  <si>
    <t>Q28C4_1:AG</t>
  </si>
  <si>
    <t>Q28C5_1:AK</t>
  </si>
  <si>
    <t>Q28C6_1:AO</t>
  </si>
  <si>
    <t>Q28D1_1:U</t>
  </si>
  <si>
    <t>Q28D2_1:Y</t>
  </si>
  <si>
    <t>Q28D3_1:AC</t>
  </si>
  <si>
    <t>Q28D4_1:AG</t>
  </si>
  <si>
    <t>Q28D5_1:AK</t>
  </si>
  <si>
    <t>Q28D6_1:AO</t>
  </si>
  <si>
    <t>Q28E1_1:U</t>
  </si>
  <si>
    <t>Q28E2_1:Y</t>
  </si>
  <si>
    <t>Q28E3_1:AC</t>
  </si>
  <si>
    <t>Q28E4_1:AG</t>
  </si>
  <si>
    <t>Q28E5_1:AK</t>
  </si>
  <si>
    <t>Q28E6_1:AO</t>
  </si>
  <si>
    <t>Q28F1_1:U</t>
  </si>
  <si>
    <t>Q28F2_1:Y</t>
  </si>
  <si>
    <t>Q28F3_1:AC</t>
  </si>
  <si>
    <t>Q28F4_1:AG</t>
  </si>
  <si>
    <t>Q28F5_1:AK</t>
  </si>
  <si>
    <t>Q28F6_1:AO</t>
  </si>
  <si>
    <t>Q28G1_1:U</t>
  </si>
  <si>
    <t>Q28G2_1:Y</t>
  </si>
  <si>
    <t>Q28G3_1:AC</t>
  </si>
  <si>
    <t>Q28G4_1:AG</t>
  </si>
  <si>
    <t>Q28G5_1:AK</t>
  </si>
  <si>
    <t>Q28G6_1:AO</t>
  </si>
  <si>
    <t>Q28H1_1:U</t>
  </si>
  <si>
    <t>Q28H2_1:Y</t>
  </si>
  <si>
    <t>Q28H3_1:AC</t>
  </si>
  <si>
    <t>Q28H4_1:AG</t>
  </si>
  <si>
    <t>Q28H5_1:AK</t>
  </si>
  <si>
    <t>Q28H6_1:AO</t>
  </si>
  <si>
    <t>Q28I1_1:U</t>
  </si>
  <si>
    <t>Q28I2_1:Y</t>
  </si>
  <si>
    <t>Q28I3_1:AC</t>
  </si>
  <si>
    <t>Q28I4_1:AG</t>
  </si>
  <si>
    <t>Q28I5_1:AK</t>
  </si>
  <si>
    <t>Q28I6_1:AO</t>
  </si>
  <si>
    <t>Q28J1_1:U</t>
  </si>
  <si>
    <t>Q28J2_1:Y</t>
  </si>
  <si>
    <t>Q28J3_1:AC</t>
  </si>
  <si>
    <t>Q28J4_1:AG</t>
  </si>
  <si>
    <t>Q28J5_1:AK</t>
  </si>
  <si>
    <t>Q28J6_1:AO</t>
  </si>
  <si>
    <t>Q28K1_1:U</t>
  </si>
  <si>
    <t>Q28K2_1:Y</t>
  </si>
  <si>
    <t>Q28K3_1:AC</t>
  </si>
  <si>
    <t>Q28K4_1:AG</t>
  </si>
  <si>
    <t>Q28K5_1:AK</t>
  </si>
  <si>
    <t>Q28K6_1:AO</t>
  </si>
  <si>
    <t>Q28L1_1:U</t>
  </si>
  <si>
    <t>Q28L2_1:Y</t>
  </si>
  <si>
    <t>Q28L3_1:AC</t>
  </si>
  <si>
    <t>Q28L4_1:AG</t>
  </si>
  <si>
    <t>Q28L5_1:AK</t>
  </si>
  <si>
    <t>Q28L6_1:AO</t>
  </si>
  <si>
    <t>Q28M1_1:U</t>
  </si>
  <si>
    <t>Q28M2_1:Y</t>
  </si>
  <si>
    <t>Q28M3_1:AC</t>
  </si>
  <si>
    <t>Q28M4_1:AG</t>
  </si>
  <si>
    <t>Q28M5_1:AK</t>
  </si>
  <si>
    <t>Q28M6_1:AO</t>
  </si>
  <si>
    <t>Q28N1_1:U</t>
  </si>
  <si>
    <t>Q28N2_1:Y</t>
  </si>
  <si>
    <t>Q28N3_1:AC</t>
  </si>
  <si>
    <t>Q28N4_1:AG</t>
  </si>
  <si>
    <t>Q28N5_1:AK</t>
  </si>
  <si>
    <t>Q28N6_1:AO</t>
  </si>
  <si>
    <t>Q28O1_1:U</t>
  </si>
  <si>
    <t>Q28O2_1:Y</t>
  </si>
  <si>
    <t>Q28O3_1:AC</t>
  </si>
  <si>
    <t>Q28O4_1:AG</t>
  </si>
  <si>
    <t>Q28O5_1:AK</t>
  </si>
  <si>
    <t>Q28O6_1:AO</t>
  </si>
  <si>
    <t>Q28P1_1:U</t>
  </si>
  <si>
    <t>Q28P2_1:Y</t>
  </si>
  <si>
    <t>Q28P3_1:AC</t>
  </si>
  <si>
    <t>Q28P4_1:AG</t>
  </si>
  <si>
    <t>Q28P5_1:AK</t>
  </si>
  <si>
    <t>Q28P6_1:AO</t>
  </si>
  <si>
    <t>Q28Q1_1:U</t>
  </si>
  <si>
    <t>Q28Q2_1:Y</t>
  </si>
  <si>
    <t>Q28Q3_1:AC</t>
  </si>
  <si>
    <t>Q28Q4_1:AG</t>
  </si>
  <si>
    <t>Q28Q5_1:AK</t>
  </si>
  <si>
    <t>Q28Q6_1:AO</t>
  </si>
  <si>
    <t>Q28R1_1:U</t>
  </si>
  <si>
    <t>Q28R2_1:Y</t>
  </si>
  <si>
    <t>Q28R3_1:AC</t>
  </si>
  <si>
    <t>Q28R4_1:AG</t>
  </si>
  <si>
    <t>Q28R5_1:AK</t>
  </si>
  <si>
    <t>Q28R6_1:AO</t>
  </si>
  <si>
    <t>Q28S1_1:U</t>
  </si>
  <si>
    <t>Q28S2_1:Y</t>
  </si>
  <si>
    <t>Q28S3_1:AC</t>
  </si>
  <si>
    <t>Q28S4_1:AG</t>
  </si>
  <si>
    <t>Q28S5_1:AK</t>
  </si>
  <si>
    <t>Q28S6_1:AO</t>
  </si>
  <si>
    <t>Q28T1_1:U</t>
  </si>
  <si>
    <t>Q28T2_1:Y</t>
  </si>
  <si>
    <t>Q28T3_1:AC</t>
  </si>
  <si>
    <t>Q28T4_1:AG</t>
  </si>
  <si>
    <t>Q28T5_1:AK</t>
  </si>
  <si>
    <t>Q28T6_1:AO</t>
  </si>
  <si>
    <t>Q28U1_1:U</t>
  </si>
  <si>
    <t>Q28U2_1:Y</t>
  </si>
  <si>
    <t>Q28U3_1:AC</t>
  </si>
  <si>
    <t>Q28U4_1:AG</t>
  </si>
  <si>
    <t>Q28U5_1:AK</t>
  </si>
  <si>
    <t>Q28U6_1:AO</t>
  </si>
  <si>
    <t>Q28V1_1:U</t>
  </si>
  <si>
    <t>Q28V2_1:Y</t>
  </si>
  <si>
    <t>Q28V3_1:AC</t>
  </si>
  <si>
    <t>Q28V4_1:AG</t>
  </si>
  <si>
    <t>Q28V5_1:AK</t>
  </si>
  <si>
    <t>Q28V6_1:AO</t>
  </si>
  <si>
    <t>Q28W1_1:U</t>
  </si>
  <si>
    <t>Q28W2_1:Y</t>
  </si>
  <si>
    <t>Q28W3_1:AC</t>
  </si>
  <si>
    <t>Q28W4_1:AG</t>
  </si>
  <si>
    <t>Q28W5_1:AK</t>
  </si>
  <si>
    <t>Q28W6_1:AO</t>
  </si>
  <si>
    <t>Q28X1_1:U</t>
  </si>
  <si>
    <t>Q28X2_1:Y</t>
  </si>
  <si>
    <t>Q28X3_1:AC</t>
  </si>
  <si>
    <t>Q28X4_1:AG</t>
  </si>
  <si>
    <t>Q28X5_1:AK</t>
  </si>
  <si>
    <t>Q28X6_1:AO</t>
  </si>
  <si>
    <t>Q28Y1_1:U</t>
  </si>
  <si>
    <t>Q28Y2_1:Y</t>
  </si>
  <si>
    <t>Q28Y3_1:AC</t>
  </si>
  <si>
    <t>Q28Y4_1:AG</t>
  </si>
  <si>
    <t>Q28Y5_1:AK</t>
  </si>
  <si>
    <t>Q28Y6_1:AO</t>
  </si>
  <si>
    <t>Q28Z1_1:U</t>
  </si>
  <si>
    <t>Q28Z2_1:Y</t>
  </si>
  <si>
    <t>Q28Z3_1:AC</t>
  </si>
  <si>
    <t>Q28Z4_1:AG</t>
  </si>
  <si>
    <t>Q28Z5_1:AK</t>
  </si>
  <si>
    <t>Q28Z6_1:AO</t>
  </si>
  <si>
    <t>Q28AA1_1:U</t>
  </si>
  <si>
    <t>Q28AA2_1:Y</t>
  </si>
  <si>
    <t>Q28AA3_1:AC</t>
  </si>
  <si>
    <t>Q28AA4_1:AG</t>
  </si>
  <si>
    <t>Q28AA5_1:AK</t>
  </si>
  <si>
    <t>Q28AA6_1:AO</t>
  </si>
  <si>
    <t>Q28AA_OTH_1:M</t>
  </si>
  <si>
    <t>Q28AB1_1:U</t>
  </si>
  <si>
    <t>Q28AB2_1:Y</t>
  </si>
  <si>
    <t>Q28AB3_1:AC</t>
  </si>
  <si>
    <t>Q28AB4_1:AG</t>
  </si>
  <si>
    <t>Q28AB5_1:AK</t>
  </si>
  <si>
    <t>Q28AB6_1:AO</t>
  </si>
  <si>
    <t>Q28AB_OTH_1:M</t>
  </si>
  <si>
    <t>Q28AC1_1:U</t>
  </si>
  <si>
    <t>Q28AC2_1:Y</t>
  </si>
  <si>
    <t>Q28AC3_1:AC</t>
  </si>
  <si>
    <t>Q28AC4_1:AG</t>
  </si>
  <si>
    <t>Q28AC5_1:AK</t>
  </si>
  <si>
    <t>Q28AC6_1:AO</t>
  </si>
  <si>
    <t>Q29A1_1:M</t>
  </si>
  <si>
    <t>Q29A2_1:Q</t>
  </si>
  <si>
    <t>Q29A3_2:U</t>
  </si>
  <si>
    <t>Q29A4_2:Y</t>
  </si>
  <si>
    <t>Q29B1_1:M</t>
  </si>
  <si>
    <t>Q29B2_1:Q</t>
  </si>
  <si>
    <t>Q29B3_2:U</t>
  </si>
  <si>
    <t>Q29B4_2:Y</t>
  </si>
  <si>
    <t>Q29C1_1:M</t>
  </si>
  <si>
    <t>Q29C2_1:Q</t>
  </si>
  <si>
    <t>Q29C3_2:U</t>
  </si>
  <si>
    <t>Q29C4_2:Y</t>
  </si>
  <si>
    <t>Q30A_1:U</t>
  </si>
  <si>
    <t>Q30B_1:U</t>
  </si>
  <si>
    <t>Q30C_1:U</t>
  </si>
  <si>
    <t>Q32A_1:U</t>
  </si>
  <si>
    <t>Q32A_2:Y</t>
  </si>
  <si>
    <t>Q32B_1:U</t>
  </si>
  <si>
    <t>Q32B_2:Y</t>
  </si>
  <si>
    <t>Q34A_1:J</t>
  </si>
  <si>
    <t>Q34B_1:J</t>
  </si>
  <si>
    <t>Q34C_1:J</t>
  </si>
  <si>
    <t>Q34D_1:J</t>
  </si>
  <si>
    <t>Q31A1_2:Y</t>
  </si>
  <si>
    <t>Q31B1_2:Y</t>
  </si>
  <si>
    <t>Q31C1_2:Y</t>
  </si>
  <si>
    <t>Q31D1_2:Y</t>
  </si>
  <si>
    <t>Q31E1_2:Y</t>
  </si>
  <si>
    <t>Q31F1_2:Y</t>
  </si>
  <si>
    <t>Q31G1_1:J</t>
  </si>
  <si>
    <t>Q31G1_OTH_1:L</t>
  </si>
  <si>
    <t>Q39A1_1:M</t>
  </si>
  <si>
    <t>Q39A2_1:Q</t>
  </si>
  <si>
    <t>Q39A3_1:U</t>
  </si>
  <si>
    <t>Q39B1_1:M</t>
  </si>
  <si>
    <t>Q39B2_1:Q</t>
  </si>
  <si>
    <t>Q39B3_1:U</t>
  </si>
  <si>
    <t>Q39C1_1:M</t>
  </si>
  <si>
    <t>Q39C2_1:Q</t>
  </si>
  <si>
    <t>Q39C3_1:U</t>
  </si>
  <si>
    <t>Q39D1_1:M</t>
  </si>
  <si>
    <t>Q39D2_1:Q</t>
  </si>
  <si>
    <t>Q39D3_1:U</t>
  </si>
  <si>
    <t>Q38A_1:U</t>
  </si>
  <si>
    <t>Q38A_2:Y</t>
  </si>
  <si>
    <t>Q38B_1:U</t>
  </si>
  <si>
    <t>Q38B_2:Y</t>
  </si>
  <si>
    <t>Q38C_1:U</t>
  </si>
  <si>
    <t>Q38C_2:Y</t>
  </si>
  <si>
    <t>Q38D_1:U</t>
  </si>
  <si>
    <t>Q38D_2:Y</t>
  </si>
  <si>
    <t>Q38E_1:U</t>
  </si>
  <si>
    <t>Q38E_2:Y</t>
  </si>
  <si>
    <t>Q38F_1:U</t>
  </si>
  <si>
    <t>Q38F_2:Y</t>
  </si>
  <si>
    <t>Q36E_1:U</t>
  </si>
  <si>
    <t>Q36E_2:Y</t>
  </si>
  <si>
    <t>Q36F_1:U</t>
  </si>
  <si>
    <t>Q36F_2:Y</t>
  </si>
  <si>
    <t>Q61A_1:U</t>
  </si>
  <si>
    <t>Q61A_2:Y</t>
  </si>
  <si>
    <t>Q57A1_1:M</t>
  </si>
  <si>
    <t>Q57A2_1:Q</t>
  </si>
  <si>
    <t>Q57A4_2:Y</t>
  </si>
  <si>
    <t>Q56A_1:M</t>
  </si>
  <si>
    <t>Q56A_2:U</t>
  </si>
  <si>
    <t>Q56B_1:M</t>
  </si>
  <si>
    <t>Q56B_2:U</t>
  </si>
  <si>
    <t>Q56C_1:M</t>
  </si>
  <si>
    <t>Q56C_2:U</t>
  </si>
  <si>
    <t>Q56D_1:M</t>
  </si>
  <si>
    <t>Q56D_2:U</t>
  </si>
  <si>
    <t>Q52A_1:U</t>
  </si>
  <si>
    <t>Q52A_2:Y</t>
  </si>
  <si>
    <t>Q52B_1:U</t>
  </si>
  <si>
    <t>Q52B_2:Y</t>
  </si>
  <si>
    <t>Q52C_1:U</t>
  </si>
  <si>
    <t>Q52C_2:Y</t>
  </si>
  <si>
    <t>Q49A_1:J</t>
  </si>
  <si>
    <t>Q49B_1:J</t>
  </si>
  <si>
    <t>l.   Compliance (including Enterprise Risk)</t>
  </si>
  <si>
    <t xml:space="preserve">of the end-user industries (SIC or NAICS codes) listed below? </t>
  </si>
  <si>
    <t>What is the dollar amount and average ticket size of your new business dollar volume (as provided in Question 4e) attributable to each</t>
  </si>
  <si>
    <t>of equipment?</t>
  </si>
  <si>
    <t>What is the dollar amount of your new business volume (as provided in Question 4e) attributable to each type</t>
  </si>
  <si>
    <t>What is the dollar amount of your new business volume (as provided in Question 4e) attributable to each state?</t>
  </si>
  <si>
    <t>So that ELFA may send you a free copy of the survey results and that PricewaterhouseCoopers
may contact you if clarification of any response is required, please complete the following:</t>
  </si>
  <si>
    <r>
      <t xml:space="preserve">For transactions </t>
    </r>
    <r>
      <rPr>
        <b/>
        <u/>
        <sz val="10"/>
        <rFont val="Arial"/>
        <family val="2"/>
      </rPr>
      <t>less than $250,000</t>
    </r>
    <r>
      <rPr>
        <b/>
        <sz val="10"/>
        <rFont val="Arial"/>
        <family val="2"/>
      </rPr>
      <t xml:space="preserve"> please indicated turnaround in business </t>
    </r>
    <r>
      <rPr>
        <b/>
        <u/>
        <sz val="11"/>
        <rFont val="Arial"/>
        <family val="2"/>
      </rPr>
      <t>hours</t>
    </r>
    <r>
      <rPr>
        <b/>
        <sz val="10"/>
        <rFont val="Arial"/>
        <family val="2"/>
      </rPr>
      <t xml:space="preserve"> where 8 hours is 1 business day.  For transactions over $250,000 please indicated turnaround in business days.</t>
    </r>
  </si>
  <si>
    <t>Q57A3_2:U</t>
  </si>
  <si>
    <t>Note: this should equal responses from Question 25a-e.</t>
  </si>
  <si>
    <t>f.   Asia-based New Business Volume by US-based Organization</t>
  </si>
  <si>
    <t>information below will not be shared with the ELFA or published in any report.</t>
  </si>
  <si>
    <r>
      <t>information below will not</t>
    </r>
    <r>
      <rPr>
        <b/>
        <sz val="10"/>
        <rFont val="Arial"/>
        <family val="2"/>
      </rPr>
      <t xml:space="preserve"> </t>
    </r>
    <r>
      <rPr>
        <sz val="10"/>
        <rFont val="Arial"/>
        <family val="2"/>
      </rPr>
      <t>be shared with the ELFA or published in any report.</t>
    </r>
  </si>
  <si>
    <t>Ques. 38e divided by</t>
  </si>
  <si>
    <t>Ques. 38d</t>
  </si>
  <si>
    <t>ELFA - 2017 Survey of Equipment Finance Activity</t>
  </si>
  <si>
    <t>survey, your organization will receive a free copy of the ELFA 2017 Survey of Equipment Finance Activity</t>
  </si>
  <si>
    <t xml:space="preserve">Completing the survey will provide you with summary information about your operations in fiscal year 2016, </t>
  </si>
  <si>
    <t>Enter all figures as of the end of your fiscal year 2016.</t>
  </si>
  <si>
    <t xml:space="preserve">If your organization participated in the 2016 ELFA Survey of Industry Activity, you can receive a copy of this </t>
  </si>
  <si>
    <t xml:space="preserve">If your organization participated in the 2016 ELFA Survey of Industry Activity, and are using your pre-filled </t>
  </si>
  <si>
    <t xml:space="preserve">If your organization has merged with, or acquired another business during fiscal year 2016, when reporting </t>
  </si>
  <si>
    <t>in fiscal year 2016 had an average transaction size of less than $25,000.</t>
  </si>
  <si>
    <t>in fiscal year 2016 had an average transaction size between $25,000 and $250,000.</t>
  </si>
  <si>
    <t>in fiscal year 2016 had an average transaction size between $250,000 and $5,000,000.</t>
  </si>
  <si>
    <t>calendar year 2016? Please put an "x" in the appropriate box.</t>
  </si>
  <si>
    <t>What percentage of your new business volume in 2016 was documented with an electronic document?</t>
  </si>
  <si>
    <t>Interim Individual Company Data Sheet (ICDS)
Data Item 
for Fiscal Year 2016</t>
  </si>
  <si>
    <t>Overall Average From 2016 Survey of Equipment Finance Activity</t>
  </si>
  <si>
    <t>FY 2016 from FY 2015</t>
  </si>
  <si>
    <t>Employees FY 2016 from FY 2015</t>
  </si>
  <si>
    <t>New Business Volume FY 2016 from FY 2015</t>
  </si>
  <si>
    <t>company is not organized along these functional lines.  Responses to one decimal place are acceptable.</t>
  </si>
  <si>
    <t>in fiscal year 2016 had an average transaction size over $5,000,000.</t>
  </si>
  <si>
    <t>Please return your completed survey by March 17, 2017 via e-mail to:</t>
  </si>
  <si>
    <t>67.</t>
  </si>
  <si>
    <t>What was the average duration on originations in months for each transaction size?</t>
  </si>
  <si>
    <t>Average Duration 
(in months)</t>
  </si>
  <si>
    <t>f.  Less than $25,000</t>
  </si>
  <si>
    <t>g.  $25,000 - $250,000</t>
  </si>
  <si>
    <t>h.  $250,000 - $5,000,000</t>
  </si>
  <si>
    <t>i.  Over $5,000,000</t>
  </si>
  <si>
    <t>32 except 323 which is in (g)</t>
  </si>
  <si>
    <t>c.  Independent organizations</t>
  </si>
  <si>
    <t>Aircraft - Drones</t>
  </si>
  <si>
    <t xml:space="preserve">        4.  Due to third-party outsourcing</t>
  </si>
  <si>
    <t>NEW QUESTIONS IN 2017:</t>
  </si>
  <si>
    <r>
      <t xml:space="preserve">m. Services </t>
    </r>
    <r>
      <rPr>
        <i/>
        <sz val="10"/>
        <rFont val="Arial Narrow"/>
        <family val="2"/>
      </rPr>
      <t>(Other than IT)</t>
    </r>
    <r>
      <rPr>
        <sz val="10"/>
        <rFont val="Arial"/>
        <family val="2"/>
      </rPr>
      <t>:</t>
    </r>
  </si>
  <si>
    <t xml:space="preserve">For those transactions which required manual reviews, what was your average credit decision turnaround time  </t>
  </si>
  <si>
    <t>(in hours) for small-ticket transactions in the most recently completed fiscal year?</t>
  </si>
  <si>
    <r>
      <t xml:space="preserve">k.  Services </t>
    </r>
    <r>
      <rPr>
        <i/>
        <sz val="10"/>
        <rFont val="Arial Narrow"/>
        <family val="2"/>
      </rPr>
      <t>(Other than IT)</t>
    </r>
    <r>
      <rPr>
        <sz val="10"/>
        <rFont val="Arial"/>
        <family val="2"/>
      </rPr>
      <t>:</t>
    </r>
  </si>
  <si>
    <t>az.   Other Domestic (incl. Puerto Rico, Virgin Islands, etc.)</t>
  </si>
  <si>
    <t>DOLLAR AMOUNT</t>
  </si>
  <si>
    <t>AVERAGE TICKET SIZE</t>
  </si>
  <si>
    <r>
      <t xml:space="preserve">and, (d) Residual/Salvage Dollar Amount Realized (Total Sales Proceeds, and </t>
    </r>
    <r>
      <rPr>
        <b/>
        <i/>
        <sz val="10"/>
        <rFont val="Arial"/>
        <family val="2"/>
      </rPr>
      <t>not</t>
    </r>
    <r>
      <rPr>
        <b/>
        <sz val="10"/>
        <rFont val="Arial"/>
        <family val="2"/>
      </rPr>
      <t xml:space="preserve"> Gain on Sale) for each of these end-of-term decision options?</t>
    </r>
  </si>
  <si>
    <t>Disposed Assets, excluding 
Early Terminations 
&amp; Refinanced</t>
  </si>
  <si>
    <t>Termination at Maturity</t>
  </si>
  <si>
    <t>Early Term due to Early Buy Out</t>
  </si>
  <si>
    <t>Early Term due to Casualty</t>
  </si>
  <si>
    <t>Early Term 
due to Repossession</t>
  </si>
  <si>
    <t>Early Term Upgrade / 
Roll Over</t>
  </si>
  <si>
    <t>b.  Total Original Equip. Cost 
     (OEC) / Funded Volume  
     Dollar Amount</t>
  </si>
  <si>
    <t>c.  Orig. Booked Residual 
     Dollar Amount (or 
     Estimated Salvage Value)</t>
  </si>
  <si>
    <r>
      <t xml:space="preserve">d.  Residual / Salvage Dollar 
     Amount Realized for 
     </t>
    </r>
    <r>
      <rPr>
        <u/>
        <sz val="10"/>
        <rFont val="Arial"/>
        <family val="2"/>
      </rPr>
      <t xml:space="preserve">Assets Disposed of this 
</t>
    </r>
    <r>
      <rPr>
        <sz val="10"/>
        <rFont val="Arial"/>
        <family val="2"/>
      </rPr>
      <t xml:space="preserve">     </t>
    </r>
    <r>
      <rPr>
        <u/>
        <sz val="10"/>
        <rFont val="Arial"/>
        <family val="2"/>
      </rPr>
      <t>Year</t>
    </r>
    <r>
      <rPr>
        <sz val="10"/>
        <rFont val="Arial"/>
        <family val="2"/>
      </rPr>
      <t xml:space="preserve"> </t>
    </r>
    <r>
      <rPr>
        <sz val="8"/>
        <rFont val="Arial"/>
        <family val="2"/>
      </rPr>
      <t xml:space="preserve">(Total Sales Proceeds </t>
    </r>
    <r>
      <rPr>
        <i/>
        <sz val="8"/>
        <rFont val="Arial"/>
        <family val="2"/>
      </rPr>
      <t>not</t>
    </r>
    <r>
      <rPr>
        <sz val="8"/>
        <rFont val="Arial"/>
        <family val="2"/>
      </rPr>
      <t xml:space="preserve"> 
      Gain on Sale)</t>
    </r>
  </si>
  <si>
    <t>Totals Reported in Ques. 38f</t>
  </si>
  <si>
    <t>f.   Total Number of Contracts 
     With A Gain (or Break
     Even) on Residual</t>
  </si>
  <si>
    <t>Q39A4_1:Y</t>
  </si>
  <si>
    <t>Q39A5_1:AC</t>
  </si>
  <si>
    <t>Q39A5_1:AG</t>
  </si>
  <si>
    <t>Q39B4_1:Y</t>
  </si>
  <si>
    <t>Q39B5_1:AC</t>
  </si>
  <si>
    <t>Q39B5_1:AG</t>
  </si>
  <si>
    <t>Q39C4_1:Y</t>
  </si>
  <si>
    <t>Q39C5_1:AC</t>
  </si>
  <si>
    <t>Q39C5_1:AG</t>
  </si>
  <si>
    <t>Q39D4_1:Y</t>
  </si>
  <si>
    <t>Q39D5_1:AC</t>
  </si>
  <si>
    <t>Q39D5_1:AG</t>
  </si>
  <si>
    <t>Q39E1_1:M</t>
  </si>
  <si>
    <t>Q39E2_1:Q</t>
  </si>
  <si>
    <t>Q39E3_1:U</t>
  </si>
  <si>
    <t>Q39E4_1:Y</t>
  </si>
  <si>
    <t>Q39E5_1:AC</t>
  </si>
  <si>
    <t>Q39E5_1:AG</t>
  </si>
  <si>
    <r>
      <t xml:space="preserve">Note: this should be </t>
    </r>
    <r>
      <rPr>
        <i/>
        <u/>
        <sz val="9"/>
        <rFont val="Arial Narrow"/>
        <family val="2"/>
      </rPr>
      <t>similar to</t>
    </r>
    <r>
      <rPr>
        <i/>
        <sz val="9"/>
        <rFont val="Arial Narrow"/>
        <family val="2"/>
      </rPr>
      <t xml:space="preserve"> </t>
    </r>
    <r>
      <rPr>
        <sz val="9"/>
        <rFont val="Arial Narrow"/>
        <family val="2"/>
      </rPr>
      <t>(though not necessarily equal to) the response from Question 38f.</t>
    </r>
  </si>
  <si>
    <t>Q39F2_1:Q</t>
  </si>
  <si>
    <t>Q39F3_1:U</t>
  </si>
  <si>
    <t>Q39F4_1:Y</t>
  </si>
  <si>
    <t>Q39F5_1:AC</t>
  </si>
  <si>
    <t>Q39F5_1:AG</t>
  </si>
  <si>
    <t>Q67A_1:J</t>
  </si>
  <si>
    <t>Q67B_1:J</t>
  </si>
  <si>
    <t>Q67C_1:J</t>
  </si>
  <si>
    <t>Q67D_1:J</t>
  </si>
  <si>
    <t>Q67E_1:J</t>
  </si>
  <si>
    <t>Q67F_1:J</t>
  </si>
  <si>
    <t>Q67G_1:J</t>
  </si>
  <si>
    <t>Q67H_1:J</t>
  </si>
  <si>
    <t>Q62A_1:U</t>
  </si>
  <si>
    <t>Q62A_2:Y</t>
  </si>
  <si>
    <t>Q62B_1:U</t>
  </si>
  <si>
    <t>Q62B_2:Y</t>
  </si>
  <si>
    <t>Q62C_1:U</t>
  </si>
  <si>
    <t>Q62C_2:Y</t>
  </si>
  <si>
    <t>Q62D_1:U</t>
  </si>
  <si>
    <t>Q62D_2:Y</t>
  </si>
  <si>
    <t>Q62E_1:U</t>
  </si>
  <si>
    <t>Q62E_2:Y</t>
  </si>
  <si>
    <t>Q53A_1:U</t>
  </si>
  <si>
    <t>Q53A_2:Y</t>
  </si>
  <si>
    <t>Q53B_1:U</t>
  </si>
  <si>
    <t>Q53B_2:Y</t>
  </si>
  <si>
    <t>Q53C_1:U</t>
  </si>
  <si>
    <t>Q53C_2:Y</t>
  </si>
  <si>
    <t>Q52D_1:U</t>
  </si>
  <si>
    <t>Q52D_2:Y</t>
  </si>
  <si>
    <t>Q52E_1:U</t>
  </si>
  <si>
    <t>Q52E_2:Y</t>
  </si>
  <si>
    <t>Q50A_1:J</t>
  </si>
  <si>
    <t>Q50B_1:J</t>
  </si>
  <si>
    <t>Q47Aa_1:U</t>
  </si>
  <si>
    <t>Q47Aa_2:X</t>
  </si>
  <si>
    <t>Q47Ab_1:U</t>
  </si>
  <si>
    <t>Q47Ab_2:X</t>
  </si>
  <si>
    <t>Q47Ac_1:U</t>
  </si>
  <si>
    <t>Q47Ac_2:X</t>
  </si>
  <si>
    <t>Q47Ad_1:U</t>
  </si>
  <si>
    <t>Q47Ad_2:X</t>
  </si>
  <si>
    <t>Q47Ba_1:U</t>
  </si>
  <si>
    <t>Q47Ba_2:X</t>
  </si>
  <si>
    <t>Q47Ca_1:U</t>
  </si>
  <si>
    <t>Q47Ca_2:X</t>
  </si>
  <si>
    <t>Q47Da_1:U</t>
  </si>
  <si>
    <t>Q47Da_2:X</t>
  </si>
  <si>
    <t>Q47Ea_1:U</t>
  </si>
  <si>
    <t>Q47Ea_2:X</t>
  </si>
  <si>
    <t>Q47Fa_1:U</t>
  </si>
  <si>
    <t>Q47Fa_2:X</t>
  </si>
  <si>
    <t>Q47Fb_1:U</t>
  </si>
  <si>
    <t>Q47Fb_2:X</t>
  </si>
  <si>
    <t>Q47Fc_1:U</t>
  </si>
  <si>
    <t>Q47Fc_2:X</t>
  </si>
  <si>
    <t>Q47Fd_1:U</t>
  </si>
  <si>
    <t>Q47Fd_2:X</t>
  </si>
  <si>
    <t>Q47Fe_1:U</t>
  </si>
  <si>
    <t>Q47Fe_2:X</t>
  </si>
  <si>
    <t>Q47Ga_1:U</t>
  </si>
  <si>
    <t>Q47Ga_2:X</t>
  </si>
  <si>
    <t>Q47Ha_1:U</t>
  </si>
  <si>
    <t>Q47Ha_2:X</t>
  </si>
  <si>
    <t>Q47Ia_1:U</t>
  </si>
  <si>
    <t>Q47Ia_2:X</t>
  </si>
  <si>
    <t>Q47Ja_1:U</t>
  </si>
  <si>
    <t>Q47Ja_2:X</t>
  </si>
  <si>
    <t>Q47Ka_1:U</t>
  </si>
  <si>
    <t>Q47Ka_2:X</t>
  </si>
  <si>
    <t>Q47La_1:U</t>
  </si>
  <si>
    <t>Q47La_2:X</t>
  </si>
  <si>
    <t>Q47Ma_1:U</t>
  </si>
  <si>
    <t>Q47Ma_2:X</t>
  </si>
  <si>
    <t>Q47Na_1:U</t>
  </si>
  <si>
    <t>Q47Na_2:X</t>
  </si>
  <si>
    <t>Q47Oa_1:U</t>
  </si>
  <si>
    <t>Q47Oa_2:X</t>
  </si>
  <si>
    <t>Q46Ba1_1:U</t>
  </si>
  <si>
    <t>Q46Bb1_1:U</t>
  </si>
  <si>
    <t>Q46Bc1_1:U</t>
  </si>
  <si>
    <t>Q46Ca1_1:U</t>
  </si>
  <si>
    <t>Q46Da1_1:U</t>
  </si>
  <si>
    <t>Q45Aa_1:U</t>
  </si>
  <si>
    <t>Q45Aa_2:X</t>
  </si>
  <si>
    <t>Q45Ab_1:U</t>
  </si>
  <si>
    <t>Q45Ab_2:X</t>
  </si>
  <si>
    <t>Q45Ac_1:U</t>
  </si>
  <si>
    <t>Q45Ac_2:X</t>
  </si>
  <si>
    <t>Q45Ad_1:U</t>
  </si>
  <si>
    <t>Q45Ad_2:X</t>
  </si>
  <si>
    <t>Q45Ba_1:U</t>
  </si>
  <si>
    <t>Q45Ba_2:X</t>
  </si>
  <si>
    <t>Q45Ca_1:U</t>
  </si>
  <si>
    <t>Q45Ca_2:X</t>
  </si>
  <si>
    <t>Q45Da_1:U</t>
  </si>
  <si>
    <t>Q45Da_2:X</t>
  </si>
  <si>
    <t>Q45Ea_1:U</t>
  </si>
  <si>
    <t>Q45Ea_2:X</t>
  </si>
  <si>
    <t>Q45Fa_1:U</t>
  </si>
  <si>
    <t>Q45Fa_2:X</t>
  </si>
  <si>
    <t>Q45Fb_1:U</t>
  </si>
  <si>
    <t>Q45Fb_2:X</t>
  </si>
  <si>
    <t>Q45Fc_1:U</t>
  </si>
  <si>
    <t>Q45Fc_2:X</t>
  </si>
  <si>
    <t>Q45Fd_1:U</t>
  </si>
  <si>
    <t>Q45Fd_2:X</t>
  </si>
  <si>
    <t>Q45Fe_1:U</t>
  </si>
  <si>
    <t>Q45Fe_2:X</t>
  </si>
  <si>
    <t>Q45Ga_1:U</t>
  </si>
  <si>
    <t>Q45Ga_2:X</t>
  </si>
  <si>
    <t>Q45Ha_1:U</t>
  </si>
  <si>
    <t>Q45Ha_2:X</t>
  </si>
  <si>
    <t>Q45Ia_1:U</t>
  </si>
  <si>
    <t>Q45Ia_2:X</t>
  </si>
  <si>
    <t>Q45Ja_1:U</t>
  </si>
  <si>
    <t>Q45Ja_2:X</t>
  </si>
  <si>
    <t>Q45Ka_1:U</t>
  </si>
  <si>
    <t>Q45Ka_2:X</t>
  </si>
  <si>
    <t>Q45La_1:U</t>
  </si>
  <si>
    <t>Q45La_2:X</t>
  </si>
  <si>
    <t>Q45Ma_1:U</t>
  </si>
  <si>
    <t>Q45Ma_2:X</t>
  </si>
  <si>
    <t>Q45Na_1:U</t>
  </si>
  <si>
    <t>Q45Na_2:X</t>
  </si>
  <si>
    <t>Q45Oa_1:U</t>
  </si>
  <si>
    <t>Q45Oa_2:X</t>
  </si>
  <si>
    <t>Q45O_OTH_1:L</t>
  </si>
  <si>
    <t>Q45Pa_1:U</t>
  </si>
  <si>
    <t>Q45Pa_2:X</t>
  </si>
  <si>
    <t>Q44Aa1_1:M</t>
  </si>
  <si>
    <t>Q44Aa2_1:Q</t>
  </si>
  <si>
    <t>Q44Aa3_1:T</t>
  </si>
  <si>
    <t>Q44Aa4_1:V</t>
  </si>
  <si>
    <t>Q44Aa5_2:Z</t>
  </si>
  <si>
    <t>Q44Aa6_2:AD</t>
  </si>
  <si>
    <t>Q44Aa7_2:AG</t>
  </si>
  <si>
    <t>Q44Aa8_2:AI</t>
  </si>
  <si>
    <t>Q44Ba1_1:M</t>
  </si>
  <si>
    <t>Q44Ba2_1:Q</t>
  </si>
  <si>
    <t>Q44Ba3_1:T</t>
  </si>
  <si>
    <t>Q44Ba4_1:V</t>
  </si>
  <si>
    <t>Q44Ba5_2:Z</t>
  </si>
  <si>
    <t>Q44Ba6_2:AD</t>
  </si>
  <si>
    <t>Q44Ba7_2:AG</t>
  </si>
  <si>
    <t>Q44Ba8_2:AI</t>
  </si>
  <si>
    <t>Q44Ca1_1:M</t>
  </si>
  <si>
    <t>Q44Ca2_1:Q</t>
  </si>
  <si>
    <t>Q44Ca3_1:T</t>
  </si>
  <si>
    <t>Q44Ca4_1:V</t>
  </si>
  <si>
    <t>Q44Ca5_2:Z</t>
  </si>
  <si>
    <t>Q44Ca6_2:AD</t>
  </si>
  <si>
    <t>Q44Ca7_2:AG</t>
  </si>
  <si>
    <t>Q44Ca8_2:AI</t>
  </si>
  <si>
    <t>Q44Cb1_1:M</t>
  </si>
  <si>
    <t>Q44Cb2_1:Q</t>
  </si>
  <si>
    <t>Q44Cb3_1:T</t>
  </si>
  <si>
    <t>Q44Cb4_1:V</t>
  </si>
  <si>
    <t>Q44Cb5_2:Z</t>
  </si>
  <si>
    <t>Q44Cb6_2:AD</t>
  </si>
  <si>
    <t>Q44Cb7_2:AG</t>
  </si>
  <si>
    <t>Q44Cb8_2:AI</t>
  </si>
  <si>
    <t>Q44Cc1_1:M</t>
  </si>
  <si>
    <t>Q44Cc2_1:Q</t>
  </si>
  <si>
    <t>Q44Cc3_1:T</t>
  </si>
  <si>
    <t>Q44Cc4_1:V</t>
  </si>
  <si>
    <t>Q44Cc5_2:Z</t>
  </si>
  <si>
    <t>Q44Cc6_2:AD</t>
  </si>
  <si>
    <t>Q44Cc7_2:AG</t>
  </si>
  <si>
    <t>Q44Cc8_2:AI</t>
  </si>
  <si>
    <t>Q44Cd1_1:M</t>
  </si>
  <si>
    <t>Q44Cd2_1:Q</t>
  </si>
  <si>
    <t>Q44Cd3_1:T</t>
  </si>
  <si>
    <t>Q44Cd4_1:V</t>
  </si>
  <si>
    <t>Q44Cd5_2:Z</t>
  </si>
  <si>
    <t>Q44Cd6_2:AD</t>
  </si>
  <si>
    <t>Q44Cd7_2:AG</t>
  </si>
  <si>
    <t>Q44Cd8_2:AI</t>
  </si>
  <si>
    <t>Q44Ce1_1:M</t>
  </si>
  <si>
    <t>Q44Ce2_1:Q</t>
  </si>
  <si>
    <t>Q44Ce3_1:T</t>
  </si>
  <si>
    <t>Q44Ce4_1:V</t>
  </si>
  <si>
    <t>Q44Ce5_2:Z</t>
  </si>
  <si>
    <t>Q44Ce6_2:AD</t>
  </si>
  <si>
    <t>Q44Ce7_2:AG</t>
  </si>
  <si>
    <t>Q44Ce8_2:AI</t>
  </si>
  <si>
    <t>Q44Cf1_1:M</t>
  </si>
  <si>
    <t>Q44Cf2_1:Q</t>
  </si>
  <si>
    <t>Q44Cf3_1:T</t>
  </si>
  <si>
    <t>Q44Cf4_1:V</t>
  </si>
  <si>
    <t>Q44Cf5_2:Z</t>
  </si>
  <si>
    <t>Q44Cf6_2:AD</t>
  </si>
  <si>
    <t>Q44Cf7_2:AG</t>
  </si>
  <si>
    <t>Q44Cf8_2:AI</t>
  </si>
  <si>
    <t>Q44Cg1_1:M</t>
  </si>
  <si>
    <t>Q44Cg2_1:Q</t>
  </si>
  <si>
    <t>Q44Cg3_1:T</t>
  </si>
  <si>
    <t>Q44Cg4_1:V</t>
  </si>
  <si>
    <t>Q44Cg5_2:Z</t>
  </si>
  <si>
    <t>Q44Cg6_2:AD</t>
  </si>
  <si>
    <t>Q44Cg7_2:AG</t>
  </si>
  <si>
    <t>Q44Cg8_2:AI</t>
  </si>
  <si>
    <t>Q44Ch1_1:M</t>
  </si>
  <si>
    <t>Q44Ch2_1:Q</t>
  </si>
  <si>
    <t>Q44Ch3_1:T</t>
  </si>
  <si>
    <t>Q44Ch4_1:V</t>
  </si>
  <si>
    <t>Q44Ch5_2:Z</t>
  </si>
  <si>
    <t>Q44Ch6_2:AD</t>
  </si>
  <si>
    <t>Q44Ch7_2:AG</t>
  </si>
  <si>
    <t>Q44Ch8_2:AI</t>
  </si>
  <si>
    <t>Q44Ci1_1:M</t>
  </si>
  <si>
    <t>Q44Ci2_1:Q</t>
  </si>
  <si>
    <t>Q44Ci3_1:T</t>
  </si>
  <si>
    <t>Q44Ci4_1:V</t>
  </si>
  <si>
    <t>Q44Ci5_2:Z</t>
  </si>
  <si>
    <t>Q44Ci6_2:AD</t>
  </si>
  <si>
    <t>Q44Ci7_2:AG</t>
  </si>
  <si>
    <t>Q44Ci8_2:AI</t>
  </si>
  <si>
    <t>Q44Da1_1:M</t>
  </si>
  <si>
    <t>Q44Da2_1:Q</t>
  </si>
  <si>
    <t>Q44Da3_1:T</t>
  </si>
  <si>
    <t>Q44Da4_1:V</t>
  </si>
  <si>
    <t>Q44Da5_2:Z</t>
  </si>
  <si>
    <t>Q44Da6_2:AD</t>
  </si>
  <si>
    <t>Q44Da7_2:AG</t>
  </si>
  <si>
    <t>Q44Da8_2:AI</t>
  </si>
  <si>
    <t>Q44Ea1_1:M</t>
  </si>
  <si>
    <t>Q44Ea2_1:Q</t>
  </si>
  <si>
    <t>Q44Ea3_1:T</t>
  </si>
  <si>
    <t>Q44Ea4_1:V</t>
  </si>
  <si>
    <t>Q44Ea5_2:Z</t>
  </si>
  <si>
    <t>Q44Ea6_2:AD</t>
  </si>
  <si>
    <t>Q44Ea7_2:AG</t>
  </si>
  <si>
    <t>Q44Ea8_2:AI</t>
  </si>
  <si>
    <t>Q44Eb1_1:M</t>
  </si>
  <si>
    <t>Q44Eb2_1:Q</t>
  </si>
  <si>
    <t>Q44Eb3_1:T</t>
  </si>
  <si>
    <t>Q44Eb4_1:V</t>
  </si>
  <si>
    <t>Q44Eb5_2:Z</t>
  </si>
  <si>
    <t>Q44Eb6_2:AD</t>
  </si>
  <si>
    <t>Q44Eb7_2:AG</t>
  </si>
  <si>
    <t>Q44Eb8_2:AI</t>
  </si>
  <si>
    <t>Q44Ec1_1:M</t>
  </si>
  <si>
    <t>Q44Ec2_1:Q</t>
  </si>
  <si>
    <t>Q44Ec3_1:T</t>
  </si>
  <si>
    <t>Q44Ec4_1:V</t>
  </si>
  <si>
    <t>Q44Ec5_2:Z</t>
  </si>
  <si>
    <t>Q44Ec6_2:AD</t>
  </si>
  <si>
    <t>Q44Ec7_2:AG</t>
  </si>
  <si>
    <t>Q44Ec8_2:AI</t>
  </si>
  <si>
    <t>Q44Ed1_1:M</t>
  </si>
  <si>
    <t>Q44Ed2_1:Q</t>
  </si>
  <si>
    <t>Q44Ed3_1:T</t>
  </si>
  <si>
    <t>Q44Ed4_1:V</t>
  </si>
  <si>
    <t>Q44Ed5_2:Z</t>
  </si>
  <si>
    <t>Q44Ed6_2:AD</t>
  </si>
  <si>
    <t>Q44Ed7_2:AG</t>
  </si>
  <si>
    <t>Q44Ed8_2:AI</t>
  </si>
  <si>
    <t>Q44Fa1_1:M</t>
  </si>
  <si>
    <t>Q44Fa2_1:Q</t>
  </si>
  <si>
    <t>Q44Fa3_1:T</t>
  </si>
  <si>
    <t>Q44Fa4_1:V</t>
  </si>
  <si>
    <t>Q44Fa5_2:Z</t>
  </si>
  <si>
    <t>Q44Fa6_2:AD</t>
  </si>
  <si>
    <t>Q44Fa7_2:AG</t>
  </si>
  <si>
    <t>Q44Fa8_2:AI</t>
  </si>
  <si>
    <t>Q44Fb1_1:M</t>
  </si>
  <si>
    <t>Q44Fb2_1:Q</t>
  </si>
  <si>
    <t>Q44Fb3_1:T</t>
  </si>
  <si>
    <t>Q44Fb4_1:V</t>
  </si>
  <si>
    <t>Q44Fb5_2:Z</t>
  </si>
  <si>
    <t>Q44Fb6_2:AD</t>
  </si>
  <si>
    <t>Q44Fb7_2:AG</t>
  </si>
  <si>
    <t>Q44Fb8_2:AI</t>
  </si>
  <si>
    <t>Q44Fc1_1:M</t>
  </si>
  <si>
    <t>Q44Fc2_1:Q</t>
  </si>
  <si>
    <t>Q44Fc3_1:T</t>
  </si>
  <si>
    <t>Q44Fc4_1:V</t>
  </si>
  <si>
    <t>Q44Fc5_2:Z</t>
  </si>
  <si>
    <t>Q44Fc6_2:AD</t>
  </si>
  <si>
    <t>Q44Fc7_2:AG</t>
  </si>
  <si>
    <t>Q44Fc8_2:AI</t>
  </si>
  <si>
    <t>Q44Fd1_1:M</t>
  </si>
  <si>
    <t>Q44Fd2_1:Q</t>
  </si>
  <si>
    <t>Q44Fd3_1:T</t>
  </si>
  <si>
    <t>Q44Fd4_1:V</t>
  </si>
  <si>
    <t>Q44Fd5_2:Z</t>
  </si>
  <si>
    <t>Q44Fd6_2:AD</t>
  </si>
  <si>
    <t>Q44Fd7_2:AG</t>
  </si>
  <si>
    <t>Q44Fd8_2:AI</t>
  </si>
  <si>
    <t>Q44Ga1_1:M</t>
  </si>
  <si>
    <t>Q44Ga2_1:Q</t>
  </si>
  <si>
    <t>Q44Ga3_1:T</t>
  </si>
  <si>
    <t>Q44Ga4_1:V</t>
  </si>
  <si>
    <t>Q44Ga5_2:Z</t>
  </si>
  <si>
    <t>Q44Ga6_2:AD</t>
  </si>
  <si>
    <t>Q44Ga7_2:AG</t>
  </si>
  <si>
    <t>Q44Ga8_2:AI</t>
  </si>
  <si>
    <t>Q44Gb1_1:M</t>
  </si>
  <si>
    <t>Q44Gb2_1:Q</t>
  </si>
  <si>
    <t>Q44Gb3_1:T</t>
  </si>
  <si>
    <t>Q44Gb4_1:V</t>
  </si>
  <si>
    <t>Q44Gb5_2:Z</t>
  </si>
  <si>
    <t>Q44Gb6_2:AD</t>
  </si>
  <si>
    <t>Q44Gb7_2:AG</t>
  </si>
  <si>
    <t>Q44Gb8_2:AI</t>
  </si>
  <si>
    <t>Q44Gc1_1:M</t>
  </si>
  <si>
    <t>Q44Gc2_1:Q</t>
  </si>
  <si>
    <t>Q44Gc3_1:T</t>
  </si>
  <si>
    <t>Q44Gc4_1:V</t>
  </si>
  <si>
    <t>Q44Gc5_2:Z</t>
  </si>
  <si>
    <t>Q44Gc6_2:AD</t>
  </si>
  <si>
    <t>Q44Gc7_2:AG</t>
  </si>
  <si>
    <t>Q44Gc8_2:AI</t>
  </si>
  <si>
    <t>Q44Gd1_1:M</t>
  </si>
  <si>
    <t>Q44Gd2_1:Q</t>
  </si>
  <si>
    <t>Q44Gd3_1:T</t>
  </si>
  <si>
    <t>Q44Gd4_1:V</t>
  </si>
  <si>
    <t>Q44Gd5_2:Z</t>
  </si>
  <si>
    <t>Q44Gd6_2:AD</t>
  </si>
  <si>
    <t>Q44Gd7_2:AG</t>
  </si>
  <si>
    <t>Q44Gd8_2:AI</t>
  </si>
  <si>
    <t>Q44Ge1_1:M</t>
  </si>
  <si>
    <t>Q44Ge2_1:Q</t>
  </si>
  <si>
    <t>Q44Ge3_1:T</t>
  </si>
  <si>
    <t>Q44Ge4_1:V</t>
  </si>
  <si>
    <t>Q44Ge5_2:Z</t>
  </si>
  <si>
    <t>Q44Ge6_2:AD</t>
  </si>
  <si>
    <t>Q44Ge7_2:AG</t>
  </si>
  <si>
    <t>Q44Ge8_2:AI</t>
  </si>
  <si>
    <t>Q44Gf1_1:M</t>
  </si>
  <si>
    <t>Q44Gf2_1:Q</t>
  </si>
  <si>
    <t>Q44Gf3_1:T</t>
  </si>
  <si>
    <t>Q44Gf4_1:V</t>
  </si>
  <si>
    <t>Q44Gf5_2:Z</t>
  </si>
  <si>
    <t>Q44Gf6_2:AD</t>
  </si>
  <si>
    <t>Q44Gf7_2:AG</t>
  </si>
  <si>
    <t>Q44Gf8_2:AI</t>
  </si>
  <si>
    <t>Q44Ha1_1:M</t>
  </si>
  <si>
    <t>Q44Ha2_1:Q</t>
  </si>
  <si>
    <t>Q44Ha3_1:T</t>
  </si>
  <si>
    <t>Q44Ha4_1:V</t>
  </si>
  <si>
    <t>Q44Ha5_2:Z</t>
  </si>
  <si>
    <t>Q44Ha6_2:AD</t>
  </si>
  <si>
    <t>Q44Ha7_2:AG</t>
  </si>
  <si>
    <t>Q44Ha8_2:AI</t>
  </si>
  <si>
    <t>Q44Ia1_1:M</t>
  </si>
  <si>
    <t>Q44Ia2_1:Q</t>
  </si>
  <si>
    <t>Q44Ia3_1:T</t>
  </si>
  <si>
    <t>Q44Ia4_1:V</t>
  </si>
  <si>
    <t>Q44Ia5_2:Z</t>
  </si>
  <si>
    <t>Q44Ia6_2:AD</t>
  </si>
  <si>
    <t>Q44Ia7_2:AG</t>
  </si>
  <si>
    <t>Q44Ia8_2:AI</t>
  </si>
  <si>
    <t>Q44Ib1_1:M</t>
  </si>
  <si>
    <t>Q44Ib2_1:Q</t>
  </si>
  <si>
    <t>Q44Ib3_1:T</t>
  </si>
  <si>
    <t>Q44Ib4_1:V</t>
  </si>
  <si>
    <t>Q44Ib5_2:Z</t>
  </si>
  <si>
    <t>Q44Ib6_2:AD</t>
  </si>
  <si>
    <t>Q44Ib7_2:AG</t>
  </si>
  <si>
    <t>Q44Ib8_2:AI</t>
  </si>
  <si>
    <t>Q44Ic1_1:M</t>
  </si>
  <si>
    <t>Q44Ic2_1:Q</t>
  </si>
  <si>
    <t>Q44Ic3_1:T</t>
  </si>
  <si>
    <t>Q44Ic4_1:V</t>
  </si>
  <si>
    <t>Q44Ic5_2:Z</t>
  </si>
  <si>
    <t>Q44Ic6_2:AD</t>
  </si>
  <si>
    <t>Q44Ic7_2:AG</t>
  </si>
  <si>
    <t>Q44Ic8_2:AI</t>
  </si>
  <si>
    <t>Q44Ja1_1:M</t>
  </si>
  <si>
    <t>Q44Ja2_1:Q</t>
  </si>
  <si>
    <t>Q44Ja3_1:T</t>
  </si>
  <si>
    <t>Q44Ja4_1:V</t>
  </si>
  <si>
    <t>Q44Ja5_2:Z</t>
  </si>
  <si>
    <t>Q44Ja6_2:AD</t>
  </si>
  <si>
    <t>Q44Ja7_2:AG</t>
  </si>
  <si>
    <t>Q44Ja8_2:AI</t>
  </si>
  <si>
    <t>Q44Ka1_1:M</t>
  </si>
  <si>
    <t>Q44Ka2_1:Q</t>
  </si>
  <si>
    <t>Q44Ka3_1:T</t>
  </si>
  <si>
    <t>Q44Ka4_1:V</t>
  </si>
  <si>
    <t>Q44Ka5_2:Z</t>
  </si>
  <si>
    <t>Q44Ka6_2:AD</t>
  </si>
  <si>
    <t>Q44Ka7_2:AG</t>
  </si>
  <si>
    <t>Q44Ka8_2:AI</t>
  </si>
  <si>
    <t>Q44La1_1:M</t>
  </si>
  <si>
    <t>Q44La2_1:Q</t>
  </si>
  <si>
    <t>Q44La3_1:T</t>
  </si>
  <si>
    <t>Q44La4_1:V</t>
  </si>
  <si>
    <t>Q44La5_2:Z</t>
  </si>
  <si>
    <t>Q44La6_2:AD</t>
  </si>
  <si>
    <t>Q44La7_2:AG</t>
  </si>
  <si>
    <t>Q44La8_2:AI</t>
  </si>
  <si>
    <t>Q44Ma1_1:M</t>
  </si>
  <si>
    <t>Q44Ma2_1:Q</t>
  </si>
  <si>
    <t>Q44Ma3_1:T</t>
  </si>
  <si>
    <t>Q44Ma4_1:V</t>
  </si>
  <si>
    <t>Q44Ma5_2:Z</t>
  </si>
  <si>
    <t>Q44Ma6_2:AD</t>
  </si>
  <si>
    <t>Q44Ma7_2:AG</t>
  </si>
  <si>
    <t>Q44Ma8_2:AI</t>
  </si>
  <si>
    <t>Q44Mb1_1:M</t>
  </si>
  <si>
    <t>Q44Mb2_1:Q</t>
  </si>
  <si>
    <t>Q44Mb3_1:T</t>
  </si>
  <si>
    <t>Q44Mb4_1:V</t>
  </si>
  <si>
    <t>Q44Mb5_2:Z</t>
  </si>
  <si>
    <t>Q44Mb6_2:AD</t>
  </si>
  <si>
    <t>Q44Mb7_2:AG</t>
  </si>
  <si>
    <t>Q44Mb8_2:AI</t>
  </si>
  <si>
    <t>Q44Na1_1:M</t>
  </si>
  <si>
    <t>Q44Na2_1:Q</t>
  </si>
  <si>
    <t>Q44Na3_1:T</t>
  </si>
  <si>
    <t>Q44Na4_1:V</t>
  </si>
  <si>
    <t>Q44Na5_2:Z</t>
  </si>
  <si>
    <t>Q44Na6_2:AD</t>
  </si>
  <si>
    <t>Q44Na7_2:AG</t>
  </si>
  <si>
    <t>Q44Na8_2:AI</t>
  </si>
  <si>
    <t>Q44Oa1_1:M</t>
  </si>
  <si>
    <t>Q44Oa2_1:Q</t>
  </si>
  <si>
    <t>Q44Oa3_1:T</t>
  </si>
  <si>
    <t>Q44Oa4_1:V</t>
  </si>
  <si>
    <t>Q44Oa5_2:Z</t>
  </si>
  <si>
    <t>Q44Oa6_2:AD</t>
  </si>
  <si>
    <t>Q44Oa7_2:AG</t>
  </si>
  <si>
    <t>Q44Oa8_2:AI</t>
  </si>
  <si>
    <t>Q44Ob1_1:M</t>
  </si>
  <si>
    <t>Q44Ob2_1:Q</t>
  </si>
  <si>
    <t>Q44Ob3_1:T</t>
  </si>
  <si>
    <t>Q44Ob4_1:V</t>
  </si>
  <si>
    <t>Q44Ob5_2:Z</t>
  </si>
  <si>
    <t>Q44Ob6_2:AD</t>
  </si>
  <si>
    <t>Q44Ob7_2:AG</t>
  </si>
  <si>
    <t>Q44Ob8_2:AI</t>
  </si>
  <si>
    <t>Q44Oc1_1:M</t>
  </si>
  <si>
    <t>Q44Oc2_1:Q</t>
  </si>
  <si>
    <t>Q44Oc3_1:T</t>
  </si>
  <si>
    <t>Q44Oc4_1:V</t>
  </si>
  <si>
    <t>Q44Oc5_2:Z</t>
  </si>
  <si>
    <t>Q44Oc6_2:AD</t>
  </si>
  <si>
    <t>Q44Oc7_2:AG</t>
  </si>
  <si>
    <t>Q44Oc8_2:AI</t>
  </si>
  <si>
    <t>Q44Od1_1:M</t>
  </si>
  <si>
    <t>Q44Od2_1:Q</t>
  </si>
  <si>
    <t>Q44Od3_1:T</t>
  </si>
  <si>
    <t>Q44Od4_1:V</t>
  </si>
  <si>
    <t>Q44Od5_2:Z</t>
  </si>
  <si>
    <t>Q44Od6_2:AD</t>
  </si>
  <si>
    <t>Q44Od7_2:AG</t>
  </si>
  <si>
    <t>Q44Od8_2:AI</t>
  </si>
  <si>
    <t>Q44Oe1_1:M</t>
  </si>
  <si>
    <t>Q44Oe2_1:Q</t>
  </si>
  <si>
    <t>Q44Oe3_1:T</t>
  </si>
  <si>
    <t>Q44Oe4_1:V</t>
  </si>
  <si>
    <t>Q44Oe5_2:Z</t>
  </si>
  <si>
    <t>Q44Oe6_2:AD</t>
  </si>
  <si>
    <t>Q44Oe7_2:AG</t>
  </si>
  <si>
    <t>Q44Oe8_2:AI</t>
  </si>
  <si>
    <t>Q44Of1_1:M</t>
  </si>
  <si>
    <t>Q44Of2_1:Q</t>
  </si>
  <si>
    <t>Q44Of3_1:T</t>
  </si>
  <si>
    <t>Q44Of4_1:V</t>
  </si>
  <si>
    <t>Q44Of5_2:Z</t>
  </si>
  <si>
    <t>Q44Of6_2:AD</t>
  </si>
  <si>
    <t>Q44Of7_2:AG</t>
  </si>
  <si>
    <t>Q44Of8_2:AI</t>
  </si>
  <si>
    <t>Q44Og1_1:M</t>
  </si>
  <si>
    <t>Q44Og2_1:Q</t>
  </si>
  <si>
    <t>Q44Og3_1:T</t>
  </si>
  <si>
    <t>Q44Og4_1:V</t>
  </si>
  <si>
    <t>Q44Og5_2:Z</t>
  </si>
  <si>
    <t>Q44Og6_2:AD</t>
  </si>
  <si>
    <t>Q44Og7_2:AG</t>
  </si>
  <si>
    <t>Q44Og8_2:AI</t>
  </si>
  <si>
    <t>Q44Oh1_1:M</t>
  </si>
  <si>
    <t>Q44Oh2_1:Q</t>
  </si>
  <si>
    <t>Q44Oh3_1:T</t>
  </si>
  <si>
    <t>Q44Oh4_1:V</t>
  </si>
  <si>
    <t>Q44Oh5_2:Z</t>
  </si>
  <si>
    <t>Q44Oh6_2:AD</t>
  </si>
  <si>
    <t>Q44Oh7_2:AG</t>
  </si>
  <si>
    <t>Q44Oh8_2:AI</t>
  </si>
  <si>
    <t>Q44Pa1_1:M</t>
  </si>
  <si>
    <t>Q44Pa2_1:Q</t>
  </si>
  <si>
    <t>Q44Pa3_1:T</t>
  </si>
  <si>
    <t>Q44Pa4_1:V</t>
  </si>
  <si>
    <t>Q44Pa5_2:Z</t>
  </si>
  <si>
    <t>Q44Pa6_2:AD</t>
  </si>
  <si>
    <t>Q44Pa7_2:AG</t>
  </si>
  <si>
    <t>Q44Pa8_2:AI</t>
  </si>
  <si>
    <t>Q44Qa1_1:M</t>
  </si>
  <si>
    <t>Q44Qa2_1:Q</t>
  </si>
  <si>
    <t>Q44Qa3_1:T</t>
  </si>
  <si>
    <t>Q44Qa4_1:V</t>
  </si>
  <si>
    <t>Q44Qa5_2:Z</t>
  </si>
  <si>
    <t>Q44Qa6_2:AD</t>
  </si>
  <si>
    <t>Q44Qa7_2:AG</t>
  </si>
  <si>
    <t>Q44Qa8_2:AI</t>
  </si>
  <si>
    <t>Q44Ra1_1:M</t>
  </si>
  <si>
    <t>Q44Ra2_1:Q</t>
  </si>
  <si>
    <t>Q44Ra3_1:T</t>
  </si>
  <si>
    <t>Q44Ra4_1:V</t>
  </si>
  <si>
    <t>Q44Ra5_2:Z</t>
  </si>
  <si>
    <t>Q44Ra6_2:AD</t>
  </si>
  <si>
    <t>Q44Ra7_2:AG</t>
  </si>
  <si>
    <t>Q44Ra8_2:AI</t>
  </si>
  <si>
    <t>Q42Aa_1:U</t>
  </si>
  <si>
    <t>Q42Aa_2:Y</t>
  </si>
  <si>
    <t>Q42Ba_1:U</t>
  </si>
  <si>
    <t>Q42Ba_2:Y</t>
  </si>
  <si>
    <t>Q42Ca_1:U</t>
  </si>
  <si>
    <t>Q42Ca_2:Y</t>
  </si>
  <si>
    <t>Q42Cb_1:U</t>
  </si>
  <si>
    <t>Q42Cb_2:Y</t>
  </si>
  <si>
    <t>Q42Cc_1:U</t>
  </si>
  <si>
    <t>Q42Cc_2:Y</t>
  </si>
  <si>
    <t>Q42Cd_1:U</t>
  </si>
  <si>
    <t>Q42Cd_2:Y</t>
  </si>
  <si>
    <t>Q42Ce_1:U</t>
  </si>
  <si>
    <t>Q42Ce_2:Y</t>
  </si>
  <si>
    <t>Q42Cf_1:U</t>
  </si>
  <si>
    <t>Q42Cf_2:Y</t>
  </si>
  <si>
    <t>Q42Cg_1:U</t>
  </si>
  <si>
    <t>Q42Cg_2:Y</t>
  </si>
  <si>
    <t>Q42Ch_1:U</t>
  </si>
  <si>
    <t>Q42Ch_2:Y</t>
  </si>
  <si>
    <t>Q42Ci_1:U</t>
  </si>
  <si>
    <t>Q42Ci_2:Y</t>
  </si>
  <si>
    <t>Q42Ci_OTH_1:L</t>
  </si>
  <si>
    <t>Q42Da_1:U</t>
  </si>
  <si>
    <t>Q42Da_2:Y</t>
  </si>
  <si>
    <t>Q42Ea_1:U</t>
  </si>
  <si>
    <t>Q42Ea_2:Y</t>
  </si>
  <si>
    <t>Q42Eb_1:U</t>
  </si>
  <si>
    <t>Q42Eb_2:Y</t>
  </si>
  <si>
    <t>Q42Ec_1:U</t>
  </si>
  <si>
    <t>Q42Ec_2:Y</t>
  </si>
  <si>
    <t>Q42Ed_1:U</t>
  </si>
  <si>
    <t>Q42Ed_2:Y</t>
  </si>
  <si>
    <t>Q42Ed_OTH_1:L</t>
  </si>
  <si>
    <t>Q42Fa_1:U</t>
  </si>
  <si>
    <t>Q42Fa_2:Y</t>
  </si>
  <si>
    <t>Q42Fb_1:U</t>
  </si>
  <si>
    <t>Q42Fb_2:Y</t>
  </si>
  <si>
    <t>Q42Fc_1:U</t>
  </si>
  <si>
    <t>Q42Fc_2:Y</t>
  </si>
  <si>
    <t>Q42Fd_1:U</t>
  </si>
  <si>
    <t>Q42Fd_2:Y</t>
  </si>
  <si>
    <t>Q42Fd_OTH_1:L</t>
  </si>
  <si>
    <t>Q42Ga_1:U</t>
  </si>
  <si>
    <t>Q42Ga_2:Y</t>
  </si>
  <si>
    <t>Q42Gb_1:U</t>
  </si>
  <si>
    <t>Q42Gb_2:Y</t>
  </si>
  <si>
    <t>Q42Gc_1:U</t>
  </si>
  <si>
    <t>Q42Gc_2:Y</t>
  </si>
  <si>
    <t>Q42Gd_1:U</t>
  </si>
  <si>
    <t>Q42Gd_2:Y</t>
  </si>
  <si>
    <t>Q42Ge_1:U</t>
  </si>
  <si>
    <t>Q42Ge_2:Y</t>
  </si>
  <si>
    <t>Q42Gf_1:U</t>
  </si>
  <si>
    <t>Q42Gf_2:Y</t>
  </si>
  <si>
    <t>Q42Gf_OTH_1:L</t>
  </si>
  <si>
    <t>Q42Ha_1:U</t>
  </si>
  <si>
    <t>Q42Ha_2:Y</t>
  </si>
  <si>
    <t>Q42Ia_1:U</t>
  </si>
  <si>
    <t>Q42Ia_2:Y</t>
  </si>
  <si>
    <t>Q42Ib_1:U</t>
  </si>
  <si>
    <t>Q42Ib_2:Y</t>
  </si>
  <si>
    <t>Q42Ic_1:U</t>
  </si>
  <si>
    <t>Q42Ic_2:Y</t>
  </si>
  <si>
    <t>Q42Ja_1:U</t>
  </si>
  <si>
    <t>Q42Ja_2:Y</t>
  </si>
  <si>
    <t>Q42Ka_1:U</t>
  </si>
  <si>
    <t>Q42Ka_2:Y</t>
  </si>
  <si>
    <t>Q42La_1:U</t>
  </si>
  <si>
    <t>Q42La_2:Y</t>
  </si>
  <si>
    <t>Q42Ma_1:U</t>
  </si>
  <si>
    <t>Q42Ma_2:Y</t>
  </si>
  <si>
    <t>Q42Mb_1:U</t>
  </si>
  <si>
    <t>Q42Mb_2:Y</t>
  </si>
  <si>
    <t>Q42Na_1:U</t>
  </si>
  <si>
    <t>Q42Na_2:Y</t>
  </si>
  <si>
    <t>Q42Oa_1:U</t>
  </si>
  <si>
    <t>Q42Oa_2:Y</t>
  </si>
  <si>
    <t>Q42Ob_1:U</t>
  </si>
  <si>
    <t>Q42Ob_2:Y</t>
  </si>
  <si>
    <t>Q42Oc_1:U</t>
  </si>
  <si>
    <t>Q42Oc_2:Y</t>
  </si>
  <si>
    <t>Q42Od_1:U</t>
  </si>
  <si>
    <t>Q42Od_2:Y</t>
  </si>
  <si>
    <t>Q42Oe_1:U</t>
  </si>
  <si>
    <t>Q42Oe_2:Y</t>
  </si>
  <si>
    <t>Q42Of_1:U</t>
  </si>
  <si>
    <t>Q42Of_2:Y</t>
  </si>
  <si>
    <t>Q42Og_1:U</t>
  </si>
  <si>
    <t>Q42Og_2:Y</t>
  </si>
  <si>
    <t>Q42Oh_1:U</t>
  </si>
  <si>
    <t>Q42Oh_2:Y</t>
  </si>
  <si>
    <t>Q42Pa_1:U</t>
  </si>
  <si>
    <t>Q42Pa_2:Y</t>
  </si>
  <si>
    <t>Q42Qa_1:U</t>
  </si>
  <si>
    <t>Q42Qa_2:Y</t>
  </si>
  <si>
    <t>Q42Qa_OTH_1:L</t>
  </si>
  <si>
    <t>Q42Ra_1:U</t>
  </si>
  <si>
    <t>Q42Ra_2:Y</t>
  </si>
  <si>
    <t>Q41A1_1:U</t>
  </si>
  <si>
    <t>Q41A2_2:Y</t>
  </si>
  <si>
    <t>Q41A3_1:AD</t>
  </si>
  <si>
    <t>Q41A4_2:AH</t>
  </si>
  <si>
    <t>Q41B1_1:U</t>
  </si>
  <si>
    <t>Q41B2_2:Y</t>
  </si>
  <si>
    <t>Q41B3_1:AD</t>
  </si>
  <si>
    <t>Q41B4_2:AH</t>
  </si>
  <si>
    <t>Q41C1_1:U</t>
  </si>
  <si>
    <t>Q41C2_2:Y</t>
  </si>
  <si>
    <t>Q41C3_1:AD</t>
  </si>
  <si>
    <t>Q41C4_2:AH</t>
  </si>
  <si>
    <t>Q41D1_1:U</t>
  </si>
  <si>
    <t>Q41D2_2:Y</t>
  </si>
  <si>
    <t>Q41D3_1:AD</t>
  </si>
  <si>
    <t>Q41D4_2:AH</t>
  </si>
  <si>
    <t>Q41E1_1:U</t>
  </si>
  <si>
    <t>Q41E2_2:Y</t>
  </si>
  <si>
    <t>Q41E3_1:AD</t>
  </si>
  <si>
    <t>Q41E4_2:AH</t>
  </si>
  <si>
    <t>Q41F1_1:U</t>
  </si>
  <si>
    <t>Q41F2_2:Y</t>
  </si>
  <si>
    <t>Q41F3_1:AD</t>
  </si>
  <si>
    <t>Q41F4_2:AH</t>
  </si>
  <si>
    <t>Q41G1_1:U</t>
  </si>
  <si>
    <t>Q41G2_2:Y</t>
  </si>
  <si>
    <t>Q41G3_1:AD</t>
  </si>
  <si>
    <t>Q41G4_2:AH</t>
  </si>
  <si>
    <t>Q41H1_1:U</t>
  </si>
  <si>
    <t>Q41H2_2:Y</t>
  </si>
  <si>
    <t>Q41H3_1:AD</t>
  </si>
  <si>
    <t>Q41H4_2:AH</t>
  </si>
  <si>
    <t>Q41I1_1:U</t>
  </si>
  <si>
    <t>Q41I2_2:Y</t>
  </si>
  <si>
    <t>Q41I3_1:AD</t>
  </si>
  <si>
    <t>Q41I4_2:AH</t>
  </si>
  <si>
    <t>Q41J1_1:U</t>
  </si>
  <si>
    <t>Q41J2_2:Y</t>
  </si>
  <si>
    <t>Q41J3_1:AD</t>
  </si>
  <si>
    <t>Q41J4_2:AH</t>
  </si>
  <si>
    <t>Q41K1_1:U</t>
  </si>
  <si>
    <t>Q41K2_2:Y</t>
  </si>
  <si>
    <t>Q41K3_1:AD</t>
  </si>
  <si>
    <t>Q41K4_2:AH</t>
  </si>
  <si>
    <t>Q41L1_1:U</t>
  </si>
  <si>
    <t>Q41L2_2:Y</t>
  </si>
  <si>
    <t>Q41L3_1:AD</t>
  </si>
  <si>
    <t>Q41L4_2:AH</t>
  </si>
  <si>
    <t>Q41M1_1:U</t>
  </si>
  <si>
    <t>Q41M2_2:Y</t>
  </si>
  <si>
    <t>Q41M3_1:AD</t>
  </si>
  <si>
    <t>Q41M4_2:AH</t>
  </si>
  <si>
    <t>Q41N1_1:U</t>
  </si>
  <si>
    <t>Q41N2_2:Y</t>
  </si>
  <si>
    <t>Q41N3_1:AD</t>
  </si>
  <si>
    <t>Q41N4_2:AH</t>
  </si>
  <si>
    <t>Q41O1_1:U</t>
  </si>
  <si>
    <t>Q41O2_2:Y</t>
  </si>
  <si>
    <t>Q41O3_1:AD</t>
  </si>
  <si>
    <t>Q41O4_2:AH</t>
  </si>
  <si>
    <t>Q41P1_1:U</t>
  </si>
  <si>
    <t>Q41P2_2:Y</t>
  </si>
  <si>
    <t>Q41P3_1:AD</t>
  </si>
  <si>
    <t>Q41P4_2:AH</t>
  </si>
  <si>
    <t>Q41Q1_1:U</t>
  </si>
  <si>
    <t>Q41Q2_2:Y</t>
  </si>
  <si>
    <t>Q41Q3_1:AD</t>
  </si>
  <si>
    <t>Q41Q4_2:AH</t>
  </si>
  <si>
    <t>Q41R1_1:U</t>
  </si>
  <si>
    <t>Q41R2_2:Y</t>
  </si>
  <si>
    <t>Q41R3_1:AD</t>
  </si>
  <si>
    <t>Q41R4_2:AH</t>
  </si>
  <si>
    <t>Q41S1_1:U</t>
  </si>
  <si>
    <t>Q41S2_2:Y</t>
  </si>
  <si>
    <t>Q41S3_1:AD</t>
  </si>
  <si>
    <t>Q41S4_2:AH</t>
  </si>
  <si>
    <t>Q41T1_1:U</t>
  </si>
  <si>
    <t>Q41T2_2:Y</t>
  </si>
  <si>
    <t>Q41T3_1:AD</t>
  </si>
  <si>
    <t>Q41T4_2:AH</t>
  </si>
  <si>
    <t>Q41U1_1:U</t>
  </si>
  <si>
    <t>Q41U2_2:Y</t>
  </si>
  <si>
    <t>Q41U3_1:AD</t>
  </si>
  <si>
    <t>Q41U4_2:AH</t>
  </si>
  <si>
    <t>Q41V1_1:U</t>
  </si>
  <si>
    <t>Q41V2_2:Y</t>
  </si>
  <si>
    <t>Q41V3_1:AD</t>
  </si>
  <si>
    <t>Q41V4_2:AH</t>
  </si>
  <si>
    <t>Q41W1_1:U</t>
  </si>
  <si>
    <t>Q41W2_2:Y</t>
  </si>
  <si>
    <t>Q41W3_1:AD</t>
  </si>
  <si>
    <t>Q41W4_2:AH</t>
  </si>
  <si>
    <t>Q41X1_1:U</t>
  </si>
  <si>
    <t>Q41X2_2:Y</t>
  </si>
  <si>
    <t>Q41X3_1:AD</t>
  </si>
  <si>
    <t>Q41X4_2:AH</t>
  </si>
  <si>
    <t>Q41Y1_1:U</t>
  </si>
  <si>
    <t>Q41Y2_2:Y</t>
  </si>
  <si>
    <t>Q41Y3_1:AD</t>
  </si>
  <si>
    <t>Q41Y4_2:AH</t>
  </si>
  <si>
    <t>Q41Z1_1:U</t>
  </si>
  <si>
    <t>Q41Z2_2:Y</t>
  </si>
  <si>
    <t>Q41Z3_1:AD</t>
  </si>
  <si>
    <t>Q41Z4_2:AH</t>
  </si>
  <si>
    <t>Q41AA1_1:U</t>
  </si>
  <si>
    <t>Q41AA2_2:Y</t>
  </si>
  <si>
    <t>Q41AA3_1:AD</t>
  </si>
  <si>
    <t>Q41AA4_2:AH</t>
  </si>
  <si>
    <t>Q41AA_OTH_1:L</t>
  </si>
  <si>
    <t>Q41AB1_1:U</t>
  </si>
  <si>
    <t>Q41AB2_2:Y</t>
  </si>
  <si>
    <t>Q41AB3_1:AD</t>
  </si>
  <si>
    <t>Q41AB4_2:AH</t>
  </si>
  <si>
    <t>Q41AB_OTH_1:L</t>
  </si>
  <si>
    <t>Q41AC1_1:U</t>
  </si>
  <si>
    <t>Q41AC2_2:Y</t>
  </si>
  <si>
    <t>Q41AC3_1:AD</t>
  </si>
  <si>
    <t>Q41AC4_2:AH</t>
  </si>
  <si>
    <t>Q40A2_1:Q</t>
  </si>
  <si>
    <t>Q40A3_1:U</t>
  </si>
  <si>
    <t>Q40A4_2:Y</t>
  </si>
  <si>
    <t>Q40A5_2:AC</t>
  </si>
  <si>
    <t>Q40A6_2:AG</t>
  </si>
  <si>
    <t>Q40B2_1:Q</t>
  </si>
  <si>
    <t>Q40B3_1:U</t>
  </si>
  <si>
    <t>Q40B4_2:Y</t>
  </si>
  <si>
    <t>Q40B5_2:AC</t>
  </si>
  <si>
    <t>Q40B6_2:AG</t>
  </si>
  <si>
    <t>Q40C2_1:Q</t>
  </si>
  <si>
    <t>Q40C3_1:U</t>
  </si>
  <si>
    <t>Q40C4_2:Y</t>
  </si>
  <si>
    <t>Q40C5_2:AC</t>
  </si>
  <si>
    <t>Q40C6_2:AG</t>
  </si>
  <si>
    <t>Q40D2_1:Q</t>
  </si>
  <si>
    <t>Q40D3_1:U</t>
  </si>
  <si>
    <t>Q40D4_2:Y</t>
  </si>
  <si>
    <t>Q40D5_2:AC</t>
  </si>
  <si>
    <t>Q40D6_2:AG</t>
  </si>
  <si>
    <t>64.</t>
  </si>
  <si>
    <t>68.</t>
  </si>
  <si>
    <t>Q68A_1:J</t>
  </si>
  <si>
    <t>Q68B_1:J</t>
  </si>
  <si>
    <t>Q68C_1:J</t>
  </si>
  <si>
    <t>Q68D_1:J</t>
  </si>
  <si>
    <t>Q68E_1:J</t>
  </si>
  <si>
    <t>Q68F_1:J</t>
  </si>
  <si>
    <t>Q68G_1:J</t>
  </si>
  <si>
    <t>Q68H_1:J</t>
  </si>
  <si>
    <t>Q66B_1:U</t>
  </si>
  <si>
    <t>Q66B_2:Y</t>
  </si>
  <si>
    <t>Q66C_1:U</t>
  </si>
  <si>
    <t>Q66C_2:Y</t>
  </si>
  <si>
    <t>Q66D_1:U</t>
  </si>
  <si>
    <t>Q66D_2:Y</t>
  </si>
  <si>
    <t>Q66E_1:U</t>
  </si>
  <si>
    <t>Q66E_2:Y</t>
  </si>
  <si>
    <t>Q66F_1:U</t>
  </si>
  <si>
    <t>Q66F_2:Y</t>
  </si>
  <si>
    <t>Q66G_1:U</t>
  </si>
  <si>
    <t>Q66G_2:Y</t>
  </si>
  <si>
    <t>Q66H_1:U</t>
  </si>
  <si>
    <t>Q66H_2:Y</t>
  </si>
  <si>
    <t>Q64Aa_1:U</t>
  </si>
  <si>
    <t>Q64Aa_2:Y</t>
  </si>
  <si>
    <t>Q64Ba_1:U</t>
  </si>
  <si>
    <t>Q64Ba_2:Y</t>
  </si>
  <si>
    <t>Q64Bb_1:U</t>
  </si>
  <si>
    <t>Q64Bb_2:Y</t>
  </si>
  <si>
    <t>Q64Bc_1:U</t>
  </si>
  <si>
    <t>Q64Bc_2:Y</t>
  </si>
  <si>
    <t>Q64Bd_1:U</t>
  </si>
  <si>
    <t>Q64Bd_2:Y</t>
  </si>
  <si>
    <t>Q64Be_1:U</t>
  </si>
  <si>
    <t>Q64Be_2:Y</t>
  </si>
  <si>
    <t>Q64Bf_1:U</t>
  </si>
  <si>
    <t>Q64Bf_2:Y</t>
  </si>
  <si>
    <t>Q64Bg_1:U</t>
  </si>
  <si>
    <t>Q64Bg_2:Y</t>
  </si>
  <si>
    <t>Q64Bh_1:U</t>
  </si>
  <si>
    <t>Q64Bh_2:Y</t>
  </si>
  <si>
    <t>Q64Bi_1:U</t>
  </si>
  <si>
    <t>Q64Bi_2:Y</t>
  </si>
  <si>
    <t>Q64Bi_OTH_1:L</t>
  </si>
  <si>
    <t>Q64Ca_1:U</t>
  </si>
  <si>
    <t>Q64Ca_2:Y</t>
  </si>
  <si>
    <t>Q64Da_1:U</t>
  </si>
  <si>
    <t>Q64Da_2:Y</t>
  </si>
  <si>
    <t>Q64Db_1:U</t>
  </si>
  <si>
    <t>Q64Db_2:Y</t>
  </si>
  <si>
    <t>Q64Dc_1:U</t>
  </si>
  <si>
    <t>Q64Dc_2:Y</t>
  </si>
  <si>
    <t>Q64Dd_1:U</t>
  </si>
  <si>
    <t>Q64Dd_2:Y</t>
  </si>
  <si>
    <t>Q64Dd_OTH_1:L</t>
  </si>
  <si>
    <t>Q64Ea_1:U</t>
  </si>
  <si>
    <t>Q64Ea_2:Y</t>
  </si>
  <si>
    <t>Q64Eb_1:U</t>
  </si>
  <si>
    <t>Q64Eb_2:Y</t>
  </si>
  <si>
    <t>Q64Ec_1:U</t>
  </si>
  <si>
    <t>Q64Ec_2:Y</t>
  </si>
  <si>
    <t>Q64Ed_1:U</t>
  </si>
  <si>
    <t>Q64Ed_2:Y</t>
  </si>
  <si>
    <t>Q64Ed_OTH_1:L</t>
  </si>
  <si>
    <t>Q64Fa_1:U</t>
  </si>
  <si>
    <t>Q64Fa_2:Y</t>
  </si>
  <si>
    <t>Q64Ga_1:U</t>
  </si>
  <si>
    <t>Q64Ga_2:Y</t>
  </si>
  <si>
    <t>Q64Gb_1:U</t>
  </si>
  <si>
    <t>Q64Gb_2:Y</t>
  </si>
  <si>
    <t>Q64Gc_1:U</t>
  </si>
  <si>
    <t>Q64Gc_2:Y</t>
  </si>
  <si>
    <t>Q64Ha_1:U</t>
  </si>
  <si>
    <t>Q64Ha_2:Y</t>
  </si>
  <si>
    <t>Q64Ia_1:U</t>
  </si>
  <si>
    <t>Q64Ia_2:Y</t>
  </si>
  <si>
    <t>Q64Ja_1:U</t>
  </si>
  <si>
    <t>Q64Ja_2:Y</t>
  </si>
  <si>
    <t>Q64Ka_1:U</t>
  </si>
  <si>
    <t>Q64Ka_2:Y</t>
  </si>
  <si>
    <t>Q64Kb_1:U</t>
  </si>
  <si>
    <t>Q64Kb_2:Y</t>
  </si>
  <si>
    <t>Q64La_1:U</t>
  </si>
  <si>
    <t>Q64La_2:Y</t>
  </si>
  <si>
    <t>Q64Ma_1:U</t>
  </si>
  <si>
    <t>Q64Ma_2:Y</t>
  </si>
  <si>
    <t>Q64Mb_1:U</t>
  </si>
  <si>
    <t>Q64Mb_2:Y</t>
  </si>
  <si>
    <t>Q64Mc_1:U</t>
  </si>
  <si>
    <t>Q64Mc_2:Y</t>
  </si>
  <si>
    <t>Q64Md_1:U</t>
  </si>
  <si>
    <t>Q64Md_2:Y</t>
  </si>
  <si>
    <t>Q64Na_1:U</t>
  </si>
  <si>
    <t>Q64Na_2:Y</t>
  </si>
  <si>
    <t>Q64Oa_1:U</t>
  </si>
  <si>
    <t>Q64Oa_2:Y</t>
  </si>
  <si>
    <t>Q64Oa_OTH_1:L</t>
  </si>
  <si>
    <t>Q64Pa_1:U</t>
  </si>
  <si>
    <t>Q64Pa_2:Y</t>
  </si>
  <si>
    <t>Q64Pa_OTH_1:L</t>
  </si>
  <si>
    <t>Q64Qa_1:U</t>
  </si>
  <si>
    <t>Q64Qa_2:Y</t>
  </si>
  <si>
    <t>Q63A_1:U</t>
  </si>
  <si>
    <t>Q63A_2:Y</t>
  </si>
  <si>
    <t>Q63B_1:U</t>
  </si>
  <si>
    <t>Q63B_2:Y</t>
  </si>
  <si>
    <t>Q63C_1:U</t>
  </si>
  <si>
    <t>Q63C_2:Y</t>
  </si>
  <si>
    <t>Q63D_1:U</t>
  </si>
  <si>
    <t>Q63D_2:Y</t>
  </si>
  <si>
    <t>Q63E_1:U</t>
  </si>
  <si>
    <t>Q63E_2:Y</t>
  </si>
  <si>
    <t>Q63F_1:U</t>
  </si>
  <si>
    <t>Q63F_2:Y</t>
  </si>
  <si>
    <t>Q63F_OTH_1:L</t>
  </si>
  <si>
    <t>Q63G_1:U</t>
  </si>
  <si>
    <t>Q63G_2:Y</t>
  </si>
  <si>
    <t>Q59A1_1:M</t>
  </si>
  <si>
    <t>Q59A2_1:Q</t>
  </si>
  <si>
    <t>Q59A3_2:U</t>
  </si>
  <si>
    <t>Q59A4_2:Y</t>
  </si>
  <si>
    <t>Q59B1_1:M</t>
  </si>
  <si>
    <t>Q59B2_1:Q</t>
  </si>
  <si>
    <t>Q59B3_2:U</t>
  </si>
  <si>
    <t>Q59B4_2:Y</t>
  </si>
  <si>
    <t>Q59C1_1:M</t>
  </si>
  <si>
    <t>Q59C2_1:Q</t>
  </si>
  <si>
    <t>Q59C3_2:U</t>
  </si>
  <si>
    <t>Q59C4_2:Y</t>
  </si>
  <si>
    <t>Q58A_1:M</t>
  </si>
  <si>
    <t>Q58A_2:U</t>
  </si>
  <si>
    <t>Q58B_1:M</t>
  </si>
  <si>
    <t>Q58B_2:U</t>
  </si>
  <si>
    <t>Q58C_1:M</t>
  </si>
  <si>
    <t>Q58C_2:U</t>
  </si>
  <si>
    <t>Q58D_1:M</t>
  </si>
  <si>
    <t>Q58D_2:U</t>
  </si>
  <si>
    <t>Q56E_1:M</t>
  </si>
  <si>
    <t>Q56E_2:U</t>
  </si>
  <si>
    <t>Q55A_1:J</t>
  </si>
  <si>
    <t>Q55B_1:J</t>
  </si>
  <si>
    <t>Q54A1_1:U</t>
  </si>
  <si>
    <t>Q54A1_2:Y</t>
  </si>
  <si>
    <t>Q54B1_1:U</t>
  </si>
  <si>
    <t>Q54B1_2:Y</t>
  </si>
  <si>
    <t>Q54C1_1:U</t>
  </si>
  <si>
    <t>Q54C1_2:Y</t>
  </si>
  <si>
    <t>Q54D1_1:U</t>
  </si>
  <si>
    <t>Q54D1_2:Y</t>
  </si>
  <si>
    <t>Q54E1_1:U</t>
  </si>
  <si>
    <t>Q54E1_2:Y</t>
  </si>
  <si>
    <t>Q54F1_1:U</t>
  </si>
  <si>
    <t>Q54F1_2:Y</t>
  </si>
  <si>
    <t>Q54G1_1:J</t>
  </si>
  <si>
    <t>Q54G1_OTH_1:L</t>
  </si>
  <si>
    <t>Q46Bd1_1:U</t>
  </si>
  <si>
    <t>Totals Reported in Ques. 45p</t>
  </si>
  <si>
    <r>
      <t xml:space="preserve">    YES    </t>
    </r>
    <r>
      <rPr>
        <b/>
        <sz val="10"/>
        <color indexed="12"/>
        <rFont val="Arial"/>
        <family val="2"/>
      </rPr>
      <t xml:space="preserve">Please complete Questions 49-64 for your small-ticket business </t>
    </r>
    <r>
      <rPr>
        <b/>
        <u/>
        <sz val="10"/>
        <color indexed="12"/>
        <rFont val="Arial"/>
        <family val="2"/>
      </rPr>
      <t>ONLY</t>
    </r>
    <r>
      <rPr>
        <b/>
        <sz val="10"/>
        <color indexed="12"/>
        <rFont val="Arial"/>
        <family val="2"/>
      </rPr>
      <t>.</t>
    </r>
  </si>
  <si>
    <r>
      <t xml:space="preserve">    NO     </t>
    </r>
    <r>
      <rPr>
        <b/>
        <sz val="10"/>
        <color indexed="10"/>
        <rFont val="Arial"/>
        <family val="2"/>
      </rPr>
      <t>If your response is "NO", please skip to Question 65.</t>
    </r>
  </si>
  <si>
    <r>
      <t xml:space="preserve">    NO     </t>
    </r>
    <r>
      <rPr>
        <b/>
        <sz val="10"/>
        <color indexed="10"/>
        <rFont val="Arial"/>
        <family val="2"/>
      </rPr>
      <t>If your response is "NO", please skip to Question 53.</t>
    </r>
  </si>
  <si>
    <r>
      <t xml:space="preserve">    YES    </t>
    </r>
    <r>
      <rPr>
        <b/>
        <sz val="10"/>
        <color indexed="10"/>
        <rFont val="Arial"/>
        <family val="2"/>
      </rPr>
      <t>If your response is "YES", please skip to Question 65.</t>
    </r>
    <r>
      <rPr>
        <b/>
        <sz val="10"/>
        <rFont val="Arial"/>
        <family val="2"/>
      </rPr>
      <t xml:space="preserve"> </t>
    </r>
  </si>
  <si>
    <r>
      <t xml:space="preserve">    NO    </t>
    </r>
    <r>
      <rPr>
        <b/>
        <sz val="10"/>
        <color indexed="12"/>
        <rFont val="Arial"/>
        <family val="2"/>
      </rPr>
      <t xml:space="preserve"> If your response is "NO", please complete Questions 56-64 for your small-ticket business </t>
    </r>
    <r>
      <rPr>
        <b/>
        <i/>
        <u/>
        <sz val="10"/>
        <color indexed="12"/>
        <rFont val="Arial"/>
        <family val="2"/>
      </rPr>
      <t>ONLY</t>
    </r>
    <r>
      <rPr>
        <b/>
        <sz val="10"/>
        <color indexed="12"/>
        <rFont val="Arial"/>
        <family val="2"/>
      </rPr>
      <t>.</t>
    </r>
  </si>
  <si>
    <t xml:space="preserve">              We will use your responses in Questions 4-47 as answers to Questions 56-64.</t>
  </si>
  <si>
    <t>Note: this should equal response in Question 62e.</t>
  </si>
  <si>
    <t>62e.  Total</t>
  </si>
  <si>
    <t>Given questions 60 and 61 above, your Average Pre-Tax Spread is:</t>
  </si>
  <si>
    <t>Q5F1_1:M</t>
  </si>
  <si>
    <t>Q5G1_1:M</t>
  </si>
  <si>
    <t>Q5H1_1:M</t>
  </si>
  <si>
    <t>Q5I1_1:M</t>
  </si>
  <si>
    <t>Q39F1_1:M</t>
  </si>
  <si>
    <t>Q42Oi_1:U</t>
  </si>
  <si>
    <t>Q42Oi_2:Y</t>
  </si>
  <si>
    <t>Q43A_1:M</t>
  </si>
  <si>
    <t>Q43B_1:M</t>
  </si>
  <si>
    <t>Q43C_1:M</t>
  </si>
  <si>
    <t>Q43D_1:M</t>
  </si>
  <si>
    <t>Q43E_1:M</t>
  </si>
  <si>
    <t>Q43F_1:M</t>
  </si>
  <si>
    <t>Q43G_1:M</t>
  </si>
  <si>
    <t>Q43H_1:M</t>
  </si>
  <si>
    <t>Q43I_1:M</t>
  </si>
  <si>
    <t>Q43J_1:M</t>
  </si>
  <si>
    <t>Q43K_1:M</t>
  </si>
  <si>
    <t>Q43L_1:M</t>
  </si>
  <si>
    <t>Q43M_1:M</t>
  </si>
  <si>
    <t>Q43N_1:M</t>
  </si>
  <si>
    <t>Q43O_1:M</t>
  </si>
  <si>
    <t>Q43P_1:M</t>
  </si>
  <si>
    <t>Q43Q_1:M</t>
  </si>
  <si>
    <t>Q43R_1:M</t>
  </si>
  <si>
    <t>Q43S_1:M</t>
  </si>
  <si>
    <t>Q43T_1:M</t>
  </si>
  <si>
    <t>Q43U_1:M</t>
  </si>
  <si>
    <t>Q43V_1:M</t>
  </si>
  <si>
    <t>Q43W_1:M</t>
  </si>
  <si>
    <t>Q43X_1:M</t>
  </si>
  <si>
    <t>Q43Y_1:M</t>
  </si>
  <si>
    <t>Q43Z_1:M</t>
  </si>
  <si>
    <t>Q43AA_1:M</t>
  </si>
  <si>
    <t>Q43AB_1:M</t>
  </si>
  <si>
    <t>Q43AC_1:M</t>
  </si>
  <si>
    <t>Q43AD_1:M</t>
  </si>
  <si>
    <t>Q43AE_1:M</t>
  </si>
  <si>
    <t>Q43AF_1:M</t>
  </si>
  <si>
    <t>Q43AG_1:M</t>
  </si>
  <si>
    <t>Q43AH_1:M</t>
  </si>
  <si>
    <t>Q43AI_1:M</t>
  </si>
  <si>
    <t>Q43AJ_1:M</t>
  </si>
  <si>
    <t>Q43AK_1:M</t>
  </si>
  <si>
    <t>Q43AL_1:M</t>
  </si>
  <si>
    <t>Q43AM_1:M</t>
  </si>
  <si>
    <t>Q43AN_1:M</t>
  </si>
  <si>
    <t>Q43AO_1:M</t>
  </si>
  <si>
    <t>Q43AP_1:M</t>
  </si>
  <si>
    <t>Q43AQ_1:M</t>
  </si>
  <si>
    <t>Q43AR_1:M</t>
  </si>
  <si>
    <t>Q43AS_1:M</t>
  </si>
  <si>
    <t>Q43AT_1:M</t>
  </si>
  <si>
    <t>Q43AU_1:M</t>
  </si>
  <si>
    <t>Q43AV_1:M</t>
  </si>
  <si>
    <t>Q43AW_1:M</t>
  </si>
  <si>
    <t>Q43AX_1:M</t>
  </si>
  <si>
    <t>Q43AY_1:M</t>
  </si>
  <si>
    <t>Q43AZ_1:M</t>
  </si>
  <si>
    <t>Q43BA_1:M</t>
  </si>
  <si>
    <t>Q43A_2:U</t>
  </si>
  <si>
    <t>Q43B_2:U</t>
  </si>
  <si>
    <t>Q43C_2:U</t>
  </si>
  <si>
    <t>Q43D_2:U</t>
  </si>
  <si>
    <t>Q43E_2:U</t>
  </si>
  <si>
    <t>Q43F_2:U</t>
  </si>
  <si>
    <t>Q43G_2:U</t>
  </si>
  <si>
    <t>Q43H_2:U</t>
  </si>
  <si>
    <t>Q43I_2:U</t>
  </si>
  <si>
    <t>Q43J_2:U</t>
  </si>
  <si>
    <t>Q43K_2:U</t>
  </si>
  <si>
    <t>Q43L_2:U</t>
  </si>
  <si>
    <t>Q43M_2:U</t>
  </si>
  <si>
    <t>Q43N_2:U</t>
  </si>
  <si>
    <t>Q43O_2:U</t>
  </si>
  <si>
    <t>Q43P_2:U</t>
  </si>
  <si>
    <t>Q43Q_2:U</t>
  </si>
  <si>
    <t>Q43R_2:U</t>
  </si>
  <si>
    <t>Q43S_2:U</t>
  </si>
  <si>
    <t>Q43T_2:U</t>
  </si>
  <si>
    <t>Q43U_2:U</t>
  </si>
  <si>
    <t>Q43V_2:U</t>
  </si>
  <si>
    <t>Q43W_2:U</t>
  </si>
  <si>
    <t>Q43X_2:U</t>
  </si>
  <si>
    <t>Q43Y_2:U</t>
  </si>
  <si>
    <t>Q43Z_2:U</t>
  </si>
  <si>
    <t>Q43AA_2:U</t>
  </si>
  <si>
    <t>Q43AB_2:U</t>
  </si>
  <si>
    <t>Q43AC_2:U</t>
  </si>
  <si>
    <t>Q43AD_2:U</t>
  </si>
  <si>
    <t>Q43AE_2:U</t>
  </si>
  <si>
    <t>Q43AF_2:U</t>
  </si>
  <si>
    <t>Q43AG_2:U</t>
  </si>
  <si>
    <t>Q43AH_2:U</t>
  </si>
  <si>
    <t>Q43AI_2:U</t>
  </si>
  <si>
    <t>Q43AJ_2:U</t>
  </si>
  <si>
    <t>Q43AK_2:U</t>
  </si>
  <si>
    <t>Q43AL_2:U</t>
  </si>
  <si>
    <t>Q43AM_2:U</t>
  </si>
  <si>
    <t>Q43AN_2:U</t>
  </si>
  <si>
    <t>Q43AO_2:U</t>
  </si>
  <si>
    <t>Q43AP_2:U</t>
  </si>
  <si>
    <t>Q43AQ_2:U</t>
  </si>
  <si>
    <t>Q43AR_2:U</t>
  </si>
  <si>
    <t>Q43AS_2:U</t>
  </si>
  <si>
    <t>Q43AT_2:U</t>
  </si>
  <si>
    <t>Q43AU_2:U</t>
  </si>
  <si>
    <t>Q43AV_2:U</t>
  </si>
  <si>
    <t>Q43AW_2:U</t>
  </si>
  <si>
    <t>Q43AX_2:U</t>
  </si>
  <si>
    <t>Q43AY_2:U</t>
  </si>
  <si>
    <t>Q43AZ_2:U</t>
  </si>
  <si>
    <t>Q43BA_2:U</t>
  </si>
  <si>
    <t>Q44Oi1_1:M</t>
  </si>
  <si>
    <t>Q44Oi2_1:Q</t>
  </si>
  <si>
    <t>Q44Oi3_1:T</t>
  </si>
  <si>
    <t>Q44Oi4_1:V</t>
  </si>
  <si>
    <t>Q44Oi5_2:Z</t>
  </si>
  <si>
    <t>Q44Oi6_2:AD</t>
  </si>
  <si>
    <t>Q44Oi7_2:AG</t>
  </si>
  <si>
    <t>Q44Oi8_2:AI</t>
  </si>
  <si>
    <t xml:space="preserve">sources, special queries, reminders on how certain answers were determined). These notes will appear in your 2018 survey. The </t>
  </si>
  <si>
    <t>2018 survey. The information below will not be shared with the ELFA or published in any report.</t>
  </si>
  <si>
    <t>determined). These notes will appear in your 2018 survey. The information below will not be shared with the ELFA or published in any report.</t>
  </si>
  <si>
    <t xml:space="preserve">reminders on how certain answers were determined). These notes will appear in your 2018 survey. The information below will not be shared with the ELFA or </t>
  </si>
  <si>
    <t>45.</t>
  </si>
  <si>
    <t>65.</t>
  </si>
  <si>
    <t>66.</t>
  </si>
  <si>
    <r>
      <t xml:space="preserve">    YES    </t>
    </r>
    <r>
      <rPr>
        <b/>
        <sz val="10"/>
        <color indexed="12"/>
        <rFont val="Arial"/>
        <family val="2"/>
      </rPr>
      <t>Please complete Question 66 below.</t>
    </r>
  </si>
  <si>
    <r>
      <t xml:space="preserve">    NO     </t>
    </r>
    <r>
      <rPr>
        <b/>
        <sz val="10"/>
        <color indexed="10"/>
        <rFont val="Arial"/>
        <family val="2"/>
      </rPr>
      <t>If your response is "NO", please skip to Question 67.</t>
    </r>
  </si>
  <si>
    <t>Note: this should equal the response from Question 45p.</t>
  </si>
  <si>
    <t>Ques. 45p</t>
  </si>
  <si>
    <t>(Ques. 45a + 45b + 45d)</t>
  </si>
  <si>
    <t>divided by Ques. 45f1</t>
  </si>
  <si>
    <t>divided by Ques. 45f2</t>
  </si>
  <si>
    <t>Ques. 62e</t>
  </si>
  <si>
    <t>Ques. 60</t>
  </si>
  <si>
    <t>Ques. 61</t>
  </si>
  <si>
    <t>Ques. 60 - Ques. 61</t>
  </si>
  <si>
    <t>Ques. 51</t>
  </si>
  <si>
    <t>Ques. 53a</t>
  </si>
  <si>
    <t>Ques. 53b</t>
  </si>
  <si>
    <t>Ques. 53c</t>
  </si>
  <si>
    <t>Ques. 59b divided by</t>
  </si>
  <si>
    <t>Ques. 59a</t>
  </si>
  <si>
    <t>Ques. 59c divided by</t>
  </si>
  <si>
    <t>Ques. 56a divided by</t>
  </si>
  <si>
    <t>Ques. 56b divided by</t>
  </si>
  <si>
    <t>Ques. 56e</t>
  </si>
  <si>
    <t>Ques. 56d divided by</t>
  </si>
  <si>
    <t>Ques. 57 divided by</t>
  </si>
  <si>
    <t>(Ques. 56e + Ques. 57)</t>
  </si>
  <si>
    <t>Ques. 58c divided by</t>
  </si>
  <si>
    <t>Ques. 58d</t>
  </si>
  <si>
    <t xml:space="preserve">In the New Business Volume section, after asking for this year's new business volume broken out by </t>
  </si>
  <si>
    <t xml:space="preserve">transaction size, we are now requesting the average duration in months for each transaction size. Question 5 </t>
  </si>
  <si>
    <t>was expanded to cover this information.</t>
  </si>
  <si>
    <t xml:space="preserve">When looking at New Business Volume by Equipment Type, a new equipment type was added under </t>
  </si>
  <si>
    <t>Transportation - Aircraft for Drones. Questions 42 and 44 were modified to include drones.</t>
  </si>
  <si>
    <t xml:space="preserve">In the Asset Management section, a new question was added. For those assets that matured and disposed, </t>
  </si>
  <si>
    <t>in addition to asking for the total number of contracts and the dollar value of residuals booked and realized,</t>
  </si>
  <si>
    <t>we are now requesting the information be broken out by type of disposition, for instance termination at</t>
  </si>
  <si>
    <t>maturity or early termination due to early buy out. Question 39 requests this information.</t>
  </si>
  <si>
    <t xml:space="preserve">In the Headcount by Activity section, a new category was added to explain headcount that left the organization </t>
  </si>
  <si>
    <t>this year. The new option is a departure due to third-party outsourcing. Question 46 requests this information.</t>
  </si>
  <si>
    <t xml:space="preserve">In the Small-Ticket Equipment Leasing &amp; Finance section, in addition to asking for average credit decision </t>
  </si>
  <si>
    <t xml:space="preserve">turnaround time, we are now collecting information on how that time is determined, the triggers for starting </t>
  </si>
  <si>
    <t>and stopping the clock.  Question 54 requests this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</si>
</sst>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164" formatCode="&quot;$  &quot;000,000,000,&quot;, 000&quot;_);\(#,##0\)"/>
    <numFmt numFmtId="165" formatCode="&quot;$  &quot;000,000,000,&quot;000&quot;_);\(#,##0\)"/>
    <numFmt numFmtId="166" formatCode="#,##0.0"/>
    <numFmt numFmtId="167" formatCode="0.0"/>
    <numFmt numFmtId="168" formatCode="[&lt;=9999999]###\-####;\(###\)\ ###\-####"/>
    <numFmt numFmtId="169" formatCode="&quot;$&quot;#,##0"/>
    <numFmt numFmtId="170" formatCode="0.0&quot;%&quot;"/>
    <numFmt numFmtId="171" formatCode="00000"/>
    <numFmt numFmtId="172" formatCode="0.0%"/>
    <numFmt numFmtId="173" formatCode="0.00&quot;%&quot;"/>
    <numFmt numFmtId="174" formatCode="0.0&quot; hrs&quot;"/>
    <numFmt numFmtId="175" formatCode="0.0&quot; days&quot;"/>
  </numFmts>
  <fonts count="54" x14ac:knownFonts="1">
    <font>
      <sz val="10"/>
      <name val="Arial"/>
    </font>
    <font>
      <sz val="10"/>
      <color theme="1"/>
      <name val="Arial"/>
      <family val="2"/>
    </font>
    <font>
      <sz val="10"/>
      <color theme="1"/>
      <name val="Arial"/>
      <family val="2"/>
    </font>
    <font>
      <sz val="10"/>
      <name val="Arial"/>
      <family val="2"/>
    </font>
    <font>
      <u/>
      <sz val="10"/>
      <color indexed="12"/>
      <name val="Arial"/>
      <family val="2"/>
    </font>
    <font>
      <b/>
      <sz val="10"/>
      <name val="Arial"/>
      <family val="2"/>
    </font>
    <font>
      <sz val="10"/>
      <name val="Arial"/>
      <family val="2"/>
    </font>
    <font>
      <i/>
      <sz val="10"/>
      <name val="Arial"/>
      <family val="2"/>
    </font>
    <font>
      <b/>
      <i/>
      <sz val="12"/>
      <name val="Arial"/>
      <family val="2"/>
    </font>
    <font>
      <b/>
      <u/>
      <sz val="10"/>
      <color indexed="12"/>
      <name val="Arial"/>
      <family val="2"/>
    </font>
    <font>
      <u/>
      <sz val="10"/>
      <color indexed="12"/>
      <name val="Arial"/>
      <family val="2"/>
    </font>
    <font>
      <b/>
      <u/>
      <sz val="10"/>
      <name val="Arial"/>
      <family val="2"/>
    </font>
    <font>
      <u/>
      <sz val="10"/>
      <name val="Arial"/>
      <family val="2"/>
    </font>
    <font>
      <b/>
      <i/>
      <sz val="10"/>
      <name val="Arial"/>
      <family val="2"/>
    </font>
    <font>
      <b/>
      <sz val="10"/>
      <color indexed="10"/>
      <name val="Arial"/>
      <family val="2"/>
    </font>
    <font>
      <b/>
      <sz val="10"/>
      <color indexed="12"/>
      <name val="Arial"/>
      <family val="2"/>
    </font>
    <font>
      <b/>
      <i/>
      <u/>
      <sz val="10"/>
      <color indexed="12"/>
      <name val="Arial"/>
      <family val="2"/>
    </font>
    <font>
      <b/>
      <sz val="10"/>
      <name val="Wingdings"/>
      <charset val="2"/>
    </font>
    <font>
      <sz val="10"/>
      <name val="Wingdings"/>
      <charset val="2"/>
    </font>
    <font>
      <sz val="8"/>
      <name val="Arial Narrow"/>
      <family val="2"/>
    </font>
    <font>
      <b/>
      <i/>
      <sz val="10"/>
      <name val="Arial Narrow"/>
      <family val="2"/>
    </font>
    <font>
      <sz val="10"/>
      <name val="Arial Narrow"/>
      <family val="2"/>
    </font>
    <font>
      <i/>
      <sz val="10"/>
      <name val="Arial Narrow"/>
      <family val="2"/>
    </font>
    <font>
      <b/>
      <sz val="10"/>
      <name val="Arial Narrow"/>
      <family val="2"/>
    </font>
    <font>
      <b/>
      <sz val="14"/>
      <name val="Arial"/>
      <family val="2"/>
    </font>
    <font>
      <sz val="14"/>
      <name val="Arial"/>
      <family val="2"/>
    </font>
    <font>
      <b/>
      <sz val="12"/>
      <name val="Arial"/>
      <family val="2"/>
    </font>
    <font>
      <sz val="12"/>
      <name val="Arial"/>
      <family val="2"/>
    </font>
    <font>
      <b/>
      <i/>
      <sz val="9"/>
      <name val="Arial Narrow"/>
      <family val="2"/>
    </font>
    <font>
      <i/>
      <sz val="9"/>
      <name val="Arial Narrow"/>
      <family val="2"/>
    </font>
    <font>
      <sz val="8"/>
      <name val="Arial"/>
      <family val="2"/>
    </font>
    <font>
      <u/>
      <sz val="8"/>
      <color indexed="12"/>
      <name val="Arial Narrow"/>
      <family val="2"/>
    </font>
    <font>
      <sz val="9"/>
      <name val="Arial Narrow"/>
      <family val="2"/>
    </font>
    <font>
      <i/>
      <u/>
      <sz val="9"/>
      <name val="Arial Narrow"/>
      <family val="2"/>
    </font>
    <font>
      <sz val="8"/>
      <name val="Arial"/>
      <family val="2"/>
    </font>
    <font>
      <i/>
      <sz val="8"/>
      <name val="Arial Narrow"/>
      <family val="2"/>
    </font>
    <font>
      <u/>
      <sz val="8"/>
      <color indexed="12"/>
      <name val="Arial"/>
      <family val="2"/>
    </font>
    <font>
      <sz val="10"/>
      <color indexed="8"/>
      <name val="MS Sans Serif"/>
      <family val="2"/>
    </font>
    <font>
      <sz val="10"/>
      <color indexed="8"/>
      <name val="Arial"/>
      <family val="2"/>
    </font>
    <font>
      <i/>
      <sz val="14"/>
      <name val="Arial"/>
      <family val="2"/>
    </font>
    <font>
      <i/>
      <sz val="8"/>
      <name val="Arial"/>
      <family val="2"/>
    </font>
    <font>
      <sz val="11"/>
      <name val="Arial"/>
      <family val="2"/>
    </font>
    <font>
      <sz val="11"/>
      <name val="Arial"/>
      <family val="2"/>
    </font>
    <font>
      <i/>
      <sz val="11"/>
      <name val="Arial"/>
      <family val="2"/>
    </font>
    <font>
      <b/>
      <sz val="11"/>
      <name val="Arial"/>
      <family val="2"/>
    </font>
    <font>
      <sz val="11"/>
      <name val="Arial Narrow"/>
      <family val="2"/>
    </font>
    <font>
      <b/>
      <i/>
      <sz val="11"/>
      <name val="Arial Narrow"/>
      <family val="2"/>
    </font>
    <font>
      <i/>
      <sz val="9"/>
      <name val="Arial"/>
      <family val="2"/>
    </font>
    <font>
      <b/>
      <sz val="10"/>
      <color rgb="FFFF0000"/>
      <name val="Arial"/>
      <family val="2"/>
    </font>
    <font>
      <sz val="10"/>
      <color theme="0"/>
      <name val="Arial"/>
      <family val="2"/>
    </font>
    <font>
      <sz val="10"/>
      <color rgb="FFFF0000"/>
      <name val="Arial"/>
      <family val="2"/>
    </font>
    <font>
      <b/>
      <sz val="8"/>
      <name val="Arial Narrow"/>
      <family val="2"/>
    </font>
    <font>
      <b/>
      <i/>
      <u/>
      <sz val="10"/>
      <name val="Arial"/>
      <family val="2"/>
    </font>
    <font>
      <b/>
      <u/>
      <sz val="11"/>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DA9694"/>
        <bgColor indexed="64"/>
      </patternFill>
    </fill>
    <fill>
      <patternFill patternType="solid">
        <fgColor theme="5" tint="0.39994506668294322"/>
        <bgColor indexed="64"/>
      </patternFill>
    </fill>
    <fill>
      <patternFill patternType="solid">
        <fgColor theme="0" tint="-0.24994659260841701"/>
        <bgColor indexed="64"/>
      </patternFill>
    </fill>
    <fill>
      <patternFill patternType="solid">
        <fgColor rgb="FFC0C0C0"/>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right/>
      <top style="medium">
        <color auto="1"/>
      </top>
      <bottom/>
      <diagonal/>
    </border>
    <border>
      <left style="thin">
        <color indexed="22"/>
      </left>
      <right/>
      <top style="thin">
        <color indexed="22"/>
      </top>
      <bottom style="thin">
        <color indexed="22"/>
      </bottom>
      <diagonal/>
    </border>
    <border>
      <left style="double">
        <color indexed="64"/>
      </left>
      <right style="double">
        <color indexed="64"/>
      </right>
      <top/>
      <bottom/>
      <diagonal/>
    </border>
  </borders>
  <cellStyleXfs count="9">
    <xf numFmtId="0" fontId="0" fillId="0" borderId="0"/>
    <xf numFmtId="0" fontId="37" fillId="0" borderId="0" applyNumberFormat="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007">
    <xf numFmtId="0" fontId="0" fillId="0" borderId="0" xfId="0"/>
    <xf numFmtId="0" fontId="6" fillId="0" borderId="0" xfId="0" applyFont="1"/>
    <xf numFmtId="0" fontId="5" fillId="0" borderId="0" xfId="0" applyFont="1"/>
    <xf numFmtId="0" fontId="6" fillId="0" borderId="0" xfId="0" applyFont="1" applyAlignment="1">
      <alignment vertical="top"/>
    </xf>
    <xf numFmtId="0" fontId="5" fillId="0" borderId="0" xfId="0" applyFont="1" applyAlignment="1">
      <alignment horizontal="centerContinuous"/>
    </xf>
    <xf numFmtId="0" fontId="6" fillId="2" borderId="1" xfId="0" applyFont="1" applyFill="1" applyBorder="1" applyAlignment="1" applyProtection="1">
      <alignment horizontal="center"/>
      <protection locked="0"/>
    </xf>
    <xf numFmtId="0" fontId="6" fillId="0" borderId="0" xfId="0" applyFont="1" applyProtection="1"/>
    <xf numFmtId="0" fontId="24" fillId="2" borderId="0" xfId="0" applyFont="1" applyFill="1" applyAlignment="1">
      <alignment vertical="center"/>
    </xf>
    <xf numFmtId="0" fontId="25" fillId="2" borderId="0" xfId="0" applyFont="1" applyFill="1" applyAlignment="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6" fillId="0" borderId="3" xfId="0" applyFont="1" applyBorder="1" applyProtection="1"/>
    <xf numFmtId="0" fontId="6" fillId="0" borderId="0" xfId="0" applyFont="1" applyBorder="1" applyProtection="1"/>
    <xf numFmtId="0" fontId="6" fillId="0" borderId="3" xfId="0" applyFont="1" applyBorder="1" applyAlignment="1" applyProtection="1">
      <alignment vertical="center"/>
    </xf>
    <xf numFmtId="0" fontId="6" fillId="0" borderId="11" xfId="0" applyFont="1" applyBorder="1" applyProtection="1"/>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11" xfId="0" applyFont="1" applyFill="1" applyBorder="1" applyAlignment="1" applyProtection="1">
      <alignment vertical="center"/>
    </xf>
    <xf numFmtId="164" fontId="6" fillId="0" borderId="10" xfId="2" applyNumberFormat="1" applyFont="1" applyBorder="1" applyAlignment="1" applyProtection="1">
      <alignment horizontal="center" vertical="center"/>
    </xf>
    <xf numFmtId="0" fontId="6" fillId="0" borderId="10" xfId="0" applyFont="1" applyBorder="1" applyAlignment="1" applyProtection="1">
      <alignment vertical="center"/>
    </xf>
    <xf numFmtId="165" fontId="6" fillId="0" borderId="10" xfId="2" applyNumberFormat="1" applyFont="1" applyBorder="1" applyAlignment="1" applyProtection="1">
      <alignment vertical="center"/>
    </xf>
    <xf numFmtId="0" fontId="6" fillId="0" borderId="12" xfId="0" applyFont="1" applyFill="1" applyBorder="1" applyAlignment="1" applyProtection="1">
      <alignment vertical="center"/>
    </xf>
    <xf numFmtId="165" fontId="6" fillId="0" borderId="8" xfId="2" applyNumberFormat="1" applyFont="1" applyBorder="1" applyAlignment="1" applyProtection="1">
      <alignment vertical="center"/>
    </xf>
    <xf numFmtId="0" fontId="6" fillId="0" borderId="11" xfId="0" applyFont="1" applyBorder="1" applyAlignment="1" applyProtection="1">
      <alignment vertical="center" wrapText="1"/>
    </xf>
    <xf numFmtId="3" fontId="6" fillId="2" borderId="12" xfId="2" applyNumberFormat="1" applyFont="1" applyFill="1" applyBorder="1" applyAlignment="1" applyProtection="1">
      <alignment horizontal="center" vertical="center"/>
    </xf>
    <xf numFmtId="0" fontId="6" fillId="0" borderId="0" xfId="0" applyFont="1" applyProtection="1">
      <protection hidden="1"/>
    </xf>
    <xf numFmtId="0" fontId="5" fillId="0" borderId="0" xfId="0" applyFont="1" applyAlignment="1" applyProtection="1">
      <alignment horizontal="right"/>
      <protection hidden="1"/>
    </xf>
    <xf numFmtId="0" fontId="24"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Protection="1"/>
    <xf numFmtId="0" fontId="5" fillId="0" borderId="0" xfId="0" applyFont="1" applyProtection="1"/>
    <xf numFmtId="0" fontId="5" fillId="0" borderId="0" xfId="0" applyFont="1" applyAlignment="1" applyProtection="1">
      <alignment horizontal="center"/>
    </xf>
    <xf numFmtId="0" fontId="6" fillId="3" borderId="0" xfId="0" applyFont="1" applyFill="1" applyProtection="1"/>
    <xf numFmtId="0" fontId="5" fillId="0" borderId="0" xfId="0" applyFont="1" applyAlignment="1" applyProtection="1">
      <alignment horizontal="center" vertical="center"/>
    </xf>
    <xf numFmtId="164" fontId="6" fillId="2" borderId="12" xfId="2" applyNumberFormat="1" applyFont="1" applyFill="1" applyBorder="1" applyAlignment="1" applyProtection="1">
      <alignment horizontal="center" vertical="center"/>
    </xf>
    <xf numFmtId="0" fontId="6" fillId="0" borderId="0" xfId="0" applyFont="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6" fillId="0" borderId="5" xfId="0" applyFont="1" applyBorder="1" applyAlignment="1" applyProtection="1">
      <alignment vertical="center"/>
    </xf>
    <xf numFmtId="0" fontId="5" fillId="0" borderId="3" xfId="0" applyFont="1" applyBorder="1" applyAlignment="1" applyProtection="1">
      <alignment horizontal="centerContinuous" wrapText="1"/>
    </xf>
    <xf numFmtId="164" fontId="6" fillId="2" borderId="5" xfId="2" applyNumberFormat="1" applyFont="1" applyFill="1" applyBorder="1" applyAlignment="1" applyProtection="1">
      <alignment horizontal="center" vertical="center"/>
    </xf>
    <xf numFmtId="164" fontId="6" fillId="0" borderId="14" xfId="2" applyNumberFormat="1" applyFont="1" applyBorder="1" applyAlignment="1" applyProtection="1">
      <alignment horizontal="center" vertical="center"/>
    </xf>
    <xf numFmtId="0" fontId="5" fillId="3" borderId="3" xfId="0" applyFont="1" applyFill="1" applyBorder="1" applyAlignment="1" applyProtection="1">
      <alignment horizontal="centerContinuous" vertical="center" wrapText="1"/>
    </xf>
    <xf numFmtId="0" fontId="6" fillId="3" borderId="3" xfId="0" applyFont="1" applyFill="1" applyBorder="1" applyAlignment="1" applyProtection="1">
      <alignment vertical="center"/>
    </xf>
    <xf numFmtId="0" fontId="6" fillId="3" borderId="9" xfId="0" applyFont="1" applyFill="1" applyBorder="1" applyAlignment="1" applyProtection="1">
      <alignment vertical="center"/>
    </xf>
    <xf numFmtId="0" fontId="6" fillId="3" borderId="11" xfId="0" applyFont="1" applyFill="1" applyBorder="1" applyAlignment="1" applyProtection="1">
      <alignment vertical="center"/>
    </xf>
    <xf numFmtId="164" fontId="6" fillId="0" borderId="10" xfId="2" applyNumberFormat="1" applyFont="1" applyFill="1" applyBorder="1" applyAlignment="1" applyProtection="1">
      <alignment horizontal="center" vertical="center"/>
    </xf>
    <xf numFmtId="0" fontId="6" fillId="3" borderId="6" xfId="0" applyFont="1" applyFill="1" applyBorder="1" applyAlignment="1" applyProtection="1">
      <alignment horizontal="left" vertical="center" indent="2"/>
    </xf>
    <xf numFmtId="0" fontId="6" fillId="3" borderId="0" xfId="0" applyFont="1" applyFill="1" applyBorder="1" applyAlignment="1" applyProtection="1">
      <alignment vertical="center"/>
    </xf>
    <xf numFmtId="0" fontId="6" fillId="3" borderId="13" xfId="0" applyFont="1" applyFill="1" applyBorder="1" applyAlignment="1" applyProtection="1">
      <alignment horizontal="left" vertical="center" indent="2"/>
    </xf>
    <xf numFmtId="0" fontId="6" fillId="3" borderId="5" xfId="0" applyFont="1" applyFill="1" applyBorder="1" applyAlignment="1" applyProtection="1">
      <alignment vertical="center"/>
    </xf>
    <xf numFmtId="0" fontId="5" fillId="3" borderId="12" xfId="0" applyFont="1" applyFill="1" applyBorder="1" applyAlignment="1" applyProtection="1">
      <alignment horizontal="centerContinuous" vertical="center" wrapText="1"/>
    </xf>
    <xf numFmtId="0" fontId="5" fillId="0" borderId="12" xfId="0" applyFont="1" applyBorder="1" applyAlignment="1" applyProtection="1">
      <alignment horizontal="centerContinuous" vertical="center" wrapText="1"/>
    </xf>
    <xf numFmtId="0" fontId="6" fillId="3" borderId="12" xfId="0" applyFont="1" applyFill="1" applyBorder="1" applyAlignment="1" applyProtection="1">
      <alignment vertical="center"/>
    </xf>
    <xf numFmtId="0" fontId="6" fillId="0" borderId="10" xfId="0" applyFont="1" applyBorder="1" applyProtection="1"/>
    <xf numFmtId="164" fontId="6" fillId="2" borderId="12" xfId="2" applyNumberFormat="1" applyFont="1" applyFill="1" applyBorder="1" applyAlignment="1" applyProtection="1">
      <alignment horizontal="center"/>
    </xf>
    <xf numFmtId="0" fontId="6" fillId="0" borderId="5" xfId="0" applyFont="1" applyBorder="1" applyProtection="1"/>
    <xf numFmtId="164" fontId="6" fillId="0" borderId="12" xfId="2" applyNumberFormat="1" applyFont="1" applyBorder="1" applyAlignment="1" applyProtection="1">
      <alignment horizontal="center" vertical="center"/>
    </xf>
    <xf numFmtId="165" fontId="6" fillId="0" borderId="12" xfId="2" applyNumberFormat="1" applyFont="1" applyBorder="1" applyAlignment="1" applyProtection="1">
      <alignment vertical="center"/>
    </xf>
    <xf numFmtId="0" fontId="6" fillId="0" borderId="12" xfId="0" applyFont="1" applyBorder="1" applyAlignment="1" applyProtection="1"/>
    <xf numFmtId="0" fontId="6" fillId="0" borderId="6" xfId="0" applyFont="1" applyBorder="1" applyAlignment="1" applyProtection="1"/>
    <xf numFmtId="164" fontId="6" fillId="2" borderId="0" xfId="2" applyNumberFormat="1" applyFont="1" applyFill="1" applyBorder="1" applyAlignment="1" applyProtection="1">
      <alignment horizontal="center"/>
    </xf>
    <xf numFmtId="164" fontId="6" fillId="2" borderId="5" xfId="2" applyNumberFormat="1" applyFont="1" applyFill="1" applyBorder="1" applyAlignment="1" applyProtection="1">
      <alignment horizontal="center"/>
    </xf>
    <xf numFmtId="0" fontId="6" fillId="0" borderId="9" xfId="0" applyFont="1" applyBorder="1" applyAlignment="1" applyProtection="1"/>
    <xf numFmtId="164" fontId="6" fillId="2" borderId="3" xfId="2" applyNumberFormat="1" applyFont="1" applyFill="1" applyBorder="1" applyAlignment="1" applyProtection="1">
      <alignment horizontal="center"/>
    </xf>
    <xf numFmtId="164" fontId="6" fillId="2" borderId="0" xfId="2" applyNumberFormat="1" applyFont="1" applyFill="1" applyBorder="1" applyAlignment="1" applyProtection="1">
      <alignment horizontal="center" vertical="center"/>
    </xf>
    <xf numFmtId="171" fontId="6" fillId="2" borderId="5" xfId="0" applyNumberFormat="1" applyFont="1" applyFill="1" applyBorder="1" applyAlignment="1" applyProtection="1">
      <alignment horizontal="left"/>
      <protection locked="0"/>
    </xf>
    <xf numFmtId="0" fontId="6" fillId="2" borderId="5" xfId="0" applyNumberFormat="1" applyFont="1" applyFill="1" applyBorder="1" applyAlignment="1" applyProtection="1">
      <alignment horizontal="left"/>
      <protection locked="0"/>
    </xf>
    <xf numFmtId="0" fontId="25" fillId="2" borderId="0" xfId="0" applyFont="1" applyFill="1" applyAlignment="1" applyProtection="1">
      <alignment vertical="center"/>
      <protection hidden="1"/>
    </xf>
    <xf numFmtId="0" fontId="6" fillId="0" borderId="0" xfId="0" applyFont="1" applyFill="1" applyProtection="1"/>
    <xf numFmtId="0" fontId="5" fillId="0" borderId="12" xfId="0" applyFont="1" applyFill="1" applyBorder="1" applyAlignment="1" applyProtection="1">
      <alignment horizontal="centerContinuous" vertical="center" wrapText="1"/>
    </xf>
    <xf numFmtId="0" fontId="6" fillId="0" borderId="13" xfId="0" applyFont="1" applyFill="1" applyBorder="1" applyAlignment="1" applyProtection="1">
      <alignment vertical="center"/>
    </xf>
    <xf numFmtId="164" fontId="6" fillId="0" borderId="14" xfId="2" applyNumberFormat="1" applyFont="1" applyFill="1" applyBorder="1" applyAlignment="1" applyProtection="1">
      <alignment horizontal="center" vertical="center"/>
    </xf>
    <xf numFmtId="165" fontId="6" fillId="0" borderId="10" xfId="2" applyNumberFormat="1"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xf numFmtId="165" fontId="6" fillId="0" borderId="10" xfId="2" applyNumberFormat="1" applyFont="1" applyFill="1" applyBorder="1" applyAlignment="1" applyProtection="1"/>
    <xf numFmtId="164" fontId="21" fillId="2" borderId="12" xfId="2" applyNumberFormat="1" applyFont="1" applyFill="1" applyBorder="1" applyAlignment="1" applyProtection="1">
      <alignment horizontal="center" vertical="center"/>
    </xf>
    <xf numFmtId="0" fontId="6" fillId="2" borderId="11" xfId="0" applyFont="1" applyFill="1" applyBorder="1" applyAlignment="1" applyProtection="1">
      <alignment vertical="center"/>
    </xf>
    <xf numFmtId="166" fontId="6" fillId="0" borderId="0" xfId="0" applyNumberFormat="1" applyFont="1" applyBorder="1" applyAlignment="1" applyProtection="1">
      <alignment horizontal="right" vertical="center" indent="2"/>
      <protection hidden="1"/>
    </xf>
    <xf numFmtId="0" fontId="0" fillId="0" borderId="0" xfId="0" applyProtection="1"/>
    <xf numFmtId="0" fontId="0" fillId="0" borderId="0" xfId="0" applyFill="1"/>
    <xf numFmtId="0" fontId="5" fillId="3" borderId="12" xfId="0" applyFont="1" applyFill="1" applyBorder="1" applyAlignment="1" applyProtection="1">
      <alignment horizontal="centerContinuous" wrapText="1"/>
    </xf>
    <xf numFmtId="0" fontId="0" fillId="0" borderId="16" xfId="0" applyFill="1" applyBorder="1"/>
    <xf numFmtId="0" fontId="0" fillId="0" borderId="0" xfId="0" applyFill="1" applyBorder="1"/>
    <xf numFmtId="0" fontId="6" fillId="0" borderId="21" xfId="0" applyFont="1" applyBorder="1" applyAlignment="1" applyProtection="1">
      <alignment vertical="center"/>
    </xf>
    <xf numFmtId="164" fontId="6" fillId="0" borderId="22" xfId="2" applyNumberFormat="1" applyFont="1" applyBorder="1" applyAlignment="1" applyProtection="1">
      <alignment horizontal="center" vertical="center"/>
    </xf>
    <xf numFmtId="165" fontId="6" fillId="0" borderId="22" xfId="2" applyNumberFormat="1" applyFont="1" applyBorder="1" applyAlignment="1" applyProtection="1">
      <alignment vertical="center"/>
    </xf>
    <xf numFmtId="0" fontId="39" fillId="2" borderId="0" xfId="0" applyFont="1" applyFill="1" applyAlignment="1" applyProtection="1">
      <alignment vertical="center"/>
      <protection hidden="1"/>
    </xf>
    <xf numFmtId="0" fontId="6" fillId="0" borderId="14" xfId="0" applyFont="1" applyBorder="1" applyProtection="1"/>
    <xf numFmtId="3" fontId="6" fillId="2" borderId="12" xfId="2" applyNumberFormat="1" applyFont="1" applyFill="1" applyBorder="1" applyAlignment="1" applyProtection="1">
      <alignment horizontal="right" vertical="center" indent="2"/>
      <protection hidden="1"/>
    </xf>
    <xf numFmtId="166" fontId="6" fillId="2" borderId="12" xfId="2" applyNumberFormat="1" applyFont="1" applyFill="1" applyBorder="1" applyAlignment="1" applyProtection="1">
      <alignment horizontal="right"/>
      <protection locked="0"/>
    </xf>
    <xf numFmtId="164" fontId="6" fillId="2" borderId="12" xfId="2" applyNumberFormat="1" applyFont="1" applyFill="1" applyBorder="1" applyAlignment="1" applyProtection="1">
      <alignment horizontal="left" vertical="center"/>
    </xf>
    <xf numFmtId="164" fontId="6" fillId="2" borderId="12" xfId="2" applyNumberFormat="1" applyFont="1" applyFill="1" applyBorder="1" applyAlignment="1" applyProtection="1">
      <alignment horizontal="left"/>
    </xf>
    <xf numFmtId="164" fontId="6" fillId="2" borderId="5" xfId="2" applyNumberFormat="1" applyFont="1" applyFill="1" applyBorder="1" applyAlignment="1" applyProtection="1">
      <alignment horizontal="left" vertical="center"/>
    </xf>
    <xf numFmtId="0" fontId="6" fillId="3" borderId="11" xfId="0" applyFont="1" applyFill="1" applyBorder="1" applyProtection="1"/>
    <xf numFmtId="0" fontId="5" fillId="3" borderId="10" xfId="0" applyFont="1" applyFill="1" applyBorder="1" applyAlignment="1" applyProtection="1">
      <alignment horizontal="center" wrapText="1"/>
    </xf>
    <xf numFmtId="3" fontId="6" fillId="2" borderId="12" xfId="2" applyNumberFormat="1" applyFont="1" applyFill="1" applyBorder="1" applyAlignment="1" applyProtection="1">
      <alignment horizontal="right" vertical="center" shrinkToFit="1"/>
      <protection locked="0"/>
    </xf>
    <xf numFmtId="3" fontId="6" fillId="2" borderId="12" xfId="2" applyNumberFormat="1" applyFont="1" applyFill="1" applyBorder="1" applyAlignment="1" applyProtection="1">
      <alignment horizontal="right" shrinkToFit="1"/>
      <protection locked="0"/>
    </xf>
    <xf numFmtId="166" fontId="6" fillId="2" borderId="12" xfId="2" applyNumberFormat="1" applyFont="1" applyFill="1" applyBorder="1" applyAlignment="1" applyProtection="1">
      <alignment horizontal="right" vertical="center" shrinkToFit="1"/>
      <protection locked="0"/>
    </xf>
    <xf numFmtId="3" fontId="6" fillId="2" borderId="11" xfId="2" applyNumberFormat="1" applyFont="1" applyFill="1" applyBorder="1" applyAlignment="1" applyProtection="1">
      <alignment horizontal="right" vertical="center" shrinkToFit="1"/>
      <protection locked="0"/>
    </xf>
    <xf numFmtId="4" fontId="6" fillId="2" borderId="12" xfId="2" applyNumberFormat="1" applyFont="1" applyFill="1" applyBorder="1" applyAlignment="1" applyProtection="1">
      <alignment horizontal="right" vertical="center" shrinkToFit="1"/>
      <protection locked="0"/>
    </xf>
    <xf numFmtId="3" fontId="6" fillId="2" borderId="5" xfId="2" applyNumberFormat="1" applyFont="1" applyFill="1" applyBorder="1" applyAlignment="1" applyProtection="1">
      <alignment horizontal="right" vertical="center" shrinkToFit="1"/>
      <protection locked="0"/>
    </xf>
    <xf numFmtId="3" fontId="6" fillId="2" borderId="5" xfId="2" applyNumberFormat="1" applyFont="1" applyFill="1" applyBorder="1" applyAlignment="1" applyProtection="1">
      <alignment horizontal="right" shrinkToFit="1"/>
      <protection locked="0"/>
    </xf>
    <xf numFmtId="3" fontId="6" fillId="2" borderId="12" xfId="2" applyNumberFormat="1" applyFont="1" applyFill="1" applyBorder="1" applyAlignment="1" applyProtection="1">
      <alignment horizontal="right" vertical="center" indent="1" shrinkToFit="1"/>
      <protection locked="0"/>
    </xf>
    <xf numFmtId="166" fontId="6" fillId="2" borderId="5" xfId="2" applyNumberFormat="1" applyFont="1" applyFill="1" applyBorder="1" applyAlignment="1" applyProtection="1">
      <alignment horizontal="right" vertical="center" shrinkToFit="1"/>
      <protection locked="0"/>
    </xf>
    <xf numFmtId="4" fontId="6" fillId="2" borderId="5" xfId="2" applyNumberFormat="1" applyFont="1" applyFill="1" applyBorder="1" applyAlignment="1" applyProtection="1">
      <alignment horizontal="right" vertical="center" shrinkToFit="1"/>
      <protection locked="0"/>
    </xf>
    <xf numFmtId="0" fontId="6" fillId="2" borderId="5" xfId="2" applyNumberFormat="1" applyFont="1" applyFill="1" applyBorder="1" applyAlignment="1" applyProtection="1">
      <alignment horizontal="right" vertical="center" indent="2" shrinkToFit="1"/>
      <protection locked="0"/>
    </xf>
    <xf numFmtId="0" fontId="6" fillId="2" borderId="12" xfId="2" applyNumberFormat="1" applyFont="1" applyFill="1" applyBorder="1" applyAlignment="1" applyProtection="1">
      <alignment horizontal="right" vertical="center" indent="2" shrinkToFit="1"/>
      <protection locked="0"/>
    </xf>
    <xf numFmtId="0" fontId="6" fillId="0" borderId="0" xfId="0" applyNumberFormat="1" applyFont="1" applyBorder="1" applyAlignment="1" applyProtection="1">
      <alignment horizontal="right" vertical="center" indent="2" shrinkToFit="1"/>
    </xf>
    <xf numFmtId="164" fontId="6" fillId="3" borderId="12" xfId="2" applyNumberFormat="1" applyFont="1" applyFill="1" applyBorder="1" applyAlignment="1" applyProtection="1">
      <alignment horizontal="center" vertical="center"/>
    </xf>
    <xf numFmtId="165" fontId="6" fillId="3" borderId="10" xfId="2" applyNumberFormat="1" applyFont="1" applyFill="1" applyBorder="1" applyAlignment="1" applyProtection="1">
      <alignment vertical="center"/>
    </xf>
    <xf numFmtId="0" fontId="6" fillId="3" borderId="0" xfId="0" applyFont="1" applyFill="1" applyAlignment="1" applyProtection="1">
      <alignment horizontal="centerContinuous"/>
    </xf>
    <xf numFmtId="0" fontId="6" fillId="3" borderId="10" xfId="0" applyFont="1" applyFill="1" applyBorder="1" applyProtection="1"/>
    <xf numFmtId="3" fontId="6" fillId="3" borderId="12" xfId="0" applyNumberFormat="1" applyFont="1" applyFill="1" applyBorder="1" applyAlignment="1" applyProtection="1">
      <alignment horizontal="right" vertical="center" shrinkToFit="1"/>
      <protection hidden="1"/>
    </xf>
    <xf numFmtId="3" fontId="6" fillId="3" borderId="12" xfId="2" applyNumberFormat="1" applyFont="1" applyFill="1" applyBorder="1" applyAlignment="1" applyProtection="1">
      <alignment horizontal="right" vertical="center" shrinkToFit="1"/>
    </xf>
    <xf numFmtId="0" fontId="6" fillId="3" borderId="0" xfId="0" applyFont="1" applyFill="1" applyAlignment="1" applyProtection="1">
      <alignment horizontal="centerContinuous" wrapText="1"/>
    </xf>
    <xf numFmtId="166" fontId="6" fillId="2" borderId="12" xfId="2" applyNumberFormat="1" applyFont="1" applyFill="1" applyBorder="1" applyAlignment="1" applyProtection="1">
      <alignment horizontal="right" vertical="center" indent="2" shrinkToFit="1"/>
      <protection locked="0"/>
    </xf>
    <xf numFmtId="166" fontId="6" fillId="2" borderId="5" xfId="2" applyNumberFormat="1" applyFont="1" applyFill="1" applyBorder="1" applyAlignment="1" applyProtection="1">
      <alignment horizontal="right" vertical="center" indent="2" shrinkToFit="1"/>
      <protection locked="0"/>
    </xf>
    <xf numFmtId="0" fontId="3" fillId="0" borderId="16" xfId="0" applyFont="1" applyFill="1" applyBorder="1"/>
    <xf numFmtId="0" fontId="3" fillId="0" borderId="16" xfId="0" applyFont="1" applyFill="1" applyBorder="1" applyAlignment="1">
      <alignment wrapText="1"/>
    </xf>
    <xf numFmtId="0" fontId="3" fillId="0" borderId="0" xfId="0" applyFont="1" applyFill="1" applyProtection="1"/>
    <xf numFmtId="0" fontId="0" fillId="3" borderId="0" xfId="0" applyFill="1" applyAlignment="1" applyProtection="1"/>
    <xf numFmtId="0" fontId="26" fillId="3" borderId="0" xfId="0" applyFont="1" applyFill="1" applyAlignment="1" applyProtection="1">
      <alignment horizontal="centerContinuous" vertical="center"/>
    </xf>
    <xf numFmtId="0" fontId="6" fillId="3" borderId="10" xfId="0" applyFont="1" applyFill="1" applyBorder="1" applyAlignment="1" applyProtection="1">
      <alignment vertical="center"/>
    </xf>
    <xf numFmtId="0" fontId="7" fillId="3" borderId="0" xfId="0" applyFont="1" applyFill="1" applyAlignment="1">
      <alignment horizontal="centerContinuous"/>
    </xf>
    <xf numFmtId="0" fontId="4" fillId="3" borderId="0" xfId="3" applyFill="1" applyAlignment="1" applyProtection="1"/>
    <xf numFmtId="0" fontId="7" fillId="0" borderId="13" xfId="0" applyFont="1" applyFill="1" applyBorder="1" applyAlignment="1" applyProtection="1">
      <alignment vertical="center"/>
    </xf>
    <xf numFmtId="0" fontId="7" fillId="3" borderId="0" xfId="0" applyFont="1" applyFill="1" applyAlignment="1" applyProtection="1">
      <alignment horizontal="right"/>
    </xf>
    <xf numFmtId="0" fontId="10" fillId="3" borderId="0" xfId="3" applyFont="1" applyFill="1" applyAlignment="1" applyProtection="1">
      <alignment horizontal="centerContinuous"/>
    </xf>
    <xf numFmtId="164" fontId="6" fillId="2" borderId="5" xfId="2" applyNumberFormat="1" applyFont="1" applyFill="1" applyBorder="1" applyAlignment="1" applyProtection="1">
      <alignment horizontal="center" vertical="center"/>
    </xf>
    <xf numFmtId="3" fontId="6" fillId="2" borderId="5" xfId="2" applyNumberFormat="1" applyFont="1" applyFill="1" applyBorder="1" applyAlignment="1" applyProtection="1">
      <alignment horizontal="right" vertical="center" shrinkToFit="1"/>
      <protection locked="0"/>
    </xf>
    <xf numFmtId="0" fontId="6" fillId="0" borderId="13" xfId="0" applyFont="1" applyBorder="1" applyAlignment="1" applyProtection="1">
      <alignment vertical="center"/>
    </xf>
    <xf numFmtId="3" fontId="6" fillId="2" borderId="12" xfId="2" applyNumberFormat="1" applyFont="1" applyFill="1" applyBorder="1" applyAlignment="1" applyProtection="1">
      <alignment horizontal="right" vertical="center" shrinkToFit="1"/>
      <protection locked="0"/>
    </xf>
    <xf numFmtId="0" fontId="3" fillId="0" borderId="0" xfId="0" applyFont="1" applyProtection="1"/>
    <xf numFmtId="0" fontId="3" fillId="2" borderId="1" xfId="0" applyFont="1" applyFill="1" applyBorder="1" applyAlignment="1" applyProtection="1">
      <alignment horizontal="center"/>
      <protection locked="0"/>
    </xf>
    <xf numFmtId="0" fontId="3" fillId="0" borderId="12" xfId="0" applyFont="1" applyBorder="1" applyAlignment="1" applyProtection="1">
      <alignment vertical="center"/>
    </xf>
    <xf numFmtId="0" fontId="3" fillId="0" borderId="11" xfId="0" applyFont="1" applyBorder="1" applyAlignment="1" applyProtection="1">
      <alignment vertical="center"/>
    </xf>
    <xf numFmtId="165" fontId="3" fillId="0" borderId="10" xfId="2" applyNumberFormat="1" applyFont="1" applyBorder="1" applyAlignment="1" applyProtection="1">
      <alignment vertical="center"/>
    </xf>
    <xf numFmtId="0" fontId="3" fillId="0" borderId="0" xfId="0" applyFont="1" applyAlignment="1" applyProtection="1">
      <alignment vertical="center"/>
    </xf>
    <xf numFmtId="3" fontId="3" fillId="2" borderId="12" xfId="2" applyNumberFormat="1" applyFont="1" applyFill="1" applyBorder="1" applyAlignment="1" applyProtection="1">
      <alignment horizontal="right" vertical="center" shrinkToFit="1"/>
      <protection locked="0"/>
    </xf>
    <xf numFmtId="165" fontId="3" fillId="0" borderId="10" xfId="2" applyNumberFormat="1" applyFont="1" applyFill="1" applyBorder="1" applyAlignment="1" applyProtection="1">
      <alignment vertical="center"/>
    </xf>
    <xf numFmtId="166" fontId="3" fillId="2" borderId="5" xfId="2" applyNumberFormat="1" applyFont="1" applyFill="1" applyBorder="1" applyAlignment="1" applyProtection="1">
      <alignment horizontal="right" vertical="center" shrinkToFit="1"/>
      <protection locked="0"/>
    </xf>
    <xf numFmtId="164" fontId="3" fillId="2" borderId="5" xfId="2" applyNumberFormat="1" applyFont="1" applyFill="1" applyBorder="1" applyAlignment="1" applyProtection="1">
      <alignment horizontal="left" vertical="center"/>
    </xf>
    <xf numFmtId="0" fontId="3" fillId="0" borderId="11" xfId="0" applyFont="1" applyFill="1" applyBorder="1" applyAlignment="1" applyProtection="1">
      <alignment vertical="center" wrapText="1"/>
    </xf>
    <xf numFmtId="164" fontId="3" fillId="2" borderId="12" xfId="2" applyNumberFormat="1" applyFont="1" applyFill="1" applyBorder="1" applyAlignment="1" applyProtection="1">
      <alignment horizontal="center" vertical="center"/>
    </xf>
    <xf numFmtId="0" fontId="3" fillId="0" borderId="11" xfId="0" applyFont="1" applyFill="1" applyBorder="1" applyAlignment="1" applyProtection="1">
      <alignment vertical="center"/>
    </xf>
    <xf numFmtId="164" fontId="3" fillId="0" borderId="10" xfId="2" applyNumberFormat="1" applyFont="1" applyBorder="1" applyAlignment="1" applyProtection="1">
      <alignment horizontal="center" vertical="center"/>
    </xf>
    <xf numFmtId="164" fontId="3" fillId="5" borderId="12" xfId="2" applyNumberFormat="1" applyFont="1" applyFill="1" applyBorder="1" applyAlignment="1" applyProtection="1">
      <alignment horizontal="center" vertical="center"/>
    </xf>
    <xf numFmtId="0" fontId="3" fillId="0" borderId="13" xfId="0" applyFont="1" applyBorder="1" applyAlignment="1" applyProtection="1">
      <alignment vertical="center"/>
    </xf>
    <xf numFmtId="0" fontId="3" fillId="0" borderId="5" xfId="0" applyFont="1" applyBorder="1" applyProtection="1"/>
    <xf numFmtId="0" fontId="3" fillId="0" borderId="13" xfId="0" applyFont="1" applyBorder="1" applyAlignment="1" applyProtection="1"/>
    <xf numFmtId="3" fontId="3" fillId="2" borderId="5" xfId="2" applyNumberFormat="1" applyFont="1" applyFill="1" applyBorder="1" applyAlignment="1" applyProtection="1">
      <alignment horizontal="right" shrinkToFit="1"/>
      <protection locked="0"/>
    </xf>
    <xf numFmtId="164" fontId="3" fillId="2" borderId="5" xfId="2" applyNumberFormat="1" applyFont="1" applyFill="1" applyBorder="1" applyAlignment="1" applyProtection="1">
      <alignment horizontal="center"/>
    </xf>
    <xf numFmtId="0" fontId="3" fillId="0" borderId="6" xfId="0" applyFont="1" applyBorder="1" applyAlignment="1" applyProtection="1">
      <alignment vertical="center"/>
    </xf>
    <xf numFmtId="164" fontId="3" fillId="2" borderId="0" xfId="2" applyNumberFormat="1" applyFont="1" applyFill="1" applyBorder="1" applyAlignment="1" applyProtection="1">
      <alignment horizontal="center"/>
    </xf>
    <xf numFmtId="3" fontId="3" fillId="2" borderId="12" xfId="2" applyNumberFormat="1" applyFont="1" applyFill="1" applyBorder="1" applyAlignment="1" applyProtection="1">
      <alignment horizontal="right" shrinkToFit="1"/>
      <protection locked="0"/>
    </xf>
    <xf numFmtId="0" fontId="3" fillId="2" borderId="0" xfId="0" applyFont="1" applyFill="1" applyBorder="1" applyProtection="1"/>
    <xf numFmtId="165" fontId="3" fillId="3" borderId="10" xfId="2" applyNumberFormat="1" applyFont="1" applyFill="1" applyBorder="1" applyAlignment="1" applyProtection="1">
      <alignment vertical="center"/>
    </xf>
    <xf numFmtId="0" fontId="3" fillId="0" borderId="12" xfId="0" applyFont="1" applyBorder="1" applyAlignment="1" applyProtection="1">
      <alignment vertical="center"/>
      <protection hidden="1"/>
    </xf>
    <xf numFmtId="164" fontId="32" fillId="2" borderId="12" xfId="2" applyNumberFormat="1" applyFont="1" applyFill="1" applyBorder="1" applyAlignment="1" applyProtection="1">
      <alignment horizontal="center" vertical="center"/>
      <protection hidden="1"/>
    </xf>
    <xf numFmtId="0" fontId="3" fillId="3" borderId="12" xfId="0" applyFont="1" applyFill="1" applyBorder="1" applyAlignment="1" applyProtection="1">
      <alignment vertical="center"/>
      <protection hidden="1"/>
    </xf>
    <xf numFmtId="166" fontId="3" fillId="3" borderId="12" xfId="2" applyNumberFormat="1" applyFont="1" applyFill="1" applyBorder="1" applyAlignment="1" applyProtection="1">
      <alignment horizontal="right" vertical="center" shrinkToFit="1"/>
      <protection hidden="1"/>
    </xf>
    <xf numFmtId="164" fontId="3" fillId="3" borderId="12" xfId="2" applyNumberFormat="1" applyFont="1" applyFill="1" applyBorder="1" applyAlignment="1" applyProtection="1">
      <alignment horizontal="center" vertical="center"/>
      <protection hidden="1"/>
    </xf>
    <xf numFmtId="166" fontId="3" fillId="2" borderId="12" xfId="2" applyNumberFormat="1" applyFont="1" applyFill="1" applyBorder="1" applyAlignment="1" applyProtection="1">
      <alignment horizontal="right" vertical="center" shrinkToFit="1"/>
      <protection locked="0" hidden="1"/>
    </xf>
    <xf numFmtId="3" fontId="3" fillId="5" borderId="12" xfId="2" applyNumberFormat="1" applyFont="1" applyFill="1" applyBorder="1" applyAlignment="1" applyProtection="1">
      <alignment horizontal="right" vertical="center" shrinkToFit="1"/>
      <protection hidden="1"/>
    </xf>
    <xf numFmtId="3" fontId="3" fillId="5" borderId="12" xfId="2" applyNumberFormat="1" applyFont="1" applyFill="1" applyBorder="1" applyAlignment="1" applyProtection="1">
      <alignment horizontal="right" vertical="center" shrinkToFit="1"/>
    </xf>
    <xf numFmtId="3" fontId="3" fillId="2" borderId="5" xfId="2" applyNumberFormat="1" applyFont="1" applyFill="1" applyBorder="1" applyAlignment="1" applyProtection="1">
      <alignment horizontal="right" vertical="center" shrinkToFit="1"/>
      <protection locked="0"/>
    </xf>
    <xf numFmtId="164" fontId="3" fillId="2" borderId="0" xfId="2" applyNumberFormat="1" applyFont="1" applyFill="1" applyBorder="1" applyAlignment="1" applyProtection="1">
      <alignment horizontal="center" vertical="center"/>
    </xf>
    <xf numFmtId="3" fontId="3" fillId="2" borderId="0" xfId="2" applyNumberFormat="1" applyFont="1" applyFill="1" applyBorder="1" applyAlignment="1" applyProtection="1">
      <alignment horizontal="right" vertical="center" shrinkToFit="1"/>
      <protection locked="0"/>
    </xf>
    <xf numFmtId="0" fontId="3" fillId="3" borderId="0" xfId="0" applyFont="1" applyFill="1" applyProtection="1"/>
    <xf numFmtId="0" fontId="5" fillId="5" borderId="0" xfId="0" applyFont="1" applyFill="1" applyAlignment="1" applyProtection="1">
      <alignment horizontal="center"/>
    </xf>
    <xf numFmtId="0" fontId="3" fillId="5" borderId="0" xfId="0" applyFont="1" applyFill="1" applyProtection="1"/>
    <xf numFmtId="0" fontId="5" fillId="5" borderId="0" xfId="0" applyFont="1" applyFill="1" applyProtection="1"/>
    <xf numFmtId="0" fontId="3" fillId="0" borderId="0" xfId="0" applyFont="1"/>
    <xf numFmtId="170" fontId="3" fillId="0" borderId="15" xfId="2" applyNumberFormat="1" applyFont="1" applyFill="1" applyBorder="1" applyAlignment="1" applyProtection="1">
      <alignment horizontal="right" vertical="center" shrinkToFit="1"/>
      <protection hidden="1"/>
    </xf>
    <xf numFmtId="0" fontId="0" fillId="0" borderId="16" xfId="0" applyFill="1" applyBorder="1" applyProtection="1"/>
    <xf numFmtId="0" fontId="5" fillId="5" borderId="0" xfId="0" applyFont="1" applyFill="1" applyAlignment="1" applyProtection="1">
      <alignment horizontal="centerContinuous" wrapText="1"/>
      <protection hidden="1"/>
    </xf>
    <xf numFmtId="0" fontId="6" fillId="5" borderId="0" xfId="0" applyFont="1" applyFill="1" applyAlignment="1" applyProtection="1">
      <alignment horizontal="centerContinuous"/>
      <protection hidden="1"/>
    </xf>
    <xf numFmtId="0" fontId="0" fillId="4" borderId="16" xfId="0" applyFill="1" applyBorder="1"/>
    <xf numFmtId="0" fontId="5" fillId="5" borderId="0" xfId="0" applyFont="1" applyFill="1" applyAlignment="1" applyProtection="1">
      <alignment horizontal="center" vertical="center"/>
    </xf>
    <xf numFmtId="0" fontId="3" fillId="5" borderId="11" xfId="0" applyFont="1" applyFill="1" applyBorder="1" applyAlignment="1" applyProtection="1">
      <alignment vertical="center"/>
    </xf>
    <xf numFmtId="0" fontId="3" fillId="5" borderId="12" xfId="0" applyFont="1" applyFill="1" applyBorder="1" applyAlignment="1" applyProtection="1">
      <alignment vertical="center"/>
    </xf>
    <xf numFmtId="0" fontId="32" fillId="5" borderId="9" xfId="0" applyFont="1" applyFill="1" applyBorder="1" applyProtection="1"/>
    <xf numFmtId="0" fontId="3" fillId="5" borderId="10" xfId="0" applyFont="1" applyFill="1" applyBorder="1" applyProtection="1"/>
    <xf numFmtId="0" fontId="3" fillId="5" borderId="11" xfId="0" applyFont="1" applyFill="1" applyBorder="1" applyAlignment="1" applyProtection="1">
      <alignment horizontal="center" vertical="center"/>
    </xf>
    <xf numFmtId="3" fontId="3" fillId="5" borderId="12" xfId="0" applyNumberFormat="1" applyFont="1" applyFill="1" applyBorder="1" applyAlignment="1" applyProtection="1">
      <alignment horizontal="right" vertical="center" shrinkToFit="1"/>
      <protection hidden="1"/>
    </xf>
    <xf numFmtId="0" fontId="3" fillId="4" borderId="16" xfId="0" applyFont="1" applyFill="1" applyBorder="1"/>
    <xf numFmtId="0" fontId="7" fillId="5" borderId="0" xfId="0" applyFont="1" applyFill="1" applyBorder="1" applyAlignment="1" applyProtection="1">
      <alignment vertical="center"/>
    </xf>
    <xf numFmtId="0" fontId="7" fillId="5" borderId="5" xfId="0" applyFont="1" applyFill="1" applyBorder="1" applyAlignment="1" applyProtection="1">
      <alignment vertical="center"/>
    </xf>
    <xf numFmtId="0" fontId="0" fillId="6" borderId="16" xfId="0" applyFill="1" applyBorder="1"/>
    <xf numFmtId="0" fontId="22" fillId="5" borderId="6" xfId="0" applyFont="1" applyFill="1" applyBorder="1" applyAlignment="1" applyProtection="1">
      <alignment horizontal="left" vertical="center" indent="1"/>
    </xf>
    <xf numFmtId="0" fontId="3" fillId="5" borderId="14" xfId="0" applyFont="1" applyFill="1" applyBorder="1" applyAlignment="1" applyProtection="1">
      <alignment vertical="center"/>
    </xf>
    <xf numFmtId="0" fontId="13" fillId="5" borderId="11" xfId="0" applyFont="1" applyFill="1" applyBorder="1" applyAlignment="1" applyProtection="1">
      <alignment vertical="center"/>
      <protection hidden="1"/>
    </xf>
    <xf numFmtId="0" fontId="3" fillId="5" borderId="12" xfId="0" applyFont="1" applyFill="1" applyBorder="1" applyAlignment="1" applyProtection="1">
      <alignment vertical="center"/>
      <protection hidden="1"/>
    </xf>
    <xf numFmtId="0" fontId="6" fillId="5" borderId="0" xfId="0" applyFont="1" applyFill="1" applyProtection="1"/>
    <xf numFmtId="0" fontId="13" fillId="5" borderId="11" xfId="0" applyFont="1" applyFill="1" applyBorder="1" applyAlignment="1" applyProtection="1">
      <alignment vertical="center"/>
    </xf>
    <xf numFmtId="0" fontId="3" fillId="5" borderId="0" xfId="0" applyFont="1" applyFill="1" applyAlignment="1" applyProtection="1">
      <alignment horizontal="centerContinuous" wrapText="1"/>
    </xf>
    <xf numFmtId="0" fontId="3" fillId="5" borderId="0" xfId="0" applyFont="1" applyFill="1" applyAlignment="1" applyProtection="1">
      <alignment horizontal="centerContinuous"/>
    </xf>
    <xf numFmtId="164" fontId="6" fillId="2" borderId="3" xfId="2" applyNumberFormat="1" applyFont="1" applyFill="1" applyBorder="1" applyAlignment="1" applyProtection="1">
      <alignment horizontal="center" vertical="center"/>
    </xf>
    <xf numFmtId="3" fontId="6" fillId="2" borderId="0" xfId="2" applyNumberFormat="1" applyFont="1" applyFill="1" applyBorder="1" applyAlignment="1" applyProtection="1">
      <alignment horizontal="right" vertical="center" shrinkToFit="1"/>
      <protection locked="0"/>
    </xf>
    <xf numFmtId="3" fontId="6" fillId="2" borderId="3" xfId="2" applyNumberFormat="1" applyFont="1" applyFill="1" applyBorder="1" applyAlignment="1" applyProtection="1">
      <alignment horizontal="right" vertical="center" shrinkToFit="1"/>
    </xf>
    <xf numFmtId="0" fontId="3" fillId="6" borderId="16" xfId="0" applyFont="1" applyFill="1" applyBorder="1"/>
    <xf numFmtId="0" fontId="3" fillId="6" borderId="0" xfId="0" applyFont="1" applyFill="1"/>
    <xf numFmtId="3" fontId="6" fillId="2" borderId="5" xfId="2" applyNumberFormat="1" applyFont="1" applyFill="1" applyBorder="1" applyAlignment="1" applyProtection="1">
      <alignment horizontal="right" vertical="center" shrinkToFit="1"/>
      <protection locked="0"/>
    </xf>
    <xf numFmtId="164" fontId="6" fillId="2" borderId="5" xfId="2" applyNumberFormat="1" applyFont="1" applyFill="1" applyBorder="1" applyAlignment="1" applyProtection="1">
      <alignment horizontal="center" vertical="center"/>
    </xf>
    <xf numFmtId="0" fontId="6" fillId="0" borderId="13" xfId="0" applyFont="1" applyBorder="1" applyAlignment="1" applyProtection="1">
      <alignment vertical="center"/>
    </xf>
    <xf numFmtId="0" fontId="6" fillId="0" borderId="13" xfId="0" applyFont="1" applyFill="1" applyBorder="1" applyAlignment="1" applyProtection="1">
      <alignment vertical="center"/>
    </xf>
    <xf numFmtId="164" fontId="6" fillId="0" borderId="14" xfId="2" applyNumberFormat="1" applyFont="1" applyBorder="1" applyAlignment="1" applyProtection="1">
      <alignment horizontal="center" vertical="center"/>
    </xf>
    <xf numFmtId="0" fontId="6" fillId="5" borderId="9" xfId="0" applyFont="1" applyFill="1" applyBorder="1" applyAlignment="1" applyProtection="1">
      <alignment vertical="center"/>
    </xf>
    <xf numFmtId="164" fontId="6" fillId="5" borderId="3" xfId="2" applyNumberFormat="1" applyFont="1" applyFill="1" applyBorder="1" applyAlignment="1" applyProtection="1">
      <alignment horizontal="center" vertical="center"/>
    </xf>
    <xf numFmtId="164" fontId="6" fillId="5" borderId="8" xfId="2" applyNumberFormat="1" applyFont="1" applyFill="1" applyBorder="1" applyAlignment="1" applyProtection="1">
      <alignment horizontal="center" vertical="center"/>
    </xf>
    <xf numFmtId="3" fontId="6" fillId="5" borderId="3" xfId="2" applyNumberFormat="1" applyFont="1" applyFill="1" applyBorder="1" applyAlignment="1" applyProtection="1">
      <alignment horizontal="right" vertical="center" shrinkToFit="1"/>
    </xf>
    <xf numFmtId="0" fontId="3" fillId="5" borderId="2" xfId="0" applyFont="1" applyFill="1" applyBorder="1" applyAlignment="1">
      <alignment vertical="center" wrapText="1"/>
    </xf>
    <xf numFmtId="0" fontId="3" fillId="5" borderId="5" xfId="0" applyFont="1" applyFill="1" applyBorder="1" applyAlignment="1">
      <alignment vertical="center"/>
    </xf>
    <xf numFmtId="0" fontId="3" fillId="5" borderId="0" xfId="0" applyFont="1" applyFill="1" applyBorder="1" applyAlignment="1">
      <alignment vertical="center" wrapText="1"/>
    </xf>
    <xf numFmtId="0" fontId="3" fillId="5" borderId="5" xfId="0" applyFont="1" applyFill="1" applyBorder="1" applyAlignment="1">
      <alignment vertical="center" wrapText="1"/>
    </xf>
    <xf numFmtId="0" fontId="3" fillId="5" borderId="4" xfId="0" applyFont="1" applyFill="1" applyBorder="1" applyAlignment="1">
      <alignment vertical="center" wrapText="1"/>
    </xf>
    <xf numFmtId="0" fontId="3" fillId="5" borderId="0" xfId="0" applyFont="1" applyFill="1" applyBorder="1" applyAlignment="1">
      <alignment vertical="center"/>
    </xf>
    <xf numFmtId="0" fontId="3" fillId="5" borderId="3" xfId="0" applyFont="1" applyFill="1" applyBorder="1" applyAlignment="1">
      <alignment vertical="center"/>
    </xf>
    <xf numFmtId="0" fontId="3" fillId="5" borderId="3" xfId="0" applyFont="1" applyFill="1" applyBorder="1" applyAlignment="1">
      <alignment vertical="center" wrapText="1"/>
    </xf>
    <xf numFmtId="3" fontId="6" fillId="2" borderId="12" xfId="2" applyNumberFormat="1" applyFont="1" applyFill="1" applyBorder="1" applyAlignment="1" applyProtection="1">
      <alignment horizontal="right" vertical="center" shrinkToFit="1"/>
      <protection locked="0"/>
    </xf>
    <xf numFmtId="0" fontId="0" fillId="6" borderId="0" xfId="0" applyFill="1"/>
    <xf numFmtId="3" fontId="6" fillId="2" borderId="12" xfId="2" applyNumberFormat="1" applyFont="1" applyFill="1" applyBorder="1" applyAlignment="1" applyProtection="1">
      <alignment horizontal="right" vertical="center" shrinkToFit="1"/>
      <protection locked="0"/>
    </xf>
    <xf numFmtId="0" fontId="4" fillId="5" borderId="0" xfId="3" applyFill="1" applyAlignment="1" applyProtection="1">
      <alignment horizontal="centerContinuous" wrapText="1"/>
      <protection hidden="1"/>
    </xf>
    <xf numFmtId="0" fontId="4" fillId="5" borderId="0" xfId="3" applyFill="1" applyAlignment="1" applyProtection="1">
      <alignment horizontal="centerContinuous"/>
      <protection hidden="1"/>
    </xf>
    <xf numFmtId="0" fontId="3" fillId="0" borderId="0" xfId="0" applyFont="1" applyFill="1"/>
    <xf numFmtId="0" fontId="3" fillId="3" borderId="11" xfId="0" applyFont="1" applyFill="1" applyBorder="1" applyAlignment="1" applyProtection="1">
      <alignment vertical="center"/>
    </xf>
    <xf numFmtId="3" fontId="6" fillId="2" borderId="12" xfId="2" applyNumberFormat="1" applyFont="1" applyFill="1" applyBorder="1" applyAlignment="1" applyProtection="1">
      <alignment horizontal="right" vertical="center" shrinkToFit="1"/>
      <protection locked="0"/>
    </xf>
    <xf numFmtId="0" fontId="5" fillId="0" borderId="0" xfId="0" applyFont="1" applyAlignment="1" applyProtection="1">
      <alignment horizontal="center"/>
      <protection hidden="1"/>
    </xf>
    <xf numFmtId="0" fontId="6" fillId="0" borderId="11" xfId="0" applyFont="1" applyBorder="1" applyAlignment="1" applyProtection="1">
      <alignment vertical="center"/>
      <protection hidden="1"/>
    </xf>
    <xf numFmtId="164" fontId="6" fillId="2" borderId="12" xfId="2" applyNumberFormat="1" applyFont="1" applyFill="1" applyBorder="1" applyAlignment="1" applyProtection="1">
      <alignment horizontal="center" vertical="center"/>
      <protection hidden="1"/>
    </xf>
    <xf numFmtId="164" fontId="6" fillId="0" borderId="10" xfId="2" applyNumberFormat="1" applyFont="1" applyBorder="1" applyAlignment="1" applyProtection="1">
      <alignment horizontal="center" vertical="center"/>
      <protection hidden="1"/>
    </xf>
    <xf numFmtId="3" fontId="6" fillId="5" borderId="12" xfId="2" applyNumberFormat="1" applyFont="1" applyFill="1" applyBorder="1" applyAlignment="1" applyProtection="1">
      <alignment horizontal="right" vertical="center" shrinkToFit="1"/>
      <protection hidden="1"/>
    </xf>
    <xf numFmtId="164" fontId="6" fillId="5" borderId="12" xfId="2" applyNumberFormat="1" applyFont="1" applyFill="1" applyBorder="1" applyAlignment="1" applyProtection="1">
      <alignment horizontal="center" vertical="center"/>
      <protection hidden="1"/>
    </xf>
    <xf numFmtId="164" fontId="6" fillId="5" borderId="10" xfId="2" applyNumberFormat="1" applyFont="1" applyFill="1" applyBorder="1" applyAlignment="1" applyProtection="1">
      <alignment horizontal="center" vertical="center"/>
      <protection hidden="1"/>
    </xf>
    <xf numFmtId="0" fontId="6" fillId="5" borderId="11" xfId="0" applyFont="1" applyFill="1" applyBorder="1" applyAlignment="1" applyProtection="1">
      <alignment vertical="center"/>
      <protection hidden="1"/>
    </xf>
    <xf numFmtId="0" fontId="5" fillId="5" borderId="0" xfId="0" applyFont="1" applyFill="1" applyAlignment="1" applyProtection="1">
      <alignment vertical="center"/>
    </xf>
    <xf numFmtId="0" fontId="3" fillId="5" borderId="0" xfId="0" applyFont="1" applyFill="1" applyAlignment="1" applyProtection="1">
      <alignment vertical="center"/>
    </xf>
    <xf numFmtId="0" fontId="48" fillId="5" borderId="0" xfId="0" applyFont="1" applyFill="1" applyAlignment="1" applyProtection="1">
      <alignment vertical="center" wrapText="1"/>
    </xf>
    <xf numFmtId="0" fontId="13" fillId="5" borderId="0" xfId="0" applyFont="1" applyFill="1" applyBorder="1" applyAlignment="1" applyProtection="1">
      <alignment vertical="center"/>
      <protection hidden="1"/>
    </xf>
    <xf numFmtId="0" fontId="3" fillId="5" borderId="0" xfId="0" applyFont="1" applyFill="1" applyBorder="1" applyAlignment="1" applyProtection="1">
      <alignment vertical="center"/>
      <protection hidden="1"/>
    </xf>
    <xf numFmtId="3" fontId="3" fillId="2" borderId="12" xfId="2" applyNumberFormat="1" applyFont="1" applyFill="1" applyBorder="1" applyAlignment="1" applyProtection="1">
      <alignment horizontal="right" vertical="center" shrinkToFit="1"/>
      <protection locked="0"/>
    </xf>
    <xf numFmtId="3" fontId="6" fillId="2" borderId="12" xfId="2" applyNumberFormat="1" applyFont="1" applyFill="1" applyBorder="1" applyAlignment="1" applyProtection="1">
      <alignment horizontal="right" vertical="center" shrinkToFit="1"/>
      <protection locked="0"/>
    </xf>
    <xf numFmtId="3" fontId="6" fillId="2" borderId="12" xfId="2" applyNumberFormat="1" applyFont="1" applyFill="1" applyBorder="1" applyAlignment="1" applyProtection="1">
      <alignment horizontal="right" vertical="center" shrinkToFit="1"/>
      <protection locked="0"/>
    </xf>
    <xf numFmtId="0" fontId="0" fillId="4" borderId="0" xfId="0" applyFill="1"/>
    <xf numFmtId="0" fontId="6" fillId="5" borderId="0" xfId="0" applyFont="1" applyFill="1"/>
    <xf numFmtId="0" fontId="6" fillId="5" borderId="0" xfId="0" applyFont="1" applyFill="1" applyAlignment="1">
      <alignment vertical="top"/>
    </xf>
    <xf numFmtId="0" fontId="5" fillId="5" borderId="0" xfId="0" quotePrefix="1" applyFont="1" applyFill="1" applyAlignment="1" applyProtection="1">
      <alignment horizontal="center" vertical="top"/>
    </xf>
    <xf numFmtId="0" fontId="5" fillId="5" borderId="0" xfId="0" quotePrefix="1" applyFont="1" applyFill="1" applyAlignment="1" applyProtection="1">
      <alignment horizontal="center" vertical="center"/>
    </xf>
    <xf numFmtId="0" fontId="51" fillId="5" borderId="3" xfId="0" applyFont="1" applyFill="1" applyBorder="1" applyAlignment="1" applyProtection="1">
      <alignment horizontal="centerContinuous" vertical="center" wrapText="1"/>
    </xf>
    <xf numFmtId="0" fontId="51" fillId="5" borderId="3" xfId="0" applyFont="1" applyFill="1" applyBorder="1" applyAlignment="1" applyProtection="1">
      <alignment horizontal="centerContinuous" wrapText="1"/>
    </xf>
    <xf numFmtId="172" fontId="6" fillId="5" borderId="12" xfId="0" applyNumberFormat="1" applyFont="1" applyFill="1" applyBorder="1" applyAlignment="1" applyProtection="1">
      <alignment vertical="center"/>
    </xf>
    <xf numFmtId="0" fontId="6" fillId="5" borderId="12" xfId="0" applyFont="1" applyFill="1" applyBorder="1" applyAlignment="1" applyProtection="1">
      <alignment vertical="center"/>
    </xf>
    <xf numFmtId="0" fontId="6" fillId="5" borderId="12" xfId="0" applyFont="1" applyFill="1" applyBorder="1" applyProtection="1"/>
    <xf numFmtId="0" fontId="6" fillId="5" borderId="0" xfId="0" applyFont="1" applyFill="1" applyBorder="1" applyAlignment="1" applyProtection="1">
      <alignment vertical="center"/>
    </xf>
    <xf numFmtId="0" fontId="50" fillId="5" borderId="0" xfId="0" applyFont="1" applyFill="1" applyBorder="1" applyProtection="1"/>
    <xf numFmtId="0" fontId="3" fillId="5" borderId="0" xfId="0" applyFont="1" applyFill="1" applyBorder="1" applyProtection="1"/>
    <xf numFmtId="0" fontId="3" fillId="5" borderId="9" xfId="0" applyFont="1" applyFill="1" applyBorder="1" applyAlignment="1" applyProtection="1">
      <alignment vertical="center"/>
    </xf>
    <xf numFmtId="0" fontId="5" fillId="5" borderId="11" xfId="0" applyFont="1" applyFill="1" applyBorder="1" applyAlignment="1" applyProtection="1">
      <alignment vertical="center"/>
    </xf>
    <xf numFmtId="0" fontId="22" fillId="5" borderId="6" xfId="0" applyFont="1" applyFill="1" applyBorder="1" applyAlignment="1" applyProtection="1">
      <alignment horizontal="left" vertical="center" indent="2"/>
    </xf>
    <xf numFmtId="0" fontId="6" fillId="5" borderId="0" xfId="0" applyFont="1" applyFill="1" applyAlignment="1" applyProtection="1">
      <alignment horizontal="left" vertical="top"/>
    </xf>
    <xf numFmtId="0" fontId="5" fillId="5" borderId="0" xfId="0" applyFont="1" applyFill="1" applyAlignment="1" applyProtection="1">
      <alignment horizontal="left" vertical="center"/>
    </xf>
    <xf numFmtId="0" fontId="5" fillId="5" borderId="0" xfId="0" applyFont="1" applyFill="1" applyBorder="1" applyAlignment="1" applyProtection="1">
      <alignment vertical="center"/>
    </xf>
    <xf numFmtId="170" fontId="3" fillId="5" borderId="0" xfId="0" applyNumberFormat="1" applyFont="1" applyFill="1" applyBorder="1" applyAlignment="1" applyProtection="1">
      <alignment horizontal="right" vertical="center" indent="2" shrinkToFit="1"/>
      <protection hidden="1"/>
    </xf>
    <xf numFmtId="166" fontId="6" fillId="5" borderId="0" xfId="0" applyNumberFormat="1" applyFont="1" applyFill="1" applyBorder="1" applyAlignment="1" applyProtection="1">
      <alignment horizontal="right" vertical="center" indent="2"/>
      <protection hidden="1"/>
    </xf>
    <xf numFmtId="0" fontId="6" fillId="5" borderId="3"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0" xfId="0" applyFont="1" applyFill="1" applyAlignment="1" applyProtection="1">
      <alignment horizontal="left" vertical="top"/>
    </xf>
    <xf numFmtId="0" fontId="5" fillId="5" borderId="0" xfId="0" applyFont="1" applyFill="1" applyAlignment="1" applyProtection="1">
      <alignment horizontal="left" vertical="top"/>
    </xf>
    <xf numFmtId="0" fontId="3" fillId="5" borderId="0" xfId="0" applyFont="1" applyFill="1" applyBorder="1" applyAlignment="1" applyProtection="1">
      <alignment vertical="center"/>
    </xf>
    <xf numFmtId="0" fontId="3" fillId="5" borderId="0" xfId="0" applyFont="1" applyFill="1" applyAlignment="1">
      <alignment horizontal="left"/>
    </xf>
    <xf numFmtId="0" fontId="6" fillId="5" borderId="0" xfId="0" applyFont="1" applyFill="1" applyAlignment="1">
      <alignment horizontal="centerContinuous"/>
    </xf>
    <xf numFmtId="0" fontId="7" fillId="5" borderId="0" xfId="0" applyFont="1" applyFill="1" applyAlignment="1">
      <alignment horizontal="centerContinuous"/>
    </xf>
    <xf numFmtId="170" fontId="7" fillId="5" borderId="3" xfId="4" applyNumberFormat="1" applyFont="1" applyFill="1" applyBorder="1" applyAlignment="1" applyProtection="1">
      <alignment horizontal="center" vertical="center"/>
      <protection hidden="1"/>
    </xf>
    <xf numFmtId="170" fontId="7" fillId="5" borderId="0" xfId="4" applyNumberFormat="1" applyFont="1" applyFill="1" applyBorder="1" applyAlignment="1" applyProtection="1">
      <alignment horizontal="center" vertical="center"/>
      <protection hidden="1"/>
    </xf>
    <xf numFmtId="0" fontId="6" fillId="5" borderId="0" xfId="0" applyFont="1" applyFill="1" applyAlignment="1" applyProtection="1">
      <alignment vertical="center"/>
    </xf>
    <xf numFmtId="0" fontId="3" fillId="5" borderId="7" xfId="0" applyFont="1" applyFill="1" applyBorder="1" applyAlignment="1" applyProtection="1">
      <alignment vertical="center"/>
    </xf>
    <xf numFmtId="3" fontId="6" fillId="2" borderId="12" xfId="2" applyNumberFormat="1" applyFont="1" applyFill="1" applyBorder="1" applyAlignment="1" applyProtection="1">
      <alignment horizontal="right" vertical="center" shrinkToFit="1"/>
      <protection locked="0"/>
    </xf>
    <xf numFmtId="0" fontId="3" fillId="0" borderId="11" xfId="0" applyFont="1" applyBorder="1" applyAlignment="1" applyProtection="1">
      <alignment vertical="center" wrapText="1"/>
    </xf>
    <xf numFmtId="0" fontId="3" fillId="5" borderId="11" xfId="0" applyFont="1" applyFill="1" applyBorder="1" applyAlignment="1" applyProtection="1">
      <alignment vertical="center" wrapText="1"/>
    </xf>
    <xf numFmtId="0" fontId="3" fillId="5" borderId="0" xfId="0" applyFont="1" applyFill="1" applyAlignment="1" applyProtection="1">
      <alignment horizontal="centerContinuous"/>
      <protection hidden="1"/>
    </xf>
    <xf numFmtId="0" fontId="3" fillId="5" borderId="0" xfId="0" applyFont="1" applyFill="1" applyAlignment="1">
      <alignment horizontal="left" vertical="top" indent="1"/>
    </xf>
    <xf numFmtId="0" fontId="3" fillId="5" borderId="0" xfId="0" applyFont="1" applyFill="1" applyAlignment="1">
      <alignment vertical="top" wrapText="1"/>
    </xf>
    <xf numFmtId="0" fontId="3" fillId="5" borderId="0" xfId="0" applyFont="1" applyFill="1" applyAlignment="1">
      <alignment horizontal="center" vertical="top" wrapText="1"/>
    </xf>
    <xf numFmtId="0" fontId="3" fillId="5" borderId="0" xfId="0" applyFont="1" applyFill="1" applyAlignment="1">
      <alignment vertical="top"/>
    </xf>
    <xf numFmtId="0" fontId="3" fillId="5" borderId="0" xfId="0" applyFont="1" applyFill="1"/>
    <xf numFmtId="0" fontId="6" fillId="5" borderId="11" xfId="0" applyFont="1" applyFill="1" applyBorder="1" applyAlignment="1" applyProtection="1">
      <alignment vertical="center"/>
    </xf>
    <xf numFmtId="164" fontId="6" fillId="5" borderId="12" xfId="2" applyNumberFormat="1" applyFont="1" applyFill="1" applyBorder="1" applyAlignment="1" applyProtection="1">
      <alignment horizontal="left" vertical="center"/>
    </xf>
    <xf numFmtId="164" fontId="6" fillId="5" borderId="10" xfId="2" applyNumberFormat="1" applyFont="1" applyFill="1" applyBorder="1" applyAlignment="1" applyProtection="1">
      <alignment horizontal="center" vertical="center"/>
    </xf>
    <xf numFmtId="0" fontId="3" fillId="5" borderId="11" xfId="0" applyFont="1" applyFill="1" applyBorder="1" applyProtection="1"/>
    <xf numFmtId="0" fontId="5" fillId="5" borderId="3" xfId="0" applyFont="1" applyFill="1" applyBorder="1" applyAlignment="1" applyProtection="1">
      <alignment horizontal="centerContinuous" vertical="center" wrapText="1"/>
    </xf>
    <xf numFmtId="0" fontId="5" fillId="5" borderId="12" xfId="0" applyFont="1" applyFill="1" applyBorder="1" applyAlignment="1" applyProtection="1">
      <alignment horizontal="centerContinuous" wrapText="1"/>
    </xf>
    <xf numFmtId="0" fontId="5" fillId="5" borderId="10" xfId="0" applyFont="1" applyFill="1" applyBorder="1" applyAlignment="1" applyProtection="1">
      <alignment horizontal="center" wrapText="1"/>
    </xf>
    <xf numFmtId="172" fontId="6" fillId="5" borderId="12" xfId="0" applyNumberFormat="1" applyFont="1" applyFill="1" applyBorder="1" applyAlignment="1" applyProtection="1">
      <alignment horizontal="right" vertical="center" shrinkToFit="1"/>
      <protection hidden="1"/>
    </xf>
    <xf numFmtId="0" fontId="3" fillId="5" borderId="12" xfId="0" applyFont="1" applyFill="1" applyBorder="1" applyAlignment="1" applyProtection="1">
      <alignment horizontal="centerContinuous" vertical="center"/>
    </xf>
    <xf numFmtId="164" fontId="3" fillId="5" borderId="10" xfId="2" applyNumberFormat="1" applyFont="1" applyFill="1" applyBorder="1" applyAlignment="1" applyProtection="1">
      <alignment horizontal="center" vertical="center"/>
    </xf>
    <xf numFmtId="165" fontId="3" fillId="5" borderId="10" xfId="2" applyNumberFormat="1" applyFont="1" applyFill="1" applyBorder="1" applyAlignment="1" applyProtection="1">
      <alignment vertical="center"/>
    </xf>
    <xf numFmtId="0" fontId="5" fillId="5" borderId="0" xfId="6" applyFont="1" applyFill="1" applyAlignment="1" applyProtection="1">
      <alignment vertical="top"/>
    </xf>
    <xf numFmtId="0" fontId="3" fillId="5" borderId="0" xfId="6" applyFill="1" applyAlignment="1"/>
    <xf numFmtId="0" fontId="41" fillId="5" borderId="11" xfId="0" applyFont="1" applyFill="1" applyBorder="1" applyAlignment="1" applyProtection="1">
      <alignment vertical="center"/>
    </xf>
    <xf numFmtId="0" fontId="41" fillId="5" borderId="12" xfId="0" applyFont="1" applyFill="1" applyBorder="1" applyAlignment="1" applyProtection="1">
      <alignment vertical="center"/>
    </xf>
    <xf numFmtId="3" fontId="19" fillId="5" borderId="12" xfId="2" applyNumberFormat="1" applyFont="1" applyFill="1" applyBorder="1" applyAlignment="1" applyProtection="1">
      <alignment horizontal="centerContinuous" vertical="center"/>
    </xf>
    <xf numFmtId="164" fontId="19" fillId="5" borderId="12" xfId="2" applyNumberFormat="1" applyFont="1" applyFill="1" applyBorder="1" applyAlignment="1" applyProtection="1">
      <alignment horizontal="centerContinuous" vertical="center"/>
    </xf>
    <xf numFmtId="164" fontId="19" fillId="5" borderId="10" xfId="2" applyNumberFormat="1" applyFont="1" applyFill="1" applyBorder="1" applyAlignment="1" applyProtection="1">
      <alignment horizontal="center" vertical="center"/>
    </xf>
    <xf numFmtId="0" fontId="19" fillId="5" borderId="12" xfId="0" applyFont="1" applyFill="1" applyBorder="1" applyAlignment="1" applyProtection="1">
      <alignment vertical="center"/>
    </xf>
    <xf numFmtId="0" fontId="41" fillId="5" borderId="10" xfId="0" applyFont="1" applyFill="1" applyBorder="1" applyAlignment="1" applyProtection="1">
      <alignment vertical="center"/>
    </xf>
    <xf numFmtId="3" fontId="19" fillId="5" borderId="12" xfId="2" quotePrefix="1" applyNumberFormat="1" applyFont="1" applyFill="1" applyBorder="1" applyAlignment="1" applyProtection="1">
      <alignment horizontal="centerContinuous" vertical="center"/>
    </xf>
    <xf numFmtId="165" fontId="19" fillId="5" borderId="10" xfId="2" applyNumberFormat="1" applyFont="1" applyFill="1" applyBorder="1" applyAlignment="1" applyProtection="1">
      <alignment vertical="center"/>
    </xf>
    <xf numFmtId="3" fontId="19" fillId="5" borderId="12" xfId="2" applyNumberFormat="1" applyFont="1" applyFill="1" applyBorder="1" applyAlignment="1" applyProtection="1">
      <alignment horizontal="centerContinuous" vertical="center" wrapText="1"/>
    </xf>
    <xf numFmtId="164" fontId="19" fillId="5" borderId="12" xfId="2" applyNumberFormat="1" applyFont="1" applyFill="1" applyBorder="1" applyAlignment="1" applyProtection="1">
      <alignment horizontal="centerContinuous" vertical="center" wrapText="1"/>
    </xf>
    <xf numFmtId="4" fontId="3" fillId="5" borderId="12" xfId="2" applyNumberFormat="1" applyFont="1" applyFill="1" applyBorder="1" applyAlignment="1" applyProtection="1">
      <alignment horizontal="right" vertical="center" shrinkToFit="1"/>
      <protection hidden="1"/>
    </xf>
    <xf numFmtId="164" fontId="3" fillId="5" borderId="12" xfId="2" applyNumberFormat="1" applyFont="1" applyFill="1" applyBorder="1" applyAlignment="1" applyProtection="1">
      <alignment horizontal="left" vertical="center"/>
    </xf>
    <xf numFmtId="4" fontId="6" fillId="5" borderId="12" xfId="2" applyNumberFormat="1" applyFont="1" applyFill="1" applyBorder="1" applyAlignment="1" applyProtection="1">
      <alignment horizontal="right" vertical="center" shrinkToFit="1"/>
      <protection hidden="1"/>
    </xf>
    <xf numFmtId="164" fontId="6" fillId="5" borderId="12" xfId="2" applyNumberFormat="1" applyFont="1" applyFill="1" applyBorder="1" applyAlignment="1" applyProtection="1">
      <alignment horizontal="left" vertical="center"/>
      <protection hidden="1"/>
    </xf>
    <xf numFmtId="0" fontId="6" fillId="5" borderId="10" xfId="0" applyFont="1" applyFill="1" applyBorder="1" applyAlignment="1" applyProtection="1">
      <alignment vertical="center"/>
    </xf>
    <xf numFmtId="3" fontId="6" fillId="2" borderId="12" xfId="2" applyNumberFormat="1" applyFont="1" applyFill="1" applyBorder="1" applyAlignment="1" applyProtection="1">
      <alignment horizontal="right" vertical="center" shrinkToFit="1"/>
      <protection locked="0"/>
    </xf>
    <xf numFmtId="0" fontId="20" fillId="7" borderId="15" xfId="0" applyFont="1" applyFill="1" applyBorder="1" applyAlignment="1" applyProtection="1">
      <alignment vertical="center"/>
    </xf>
    <xf numFmtId="0" fontId="22" fillId="7" borderId="11" xfId="0" applyFont="1" applyFill="1" applyBorder="1" applyProtection="1"/>
    <xf numFmtId="3" fontId="22" fillId="7" borderId="12" xfId="0" applyNumberFormat="1" applyFont="1" applyFill="1" applyBorder="1" applyAlignment="1" applyProtection="1">
      <alignment horizontal="right" shrinkToFit="1"/>
      <protection hidden="1"/>
    </xf>
    <xf numFmtId="164" fontId="22" fillId="7" borderId="12" xfId="2" applyNumberFormat="1" applyFont="1" applyFill="1" applyBorder="1" applyAlignment="1" applyProtection="1">
      <alignment horizontal="left"/>
    </xf>
    <xf numFmtId="0" fontId="22" fillId="7" borderId="10" xfId="0" applyFont="1" applyFill="1" applyBorder="1" applyProtection="1"/>
    <xf numFmtId="0" fontId="20" fillId="7" borderId="11" xfId="0" applyFont="1" applyFill="1" applyBorder="1" applyAlignment="1" applyProtection="1">
      <alignment vertical="center"/>
    </xf>
    <xf numFmtId="0" fontId="21" fillId="7" borderId="12" xfId="0" applyFont="1" applyFill="1" applyBorder="1" applyProtection="1"/>
    <xf numFmtId="0" fontId="21" fillId="7" borderId="10" xfId="0" applyFont="1" applyFill="1" applyBorder="1" applyProtection="1"/>
    <xf numFmtId="0" fontId="0" fillId="7" borderId="12" xfId="0" applyFill="1" applyBorder="1" applyAlignment="1"/>
    <xf numFmtId="0" fontId="6" fillId="7" borderId="10" xfId="0" applyFont="1" applyFill="1" applyBorder="1" applyProtection="1"/>
    <xf numFmtId="0" fontId="3" fillId="7" borderId="10" xfId="0" applyFont="1" applyFill="1" applyBorder="1" applyProtection="1"/>
    <xf numFmtId="0" fontId="46" fillId="7" borderId="12" xfId="0" applyFont="1" applyFill="1" applyBorder="1" applyAlignment="1" applyProtection="1">
      <alignment vertical="center"/>
      <protection hidden="1"/>
    </xf>
    <xf numFmtId="0" fontId="46" fillId="7" borderId="10" xfId="0" applyFont="1" applyFill="1" applyBorder="1" applyAlignment="1" applyProtection="1">
      <alignment vertical="center"/>
      <protection hidden="1"/>
    </xf>
    <xf numFmtId="0" fontId="22" fillId="7" borderId="11" xfId="0" applyFont="1" applyFill="1" applyBorder="1" applyProtection="1">
      <protection hidden="1"/>
    </xf>
    <xf numFmtId="164" fontId="22" fillId="7" borderId="12" xfId="2" applyNumberFormat="1" applyFont="1" applyFill="1" applyBorder="1" applyAlignment="1" applyProtection="1">
      <alignment horizontal="left"/>
      <protection hidden="1"/>
    </xf>
    <xf numFmtId="0" fontId="6" fillId="7" borderId="10" xfId="0" applyFont="1" applyFill="1" applyBorder="1" applyProtection="1">
      <protection hidden="1"/>
    </xf>
    <xf numFmtId="0" fontId="22" fillId="7" borderId="12" xfId="0" applyFont="1" applyFill="1" applyBorder="1" applyProtection="1"/>
    <xf numFmtId="3" fontId="22" fillId="7" borderId="12" xfId="0" applyNumberFormat="1" applyFont="1" applyFill="1" applyBorder="1" applyAlignment="1" applyProtection="1">
      <alignment horizontal="right" shrinkToFit="1"/>
    </xf>
    <xf numFmtId="3" fontId="22" fillId="7" borderId="12" xfId="0" applyNumberFormat="1" applyFont="1" applyFill="1" applyBorder="1" applyAlignment="1" applyProtection="1">
      <alignment horizontal="right"/>
    </xf>
    <xf numFmtId="0" fontId="46" fillId="7" borderId="11" xfId="0" applyFont="1" applyFill="1" applyBorder="1" applyAlignment="1" applyProtection="1">
      <alignment vertical="center"/>
    </xf>
    <xf numFmtId="0" fontId="46" fillId="7" borderId="12" xfId="0" applyFont="1" applyFill="1" applyBorder="1" applyAlignment="1" applyProtection="1">
      <alignment vertical="center"/>
    </xf>
    <xf numFmtId="0" fontId="22" fillId="7" borderId="12" xfId="0" applyFont="1" applyFill="1" applyBorder="1" applyAlignment="1" applyProtection="1">
      <alignment vertical="center"/>
    </xf>
    <xf numFmtId="0" fontId="22" fillId="7" borderId="25" xfId="0" applyFont="1" applyFill="1" applyBorder="1" applyAlignment="1" applyProtection="1">
      <alignment vertical="center"/>
    </xf>
    <xf numFmtId="3" fontId="22" fillId="7" borderId="26" xfId="0" applyNumberFormat="1" applyFont="1" applyFill="1" applyBorder="1" applyAlignment="1" applyProtection="1">
      <alignment horizontal="right" vertical="center" shrinkToFit="1"/>
      <protection hidden="1"/>
    </xf>
    <xf numFmtId="164" fontId="22" fillId="7" borderId="26" xfId="2" applyNumberFormat="1" applyFont="1" applyFill="1" applyBorder="1" applyAlignment="1" applyProtection="1">
      <alignment horizontal="left" vertical="center"/>
    </xf>
    <xf numFmtId="0" fontId="22" fillId="7" borderId="27" xfId="0" applyFont="1" applyFill="1" applyBorder="1" applyAlignment="1" applyProtection="1">
      <alignment vertical="center"/>
    </xf>
    <xf numFmtId="0" fontId="22" fillId="7" borderId="28" xfId="0" applyFont="1" applyFill="1" applyBorder="1" applyAlignment="1" applyProtection="1">
      <alignment vertical="center"/>
    </xf>
    <xf numFmtId="0" fontId="7" fillId="7" borderId="29" xfId="0" applyFont="1" applyFill="1" applyBorder="1" applyAlignment="1" applyProtection="1">
      <alignment vertical="center"/>
    </xf>
    <xf numFmtId="0" fontId="20" fillId="7" borderId="12" xfId="0" applyFont="1" applyFill="1" applyBorder="1" applyAlignment="1" applyProtection="1">
      <alignment vertical="center"/>
    </xf>
    <xf numFmtId="0" fontId="7" fillId="7" borderId="10" xfId="0" applyFont="1" applyFill="1" applyBorder="1" applyProtection="1"/>
    <xf numFmtId="3" fontId="22" fillId="7" borderId="11" xfId="0" applyNumberFormat="1" applyFont="1" applyFill="1" applyBorder="1" applyAlignment="1" applyProtection="1">
      <alignment horizontal="right" shrinkToFit="1"/>
      <protection hidden="1"/>
    </xf>
    <xf numFmtId="166" fontId="22" fillId="7" borderId="12" xfId="0" applyNumberFormat="1" applyFont="1" applyFill="1" applyBorder="1" applyAlignment="1" applyProtection="1">
      <alignment horizontal="left" indent="3" shrinkToFit="1"/>
      <protection hidden="1"/>
    </xf>
    <xf numFmtId="0" fontId="21" fillId="7" borderId="12" xfId="0" applyFont="1" applyFill="1" applyBorder="1" applyAlignment="1" applyProtection="1">
      <alignment vertical="center"/>
    </xf>
    <xf numFmtId="0" fontId="22" fillId="7" borderId="11" xfId="0" applyFont="1" applyFill="1" applyBorder="1" applyAlignment="1" applyProtection="1">
      <alignment vertical="center"/>
    </xf>
    <xf numFmtId="3" fontId="22" fillId="7" borderId="12" xfId="0" applyNumberFormat="1" applyFont="1" applyFill="1" applyBorder="1" applyAlignment="1" applyProtection="1">
      <alignment horizontal="right" vertical="center" shrinkToFit="1"/>
      <protection hidden="1"/>
    </xf>
    <xf numFmtId="164" fontId="22" fillId="7" borderId="12" xfId="2" applyNumberFormat="1" applyFont="1" applyFill="1" applyBorder="1" applyAlignment="1" applyProtection="1">
      <alignment horizontal="left" vertical="center"/>
    </xf>
    <xf numFmtId="0" fontId="22" fillId="7" borderId="12" xfId="0" applyFont="1" applyFill="1" applyBorder="1" applyAlignment="1" applyProtection="1">
      <alignment horizontal="left" vertical="center"/>
    </xf>
    <xf numFmtId="0" fontId="22" fillId="7" borderId="10" xfId="0" applyFont="1" applyFill="1" applyBorder="1" applyAlignment="1" applyProtection="1">
      <alignment vertical="center"/>
    </xf>
    <xf numFmtId="0" fontId="6" fillId="7" borderId="11" xfId="0" applyFont="1" applyFill="1" applyBorder="1" applyAlignment="1" applyProtection="1">
      <alignment vertical="center"/>
    </xf>
    <xf numFmtId="0" fontId="6" fillId="7" borderId="12" xfId="0" applyFont="1" applyFill="1" applyBorder="1" applyAlignment="1" applyProtection="1">
      <alignment vertical="center"/>
    </xf>
    <xf numFmtId="0" fontId="6" fillId="7" borderId="10" xfId="0" applyFont="1" applyFill="1" applyBorder="1" applyAlignment="1" applyProtection="1">
      <alignment vertical="center"/>
    </xf>
    <xf numFmtId="3" fontId="6" fillId="7" borderId="12" xfId="2" applyNumberFormat="1" applyFont="1" applyFill="1" applyBorder="1" applyAlignment="1" applyProtection="1">
      <alignment horizontal="right" vertical="center" shrinkToFit="1"/>
      <protection hidden="1"/>
    </xf>
    <xf numFmtId="164" fontId="6" fillId="7" borderId="12" xfId="2" applyNumberFormat="1" applyFont="1" applyFill="1" applyBorder="1" applyAlignment="1" applyProtection="1">
      <alignment horizontal="center" vertical="center"/>
    </xf>
    <xf numFmtId="164" fontId="6" fillId="7" borderId="10" xfId="2" applyNumberFormat="1" applyFont="1" applyFill="1" applyBorder="1" applyAlignment="1" applyProtection="1">
      <alignment horizontal="center" vertical="center"/>
    </xf>
    <xf numFmtId="0" fontId="5" fillId="5" borderId="0" xfId="0" applyFont="1" applyFill="1" applyAlignment="1" applyProtection="1">
      <alignment vertical="top"/>
    </xf>
    <xf numFmtId="0" fontId="6" fillId="5" borderId="0" xfId="0" applyFont="1" applyFill="1" applyBorder="1" applyProtection="1"/>
    <xf numFmtId="3" fontId="6" fillId="2" borderId="12" xfId="2" applyNumberFormat="1" applyFont="1" applyFill="1" applyBorder="1" applyAlignment="1" applyProtection="1">
      <alignment horizontal="right" vertical="center" shrinkToFit="1"/>
      <protection locked="0"/>
    </xf>
    <xf numFmtId="164" fontId="6" fillId="5" borderId="0" xfId="2" applyNumberFormat="1" applyFont="1" applyFill="1" applyBorder="1" applyAlignment="1" applyProtection="1">
      <alignment horizontal="left" vertical="center"/>
    </xf>
    <xf numFmtId="164" fontId="6" fillId="5" borderId="0" xfId="2" applyNumberFormat="1" applyFont="1" applyFill="1" applyBorder="1" applyAlignment="1" applyProtection="1">
      <alignment horizontal="center" vertical="center"/>
    </xf>
    <xf numFmtId="0" fontId="3" fillId="3" borderId="11" xfId="0" applyFont="1" applyFill="1" applyBorder="1" applyProtection="1"/>
    <xf numFmtId="164" fontId="3" fillId="0" borderId="10" xfId="2" applyNumberFormat="1" applyFont="1" applyFill="1" applyBorder="1" applyAlignment="1" applyProtection="1">
      <alignment horizontal="center" vertical="center"/>
    </xf>
    <xf numFmtId="169" fontId="3" fillId="5" borderId="0" xfId="4" quotePrefix="1" applyNumberFormat="1" applyFont="1" applyFill="1" applyBorder="1" applyAlignment="1" applyProtection="1">
      <alignment horizontal="center" vertical="center"/>
      <protection hidden="1"/>
    </xf>
    <xf numFmtId="170" fontId="3" fillId="5" borderId="3" xfId="4" applyNumberFormat="1" applyFont="1" applyFill="1" applyBorder="1" applyAlignment="1" applyProtection="1">
      <alignment horizontal="center" vertical="center"/>
      <protection hidden="1"/>
    </xf>
    <xf numFmtId="0" fontId="0" fillId="0" borderId="32" xfId="0" applyFill="1" applyBorder="1"/>
    <xf numFmtId="0" fontId="3" fillId="5" borderId="0" xfId="0" applyFont="1" applyFill="1" applyAlignment="1" applyProtection="1">
      <alignment horizontal="left" vertical="center"/>
    </xf>
    <xf numFmtId="165" fontId="19" fillId="5" borderId="12" xfId="2" applyNumberFormat="1" applyFont="1" applyFill="1" applyBorder="1" applyAlignment="1" applyProtection="1">
      <alignment vertical="center"/>
    </xf>
    <xf numFmtId="0" fontId="3" fillId="5" borderId="0" xfId="0" applyFont="1" applyFill="1" applyAlignment="1" applyProtection="1">
      <alignment vertical="center" wrapText="1"/>
    </xf>
    <xf numFmtId="0" fontId="0" fillId="5" borderId="0" xfId="0" applyFill="1" applyAlignment="1" applyProtection="1">
      <alignment vertical="center"/>
    </xf>
    <xf numFmtId="0" fontId="3" fillId="5" borderId="11" xfId="0" applyFont="1" applyFill="1" applyBorder="1" applyAlignment="1" applyProtection="1">
      <alignment vertical="center" wrapText="1"/>
    </xf>
    <xf numFmtId="0" fontId="0" fillId="5" borderId="12" xfId="0" applyFill="1" applyBorder="1" applyAlignment="1" applyProtection="1">
      <alignment vertical="center"/>
    </xf>
    <xf numFmtId="0" fontId="5" fillId="5" borderId="0" xfId="0" applyFont="1" applyFill="1" applyAlignment="1" applyProtection="1">
      <alignment horizontal="left" vertical="top" wrapText="1"/>
    </xf>
    <xf numFmtId="0" fontId="0" fillId="5" borderId="0" xfId="0" applyFill="1" applyAlignment="1"/>
    <xf numFmtId="0" fontId="3" fillId="5" borderId="4" xfId="0" applyFont="1" applyFill="1" applyBorder="1" applyProtection="1"/>
    <xf numFmtId="4" fontId="6" fillId="5" borderId="12" xfId="2" applyNumberFormat="1" applyFont="1" applyFill="1" applyBorder="1" applyAlignment="1" applyProtection="1">
      <alignment horizontal="right" vertical="center" shrinkToFit="1"/>
    </xf>
    <xf numFmtId="4" fontId="6" fillId="5" borderId="0" xfId="2" applyNumberFormat="1" applyFont="1" applyFill="1" applyBorder="1" applyAlignment="1" applyProtection="1">
      <alignment horizontal="right" vertical="center" shrinkToFit="1"/>
    </xf>
    <xf numFmtId="0" fontId="3" fillId="5" borderId="4" xfId="0" applyFont="1" applyFill="1" applyBorder="1" applyAlignment="1" applyProtection="1">
      <alignment horizontal="left"/>
    </xf>
    <xf numFmtId="0" fontId="3" fillId="5" borderId="4" xfId="0" applyFont="1" applyFill="1" applyBorder="1" applyAlignment="1" applyProtection="1"/>
    <xf numFmtId="0" fontId="6" fillId="5" borderId="0" xfId="0" applyFont="1" applyFill="1" applyProtection="1">
      <protection hidden="1"/>
    </xf>
    <xf numFmtId="0" fontId="5" fillId="5" borderId="0" xfId="0" applyFont="1" applyFill="1" applyAlignment="1" applyProtection="1">
      <alignment horizontal="centerContinuous"/>
      <protection hidden="1"/>
    </xf>
    <xf numFmtId="0" fontId="4" fillId="5" borderId="0" xfId="3" applyFill="1" applyAlignment="1" applyProtection="1">
      <alignment horizontal="centerContinuous"/>
    </xf>
    <xf numFmtId="0" fontId="5" fillId="5" borderId="0" xfId="0" applyFont="1" applyFill="1" applyProtection="1">
      <protection hidden="1"/>
    </xf>
    <xf numFmtId="0" fontId="17" fillId="5" borderId="0" xfId="0" applyFont="1" applyFill="1" applyAlignment="1" applyProtection="1">
      <alignment horizontal="centerContinuous" wrapText="1"/>
      <protection hidden="1"/>
    </xf>
    <xf numFmtId="0" fontId="6" fillId="5" borderId="0" xfId="0" applyFont="1" applyFill="1" applyAlignment="1" applyProtection="1">
      <alignment horizontal="centerContinuous" wrapText="1"/>
      <protection hidden="1"/>
    </xf>
    <xf numFmtId="0" fontId="18" fillId="5" borderId="0" xfId="0" applyFont="1" applyFill="1" applyAlignment="1" applyProtection="1">
      <alignment horizontal="centerContinuous" wrapText="1"/>
      <protection hidden="1"/>
    </xf>
    <xf numFmtId="0" fontId="3" fillId="5" borderId="0" xfId="0" applyFont="1" applyFill="1" applyAlignment="1" applyProtection="1">
      <alignment horizontal="centerContinuous" wrapText="1"/>
      <protection hidden="1"/>
    </xf>
    <xf numFmtId="0" fontId="5" fillId="5" borderId="0" xfId="0" applyFont="1" applyFill="1" applyAlignment="1" applyProtection="1">
      <alignment horizontal="right"/>
      <protection hidden="1"/>
    </xf>
    <xf numFmtId="0" fontId="7" fillId="5" borderId="0" xfId="0" applyFont="1" applyFill="1" applyProtection="1">
      <protection hidden="1"/>
    </xf>
    <xf numFmtId="0" fontId="6" fillId="5" borderId="0" xfId="0" applyFont="1" applyFill="1" applyAlignment="1" applyProtection="1">
      <alignment horizontal="right"/>
      <protection hidden="1"/>
    </xf>
    <xf numFmtId="0" fontId="8" fillId="5" borderId="0" xfId="0" applyFont="1" applyFill="1" applyProtection="1">
      <protection hidden="1"/>
    </xf>
    <xf numFmtId="0" fontId="4" fillId="5" borderId="0" xfId="3" applyFill="1" applyAlignment="1" applyProtection="1"/>
    <xf numFmtId="0" fontId="0" fillId="5" borderId="0" xfId="0" applyFill="1"/>
    <xf numFmtId="0" fontId="4" fillId="5" borderId="0" xfId="3" applyFill="1" applyAlignment="1" applyProtection="1">
      <protection hidden="1"/>
    </xf>
    <xf numFmtId="0" fontId="6" fillId="5" borderId="1" xfId="0" applyFont="1" applyFill="1" applyBorder="1" applyAlignment="1" applyProtection="1">
      <alignment horizontal="center"/>
      <protection locked="0"/>
    </xf>
    <xf numFmtId="0" fontId="7" fillId="5" borderId="0" xfId="0" applyFont="1" applyFill="1" applyAlignment="1" applyProtection="1">
      <alignment horizontal="left"/>
      <protection hidden="1"/>
    </xf>
    <xf numFmtId="0" fontId="6" fillId="5" borderId="0" xfId="0" applyFont="1" applyFill="1" applyAlignment="1" applyProtection="1">
      <protection hidden="1"/>
    </xf>
    <xf numFmtId="0" fontId="5" fillId="5" borderId="0" xfId="0" applyFont="1" applyFill="1" applyAlignment="1">
      <alignment horizontal="centerContinuous"/>
    </xf>
    <xf numFmtId="0" fontId="24" fillId="5" borderId="0" xfId="0" applyFont="1" applyFill="1" applyBorder="1" applyAlignment="1">
      <alignment vertical="center"/>
    </xf>
    <xf numFmtId="0" fontId="6" fillId="5" borderId="0" xfId="0" applyFont="1" applyFill="1" applyBorder="1" applyAlignment="1">
      <alignment vertical="center"/>
    </xf>
    <xf numFmtId="0" fontId="6" fillId="5" borderId="0" xfId="0" applyFont="1" applyFill="1" applyBorder="1"/>
    <xf numFmtId="0" fontId="3" fillId="5" borderId="0" xfId="0" applyFont="1" applyFill="1" applyBorder="1"/>
    <xf numFmtId="0" fontId="5" fillId="5" borderId="0" xfId="0" applyFont="1" applyFill="1"/>
    <xf numFmtId="0" fontId="6" fillId="5" borderId="0" xfId="0" quotePrefix="1" applyFont="1" applyFill="1" applyAlignment="1">
      <alignment horizontal="left" vertical="top"/>
    </xf>
    <xf numFmtId="0" fontId="6" fillId="5" borderId="0" xfId="0" applyFont="1" applyFill="1" applyAlignment="1">
      <alignment horizontal="left" vertical="top"/>
    </xf>
    <xf numFmtId="0" fontId="6" fillId="5" borderId="0" xfId="0" applyFont="1" applyFill="1" applyAlignment="1">
      <alignment vertical="top" wrapText="1"/>
    </xf>
    <xf numFmtId="0" fontId="3" fillId="5" borderId="0" xfId="0" applyFont="1" applyFill="1" applyAlignment="1">
      <alignment horizontal="left" vertical="top"/>
    </xf>
    <xf numFmtId="0" fontId="11" fillId="5" borderId="0" xfId="0" applyFont="1" applyFill="1" applyAlignment="1">
      <alignment horizontal="left" vertical="top" indent="1"/>
    </xf>
    <xf numFmtId="0" fontId="11" fillId="5" borderId="0" xfId="0" applyFont="1" applyFill="1" applyAlignment="1">
      <alignment horizontal="center" vertical="top" wrapText="1"/>
    </xf>
    <xf numFmtId="0" fontId="11" fillId="5" borderId="0" xfId="0" applyFont="1" applyFill="1" applyAlignment="1">
      <alignment vertical="top"/>
    </xf>
    <xf numFmtId="0" fontId="5" fillId="5" borderId="0" xfId="0" applyFont="1" applyFill="1" applyAlignment="1">
      <alignment vertical="top"/>
    </xf>
    <xf numFmtId="0" fontId="6" fillId="5" borderId="0" xfId="0" applyFont="1" applyFill="1" applyAlignment="1">
      <alignment horizontal="left" vertical="top" indent="1"/>
    </xf>
    <xf numFmtId="0" fontId="6" fillId="5" borderId="0" xfId="0" applyFont="1" applyFill="1" applyAlignment="1">
      <alignment horizontal="center" vertical="top" wrapText="1"/>
    </xf>
    <xf numFmtId="0" fontId="6" fillId="5" borderId="0" xfId="0" quotePrefix="1" applyFont="1" applyFill="1" applyAlignment="1">
      <alignment horizontal="center" vertical="top" wrapText="1"/>
    </xf>
    <xf numFmtId="0" fontId="6" fillId="5" borderId="0" xfId="0" applyFont="1" applyFill="1" applyAlignment="1"/>
    <xf numFmtId="0" fontId="3" fillId="5" borderId="0" xfId="3" applyFont="1" applyFill="1" applyAlignment="1" applyProtection="1">
      <alignment horizontal="left" vertical="top"/>
    </xf>
    <xf numFmtId="0" fontId="3" fillId="5" borderId="0" xfId="0" quotePrefix="1" applyFont="1" applyFill="1" applyAlignment="1">
      <alignment horizontal="left" vertical="top"/>
    </xf>
    <xf numFmtId="0" fontId="3" fillId="5" borderId="0" xfId="0" applyFont="1" applyFill="1" applyAlignment="1"/>
    <xf numFmtId="0" fontId="5" fillId="5" borderId="0" xfId="0" quotePrefix="1" applyFont="1" applyFill="1" applyAlignment="1" applyProtection="1">
      <alignment horizontal="center"/>
    </xf>
    <xf numFmtId="0" fontId="6" fillId="5" borderId="0" xfId="0" applyFont="1" applyFill="1" applyAlignment="1" applyProtection="1">
      <alignment horizontal="centerContinuous"/>
    </xf>
    <xf numFmtId="0" fontId="6" fillId="8" borderId="1" xfId="0"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0" fontId="5" fillId="5" borderId="0" xfId="0" applyFont="1" applyFill="1" applyAlignment="1" applyProtection="1">
      <alignment horizontal="centerContinuous"/>
    </xf>
    <xf numFmtId="0" fontId="6" fillId="5" borderId="11" xfId="0" applyFont="1" applyFill="1" applyBorder="1" applyProtection="1"/>
    <xf numFmtId="0" fontId="5" fillId="5" borderId="12" xfId="0" applyFont="1" applyFill="1" applyBorder="1" applyAlignment="1" applyProtection="1">
      <alignment horizontal="centerContinuous"/>
    </xf>
    <xf numFmtId="0" fontId="6" fillId="5" borderId="12" xfId="0" applyFont="1" applyFill="1" applyBorder="1" applyAlignment="1" applyProtection="1">
      <alignment horizontal="centerContinuous"/>
    </xf>
    <xf numFmtId="0" fontId="6" fillId="5" borderId="10" xfId="0" applyFont="1" applyFill="1" applyBorder="1" applyProtection="1"/>
    <xf numFmtId="172" fontId="6" fillId="5" borderId="12" xfId="0" applyNumberFormat="1" applyFont="1" applyFill="1" applyBorder="1" applyAlignment="1" applyProtection="1">
      <alignment horizontal="centerContinuous" vertical="center" shrinkToFit="1"/>
      <protection hidden="1"/>
    </xf>
    <xf numFmtId="0" fontId="6" fillId="5" borderId="12" xfId="0" applyFont="1" applyFill="1" applyBorder="1" applyAlignment="1" applyProtection="1">
      <alignment horizontal="centerContinuous" vertical="center"/>
    </xf>
    <xf numFmtId="0" fontId="6" fillId="5" borderId="13" xfId="0" applyFont="1" applyFill="1" applyBorder="1" applyAlignment="1" applyProtection="1">
      <alignment vertical="center"/>
    </xf>
    <xf numFmtId="0" fontId="6" fillId="5" borderId="14" xfId="0" applyFont="1" applyFill="1" applyBorder="1" applyAlignment="1" applyProtection="1">
      <alignment vertical="center"/>
    </xf>
    <xf numFmtId="3" fontId="6" fillId="5" borderId="5" xfId="0" applyNumberFormat="1" applyFont="1" applyFill="1" applyBorder="1" applyAlignment="1" applyProtection="1">
      <alignment horizontal="right" vertical="center" shrinkToFit="1"/>
      <protection hidden="1"/>
    </xf>
    <xf numFmtId="164" fontId="6" fillId="5" borderId="5" xfId="2" applyNumberFormat="1" applyFont="1" applyFill="1" applyBorder="1" applyAlignment="1" applyProtection="1">
      <alignment horizontal="center" vertical="center"/>
    </xf>
    <xf numFmtId="0" fontId="6" fillId="5" borderId="5" xfId="0" applyFont="1" applyFill="1" applyBorder="1" applyAlignment="1" applyProtection="1">
      <alignment vertical="center"/>
    </xf>
    <xf numFmtId="170" fontId="6" fillId="5" borderId="12" xfId="0" applyNumberFormat="1" applyFont="1" applyFill="1" applyBorder="1" applyProtection="1"/>
    <xf numFmtId="0" fontId="6" fillId="5" borderId="15" xfId="0" applyFont="1" applyFill="1" applyBorder="1" applyAlignment="1" applyProtection="1">
      <alignment horizontal="left" vertical="center" wrapText="1"/>
    </xf>
    <xf numFmtId="164" fontId="6" fillId="5" borderId="12" xfId="2" applyNumberFormat="1" applyFont="1" applyFill="1" applyBorder="1" applyAlignment="1" applyProtection="1">
      <alignment horizontal="center" vertical="center"/>
    </xf>
    <xf numFmtId="165" fontId="6" fillId="5" borderId="10" xfId="2" applyNumberFormat="1" applyFont="1" applyFill="1" applyBorder="1" applyAlignment="1" applyProtection="1">
      <alignment vertical="center"/>
    </xf>
    <xf numFmtId="3" fontId="6" fillId="5" borderId="12" xfId="0" applyNumberFormat="1" applyFont="1" applyFill="1" applyBorder="1" applyAlignment="1" applyProtection="1">
      <alignment horizontal="right" vertical="center" shrinkToFit="1"/>
      <protection hidden="1"/>
    </xf>
    <xf numFmtId="0" fontId="21" fillId="5" borderId="3" xfId="0" applyFont="1" applyFill="1" applyBorder="1" applyProtection="1"/>
    <xf numFmtId="0" fontId="21" fillId="5" borderId="8" xfId="0" applyFont="1" applyFill="1" applyBorder="1" applyProtection="1"/>
    <xf numFmtId="0" fontId="21" fillId="5" borderId="9" xfId="0" applyFont="1" applyFill="1" applyBorder="1" applyProtection="1"/>
    <xf numFmtId="0" fontId="22" fillId="5" borderId="3" xfId="0" applyFont="1" applyFill="1" applyBorder="1" applyProtection="1"/>
    <xf numFmtId="0" fontId="21" fillId="5" borderId="12" xfId="0" applyFont="1" applyFill="1" applyBorder="1" applyProtection="1"/>
    <xf numFmtId="0" fontId="6" fillId="5" borderId="9" xfId="0" applyFont="1" applyFill="1" applyBorder="1" applyProtection="1"/>
    <xf numFmtId="0" fontId="5" fillId="5" borderId="3" xfId="0" applyFont="1" applyFill="1" applyBorder="1" applyAlignment="1" applyProtection="1">
      <alignment horizontal="centerContinuous" wrapText="1"/>
    </xf>
    <xf numFmtId="0" fontId="5" fillId="5" borderId="8" xfId="0" applyFont="1" applyFill="1" applyBorder="1" applyAlignment="1" applyProtection="1">
      <alignment horizontal="center" wrapText="1"/>
    </xf>
    <xf numFmtId="0" fontId="6" fillId="5" borderId="3" xfId="0" applyFont="1" applyFill="1" applyBorder="1" applyProtection="1"/>
    <xf numFmtId="165" fontId="6" fillId="5" borderId="8" xfId="2" applyNumberFormat="1" applyFont="1" applyFill="1" applyBorder="1" applyAlignment="1" applyProtection="1">
      <alignment vertical="center"/>
    </xf>
    <xf numFmtId="165" fontId="6" fillId="5" borderId="14" xfId="2" applyNumberFormat="1" applyFont="1" applyFill="1" applyBorder="1" applyAlignment="1" applyProtection="1">
      <alignment vertical="center"/>
    </xf>
    <xf numFmtId="0" fontId="6" fillId="5" borderId="6" xfId="0" applyFont="1" applyFill="1" applyBorder="1" applyAlignment="1" applyProtection="1">
      <alignment vertical="center"/>
    </xf>
    <xf numFmtId="0" fontId="5" fillId="5" borderId="0" xfId="0" applyFont="1" applyFill="1" applyBorder="1" applyAlignment="1" applyProtection="1">
      <alignment horizontal="center"/>
    </xf>
    <xf numFmtId="0" fontId="7" fillId="5" borderId="0" xfId="0" applyFont="1" applyFill="1" applyAlignment="1" applyProtection="1">
      <alignment horizontal="centerContinuous"/>
    </xf>
    <xf numFmtId="0" fontId="10" fillId="5" borderId="0" xfId="3" applyFont="1" applyFill="1" applyAlignment="1" applyProtection="1"/>
    <xf numFmtId="0" fontId="5" fillId="5" borderId="12" xfId="0" applyFont="1" applyFill="1" applyBorder="1" applyAlignment="1" applyProtection="1">
      <alignment horizontal="centerContinuous" vertical="center" wrapText="1"/>
    </xf>
    <xf numFmtId="0" fontId="5" fillId="5" borderId="11" xfId="0" applyFont="1" applyFill="1" applyBorder="1" applyAlignment="1" applyProtection="1">
      <alignment horizontal="left"/>
    </xf>
    <xf numFmtId="0" fontId="3" fillId="5" borderId="12" xfId="0" applyFont="1" applyFill="1" applyBorder="1" applyProtection="1"/>
    <xf numFmtId="0" fontId="3" fillId="5" borderId="10" xfId="0" applyFont="1" applyFill="1" applyBorder="1" applyAlignment="1" applyProtection="1">
      <alignment vertical="center"/>
    </xf>
    <xf numFmtId="0" fontId="3" fillId="5" borderId="31" xfId="0" applyFont="1" applyFill="1" applyBorder="1" applyProtection="1"/>
    <xf numFmtId="0" fontId="5" fillId="5" borderId="31" xfId="0" applyFont="1" applyFill="1" applyBorder="1" applyProtection="1"/>
    <xf numFmtId="0" fontId="0" fillId="0" borderId="0" xfId="0" applyBorder="1"/>
    <xf numFmtId="0" fontId="0" fillId="0" borderId="4" xfId="0" applyBorder="1"/>
    <xf numFmtId="0" fontId="5" fillId="5" borderId="0" xfId="0" applyFont="1" applyFill="1" applyBorder="1" applyAlignment="1" applyProtection="1">
      <alignment horizontal="center" wrapText="1"/>
    </xf>
    <xf numFmtId="165" fontId="6" fillId="5" borderId="0" xfId="2" applyNumberFormat="1" applyFont="1" applyFill="1" applyBorder="1" applyAlignment="1" applyProtection="1">
      <alignment vertical="center"/>
    </xf>
    <xf numFmtId="0" fontId="21" fillId="5" borderId="0" xfId="0" applyFont="1" applyFill="1" applyBorder="1" applyProtection="1"/>
    <xf numFmtId="0" fontId="6" fillId="5" borderId="11" xfId="0" applyFont="1" applyFill="1" applyBorder="1" applyAlignment="1" applyProtection="1">
      <alignment vertical="center" wrapText="1"/>
    </xf>
    <xf numFmtId="0" fontId="3" fillId="5" borderId="11" xfId="0" applyFont="1" applyFill="1" applyBorder="1" applyAlignment="1" applyProtection="1">
      <alignment vertical="center" wrapText="1"/>
    </xf>
    <xf numFmtId="0" fontId="5" fillId="5" borderId="0" xfId="0" applyFont="1" applyFill="1" applyAlignment="1" applyProtection="1">
      <alignment vertical="top" wrapText="1"/>
    </xf>
    <xf numFmtId="0" fontId="6" fillId="5" borderId="0" xfId="0" applyFont="1" applyFill="1" applyAlignment="1" applyProtection="1">
      <alignment vertical="top" wrapText="1"/>
    </xf>
    <xf numFmtId="0" fontId="6" fillId="5" borderId="0" xfId="0" applyFont="1" applyFill="1" applyAlignment="1" applyProtection="1">
      <alignment vertical="top"/>
    </xf>
    <xf numFmtId="0" fontId="0" fillId="5" borderId="0" xfId="0" applyFill="1" applyAlignment="1" applyProtection="1"/>
    <xf numFmtId="0" fontId="5" fillId="5" borderId="0" xfId="0" applyFont="1" applyFill="1" applyAlignment="1" applyProtection="1">
      <alignment horizontal="left" vertical="top" wrapText="1"/>
    </xf>
    <xf numFmtId="0" fontId="0" fillId="5" borderId="0" xfId="0" applyFill="1" applyAlignment="1"/>
    <xf numFmtId="0" fontId="42" fillId="5" borderId="10" xfId="0" applyFont="1" applyFill="1" applyBorder="1" applyAlignment="1" applyProtection="1">
      <alignment vertical="center"/>
    </xf>
    <xf numFmtId="0" fontId="0" fillId="5" borderId="0" xfId="0" applyFill="1" applyAlignment="1" applyProtection="1">
      <alignment vertical="center"/>
    </xf>
    <xf numFmtId="0" fontId="3" fillId="5" borderId="11" xfId="0" applyFont="1" applyFill="1" applyBorder="1" applyAlignment="1" applyProtection="1">
      <alignment vertical="center" wrapText="1"/>
    </xf>
    <xf numFmtId="0" fontId="6" fillId="5" borderId="11" xfId="0" applyFont="1" applyFill="1" applyBorder="1" applyAlignment="1" applyProtection="1">
      <alignment vertical="center" wrapText="1"/>
    </xf>
    <xf numFmtId="0" fontId="5" fillId="5" borderId="0" xfId="0" applyFont="1" applyFill="1" applyAlignment="1" applyProtection="1">
      <alignment vertical="top" wrapText="1"/>
    </xf>
    <xf numFmtId="0" fontId="0" fillId="5" borderId="12" xfId="0" applyFill="1" applyBorder="1" applyAlignment="1" applyProtection="1">
      <alignment vertical="center" wrapText="1"/>
    </xf>
    <xf numFmtId="0" fontId="6" fillId="5" borderId="0" xfId="0" applyFont="1" applyFill="1" applyAlignment="1" applyProtection="1">
      <alignment vertical="top" wrapText="1"/>
    </xf>
    <xf numFmtId="0" fontId="6" fillId="5" borderId="0" xfId="0" applyFont="1" applyFill="1" applyAlignment="1" applyProtection="1">
      <alignment vertical="top"/>
    </xf>
    <xf numFmtId="0" fontId="0" fillId="5" borderId="0" xfId="0" applyFill="1" applyAlignment="1" applyProtection="1"/>
    <xf numFmtId="0" fontId="5" fillId="5" borderId="0" xfId="0" applyFont="1" applyFill="1" applyAlignment="1" applyProtection="1">
      <alignment horizontal="left" vertical="top" wrapText="1"/>
    </xf>
    <xf numFmtId="0" fontId="0" fillId="5" borderId="0" xfId="0" applyFill="1" applyAlignment="1"/>
    <xf numFmtId="0" fontId="6" fillId="5" borderId="0" xfId="0" applyFont="1" applyFill="1" applyAlignment="1" applyProtection="1">
      <alignment horizontal="left" vertical="top" wrapText="1"/>
    </xf>
    <xf numFmtId="0" fontId="0" fillId="5" borderId="0" xfId="0" applyFill="1" applyAlignment="1" applyProtection="1">
      <alignment vertical="top"/>
    </xf>
    <xf numFmtId="0" fontId="5" fillId="5" borderId="11" xfId="0" applyFont="1" applyFill="1" applyBorder="1" applyAlignment="1" applyProtection="1">
      <alignment horizontal="centerContinuous" vertical="center" wrapText="1"/>
    </xf>
    <xf numFmtId="0" fontId="6" fillId="5" borderId="10" xfId="0" applyFont="1" applyFill="1" applyBorder="1" applyAlignment="1" applyProtection="1">
      <alignment horizontal="centerContinuous"/>
    </xf>
    <xf numFmtId="0" fontId="6" fillId="5" borderId="0" xfId="0" applyFont="1" applyFill="1" applyBorder="1" applyAlignment="1" applyProtection="1"/>
    <xf numFmtId="0" fontId="5" fillId="5" borderId="8"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3" fontId="6" fillId="5" borderId="12" xfId="2" applyNumberFormat="1" applyFont="1" applyFill="1" applyBorder="1" applyAlignment="1" applyProtection="1">
      <alignment horizontal="right" vertical="center"/>
    </xf>
    <xf numFmtId="0" fontId="5" fillId="5" borderId="0" xfId="0" applyFont="1" applyFill="1" applyBorder="1" applyAlignment="1" applyProtection="1">
      <alignment horizontal="center" vertical="center"/>
    </xf>
    <xf numFmtId="0" fontId="5" fillId="5" borderId="5" xfId="0" applyFont="1" applyFill="1" applyBorder="1" applyAlignment="1" applyProtection="1">
      <alignment horizontal="centerContinuous" vertical="center" wrapText="1"/>
    </xf>
    <xf numFmtId="0" fontId="5" fillId="5" borderId="5" xfId="0" applyFont="1" applyFill="1" applyBorder="1" applyAlignment="1" applyProtection="1">
      <alignment horizontal="center" vertical="center" wrapText="1"/>
    </xf>
    <xf numFmtId="0" fontId="5" fillId="5" borderId="11" xfId="0" applyFont="1" applyFill="1" applyBorder="1" applyAlignment="1" applyProtection="1">
      <alignment horizontal="centerContinuous" vertical="center"/>
    </xf>
    <xf numFmtId="0" fontId="5" fillId="5" borderId="10" xfId="0" applyFont="1" applyFill="1" applyBorder="1" applyAlignment="1" applyProtection="1">
      <alignment horizontal="centerContinuous" vertical="center" wrapText="1"/>
    </xf>
    <xf numFmtId="0" fontId="5" fillId="5" borderId="12" xfId="0" applyFont="1" applyFill="1" applyBorder="1" applyAlignment="1" applyProtection="1">
      <alignment vertical="center"/>
    </xf>
    <xf numFmtId="164" fontId="6" fillId="5" borderId="14" xfId="2" applyNumberFormat="1" applyFont="1" applyFill="1" applyBorder="1" applyAlignment="1" applyProtection="1">
      <alignment horizontal="center" vertical="center"/>
    </xf>
    <xf numFmtId="165" fontId="5" fillId="5" borderId="10" xfId="2" applyNumberFormat="1" applyFont="1" applyFill="1" applyBorder="1" applyAlignment="1" applyProtection="1">
      <alignment vertical="center"/>
    </xf>
    <xf numFmtId="0" fontId="5" fillId="5" borderId="5" xfId="0" applyFont="1" applyFill="1" applyBorder="1" applyAlignment="1" applyProtection="1">
      <alignment vertical="center"/>
    </xf>
    <xf numFmtId="0" fontId="7" fillId="5" borderId="11" xfId="0" applyFont="1" applyFill="1" applyBorder="1" applyProtection="1"/>
    <xf numFmtId="0" fontId="7" fillId="5" borderId="0" xfId="0" applyFont="1" applyFill="1" applyBorder="1" applyProtection="1"/>
    <xf numFmtId="165" fontId="5" fillId="5" borderId="0" xfId="2" applyNumberFormat="1" applyFont="1" applyFill="1" applyBorder="1" applyAlignment="1" applyProtection="1">
      <alignment vertical="center"/>
    </xf>
    <xf numFmtId="0" fontId="3" fillId="5" borderId="5" xfId="0" applyFont="1" applyFill="1" applyBorder="1" applyAlignment="1" applyProtection="1">
      <alignment vertical="center"/>
    </xf>
    <xf numFmtId="166" fontId="6" fillId="5" borderId="5" xfId="2" applyNumberFormat="1" applyFont="1" applyFill="1" applyBorder="1" applyAlignment="1" applyProtection="1">
      <alignment horizontal="right" vertical="center" shrinkToFit="1"/>
      <protection hidden="1"/>
    </xf>
    <xf numFmtId="164" fontId="6" fillId="5" borderId="5" xfId="2" applyNumberFormat="1" applyFont="1" applyFill="1" applyBorder="1" applyAlignment="1" applyProtection="1">
      <alignment horizontal="left" vertical="center"/>
    </xf>
    <xf numFmtId="164" fontId="5" fillId="5" borderId="14" xfId="2" applyNumberFormat="1" applyFont="1" applyFill="1" applyBorder="1" applyAlignment="1" applyProtection="1">
      <alignment horizontal="center" vertical="center"/>
    </xf>
    <xf numFmtId="166" fontId="7" fillId="5" borderId="12" xfId="0" applyNumberFormat="1" applyFont="1" applyFill="1" applyBorder="1" applyAlignment="1" applyProtection="1">
      <alignment horizontal="right"/>
    </xf>
    <xf numFmtId="164" fontId="7" fillId="5" borderId="12" xfId="2" applyNumberFormat="1" applyFont="1" applyFill="1" applyBorder="1" applyAlignment="1" applyProtection="1">
      <alignment horizontal="left"/>
    </xf>
    <xf numFmtId="164" fontId="5" fillId="5" borderId="10" xfId="2" applyNumberFormat="1" applyFont="1" applyFill="1" applyBorder="1" applyAlignment="1" applyProtection="1">
      <alignment horizontal="center" vertical="center"/>
    </xf>
    <xf numFmtId="164" fontId="5" fillId="5" borderId="0" xfId="2" applyNumberFormat="1" applyFont="1" applyFill="1" applyBorder="1" applyAlignment="1" applyProtection="1">
      <alignment horizontal="center" vertical="center"/>
    </xf>
    <xf numFmtId="164" fontId="3" fillId="5" borderId="14" xfId="2" applyNumberFormat="1" applyFont="1" applyFill="1" applyBorder="1" applyAlignment="1" applyProtection="1">
      <alignment horizontal="center" vertical="center"/>
    </xf>
    <xf numFmtId="0" fontId="0" fillId="5" borderId="31" xfId="0" applyFill="1" applyBorder="1"/>
    <xf numFmtId="0" fontId="0" fillId="5" borderId="0" xfId="0" applyFill="1" applyBorder="1"/>
    <xf numFmtId="166" fontId="7" fillId="5" borderId="0" xfId="0" applyNumberFormat="1" applyFont="1" applyFill="1" applyBorder="1" applyAlignment="1" applyProtection="1">
      <alignment horizontal="right"/>
    </xf>
    <xf numFmtId="164" fontId="7" fillId="5" borderId="0" xfId="2" applyNumberFormat="1" applyFont="1" applyFill="1" applyBorder="1" applyAlignment="1" applyProtection="1">
      <alignment horizontal="center"/>
    </xf>
    <xf numFmtId="0" fontId="5" fillId="5" borderId="0" xfId="0" applyFont="1" applyFill="1" applyAlignment="1" applyProtection="1">
      <alignment horizontal="left"/>
    </xf>
    <xf numFmtId="0" fontId="11" fillId="5" borderId="0" xfId="0" applyFont="1" applyFill="1" applyProtection="1"/>
    <xf numFmtId="0" fontId="6" fillId="5" borderId="0" xfId="0" applyFont="1" applyFill="1" applyAlignment="1" applyProtection="1"/>
    <xf numFmtId="0" fontId="5" fillId="5" borderId="11" xfId="0" applyFont="1" applyFill="1" applyBorder="1" applyAlignment="1" applyProtection="1">
      <alignment vertical="center"/>
    </xf>
    <xf numFmtId="0" fontId="6" fillId="5" borderId="8" xfId="0" applyFont="1" applyFill="1" applyBorder="1" applyAlignment="1" applyProtection="1">
      <alignment vertical="center"/>
    </xf>
    <xf numFmtId="0" fontId="11" fillId="5" borderId="0" xfId="0" applyFont="1" applyFill="1" applyAlignment="1" applyProtection="1">
      <alignment vertical="center"/>
    </xf>
    <xf numFmtId="0" fontId="5" fillId="5" borderId="10" xfId="0" applyFont="1" applyFill="1" applyBorder="1" applyAlignment="1" applyProtection="1">
      <alignment horizontal="center" vertical="center" wrapText="1"/>
    </xf>
    <xf numFmtId="0" fontId="5" fillId="5" borderId="0" xfId="0" applyFont="1" applyFill="1" applyBorder="1" applyAlignment="1" applyProtection="1">
      <alignment horizontal="centerContinuous" vertical="center" wrapText="1"/>
    </xf>
    <xf numFmtId="0" fontId="5" fillId="5" borderId="0" xfId="0" applyFont="1" applyFill="1" applyBorder="1" applyAlignment="1" applyProtection="1">
      <alignment horizontal="centerContinuous" wrapText="1"/>
    </xf>
    <xf numFmtId="0" fontId="5" fillId="5" borderId="11" xfId="0" applyFont="1" applyFill="1" applyBorder="1" applyAlignment="1" applyProtection="1">
      <alignment vertical="center" wrapText="1"/>
    </xf>
    <xf numFmtId="0" fontId="6" fillId="5" borderId="11"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172" fontId="6" fillId="5" borderId="0" xfId="0" applyNumberFormat="1" applyFont="1" applyFill="1" applyBorder="1" applyAlignment="1" applyProtection="1">
      <alignment horizontal="right" vertical="center" shrinkToFit="1"/>
      <protection hidden="1"/>
    </xf>
    <xf numFmtId="165" fontId="6" fillId="5" borderId="10" xfId="2" applyNumberFormat="1" applyFont="1" applyFill="1" applyBorder="1" applyAlignment="1" applyProtection="1"/>
    <xf numFmtId="0" fontId="6" fillId="5" borderId="0" xfId="0" applyFont="1" applyFill="1" applyBorder="1" applyAlignment="1" applyProtection="1">
      <alignment horizontal="centerContinuous" vertical="center"/>
    </xf>
    <xf numFmtId="3" fontId="6" fillId="5" borderId="0" xfId="0" applyNumberFormat="1" applyFont="1" applyFill="1" applyBorder="1" applyAlignment="1" applyProtection="1">
      <alignment horizontal="right" vertical="center" shrinkToFit="1"/>
      <protection hidden="1"/>
    </xf>
    <xf numFmtId="0" fontId="22" fillId="5" borderId="0" xfId="0" applyFont="1" applyFill="1" applyBorder="1" applyProtection="1"/>
    <xf numFmtId="3" fontId="22" fillId="5" borderId="0" xfId="0" applyNumberFormat="1" applyFont="1" applyFill="1" applyBorder="1" applyAlignment="1" applyProtection="1">
      <alignment horizontal="right" shrinkToFit="1"/>
      <protection hidden="1"/>
    </xf>
    <xf numFmtId="164" fontId="22" fillId="5" borderId="0" xfId="2" applyNumberFormat="1" applyFont="1" applyFill="1" applyBorder="1" applyAlignment="1" applyProtection="1">
      <alignment horizontal="left"/>
    </xf>
    <xf numFmtId="0" fontId="6" fillId="5" borderId="12" xfId="0" applyFont="1" applyFill="1" applyBorder="1" applyAlignment="1" applyProtection="1">
      <alignment horizontal="centerContinuous"/>
      <protection hidden="1"/>
    </xf>
    <xf numFmtId="0" fontId="6" fillId="5" borderId="10" xfId="0" applyFont="1" applyFill="1" applyBorder="1" applyAlignment="1" applyProtection="1">
      <alignment horizontal="centerContinuous"/>
      <protection hidden="1"/>
    </xf>
    <xf numFmtId="172" fontId="3" fillId="5" borderId="12" xfId="0" applyNumberFormat="1" applyFont="1" applyFill="1" applyBorder="1" applyAlignment="1" applyProtection="1">
      <alignment horizontal="right" vertical="center" shrinkToFit="1"/>
      <protection hidden="1"/>
    </xf>
    <xf numFmtId="0" fontId="5" fillId="5" borderId="0" xfId="0" applyFont="1" applyFill="1" applyAlignment="1" applyProtection="1">
      <alignment vertical="top"/>
      <protection hidden="1"/>
    </xf>
    <xf numFmtId="0" fontId="5" fillId="5" borderId="0" xfId="0" applyFont="1" applyFill="1" applyAlignment="1" applyProtection="1">
      <alignment horizontal="center"/>
      <protection hidden="1"/>
    </xf>
    <xf numFmtId="0" fontId="6" fillId="5" borderId="0" xfId="0" applyFont="1" applyFill="1" applyBorder="1" applyProtection="1">
      <protection hidden="1"/>
    </xf>
    <xf numFmtId="0" fontId="5" fillId="5" borderId="0" xfId="0" applyFont="1" applyFill="1" applyBorder="1" applyAlignment="1" applyProtection="1">
      <alignment horizontal="left" vertical="center"/>
      <protection hidden="1"/>
    </xf>
    <xf numFmtId="0" fontId="5" fillId="5" borderId="11" xfId="0" applyFont="1" applyFill="1" applyBorder="1" applyAlignment="1" applyProtection="1">
      <alignment horizontal="centerContinuous" vertical="center"/>
      <protection hidden="1"/>
    </xf>
    <xf numFmtId="0" fontId="5" fillId="5" borderId="11" xfId="0" applyFont="1" applyFill="1" applyBorder="1" applyAlignment="1" applyProtection="1">
      <alignment horizontal="left"/>
      <protection hidden="1"/>
    </xf>
    <xf numFmtId="0" fontId="6" fillId="5" borderId="12" xfId="0" applyFont="1" applyFill="1" applyBorder="1" applyAlignment="1" applyProtection="1">
      <protection hidden="1"/>
    </xf>
    <xf numFmtId="0" fontId="5" fillId="5" borderId="12" xfId="0" applyFont="1" applyFill="1" applyBorder="1" applyAlignment="1" applyProtection="1">
      <alignment horizontal="center" wrapText="1"/>
      <protection hidden="1"/>
    </xf>
    <xf numFmtId="0" fontId="6" fillId="5" borderId="11" xfId="0" applyFont="1" applyFill="1" applyBorder="1" applyProtection="1">
      <protection hidden="1"/>
    </xf>
    <xf numFmtId="0" fontId="6" fillId="5" borderId="12" xfId="0" applyFont="1" applyFill="1" applyBorder="1" applyProtection="1">
      <protection hidden="1"/>
    </xf>
    <xf numFmtId="0" fontId="6" fillId="5" borderId="10" xfId="0" applyFont="1" applyFill="1" applyBorder="1" applyProtection="1">
      <protection hidden="1"/>
    </xf>
    <xf numFmtId="0" fontId="32" fillId="5" borderId="9" xfId="0" applyFont="1" applyFill="1" applyBorder="1" applyProtection="1">
      <protection hidden="1"/>
    </xf>
    <xf numFmtId="0" fontId="6" fillId="5" borderId="7" xfId="0" applyFont="1" applyFill="1" applyBorder="1" applyProtection="1">
      <protection hidden="1"/>
    </xf>
    <xf numFmtId="0" fontId="22" fillId="5" borderId="12" xfId="0" applyFont="1" applyFill="1" applyBorder="1" applyProtection="1"/>
    <xf numFmtId="0" fontId="5" fillId="5" borderId="11" xfId="0" applyFont="1" applyFill="1" applyBorder="1" applyAlignment="1" applyProtection="1">
      <alignment horizontal="center"/>
    </xf>
    <xf numFmtId="0" fontId="5" fillId="5" borderId="10" xfId="0" applyFont="1" applyFill="1" applyBorder="1" applyAlignment="1" applyProtection="1">
      <alignment horizontal="centerContinuous" wrapText="1"/>
    </xf>
    <xf numFmtId="0" fontId="6" fillId="5" borderId="11" xfId="0" applyFont="1" applyFill="1" applyBorder="1" applyAlignment="1" applyProtection="1">
      <alignment horizontal="centerContinuous"/>
    </xf>
    <xf numFmtId="0" fontId="0" fillId="5" borderId="0" xfId="0" applyFill="1" applyBorder="1" applyAlignment="1"/>
    <xf numFmtId="0" fontId="5" fillId="5" borderId="9" xfId="0" applyFont="1" applyFill="1" applyBorder="1" applyAlignment="1" applyProtection="1">
      <alignment horizontal="centerContinuous" wrapText="1"/>
    </xf>
    <xf numFmtId="0" fontId="5" fillId="5" borderId="3" xfId="0" applyFont="1" applyFill="1" applyBorder="1" applyAlignment="1" applyProtection="1">
      <alignment horizontal="centerContinuous" vertical="top" wrapText="1"/>
    </xf>
    <xf numFmtId="0" fontId="5" fillId="5" borderId="8" xfId="0" applyFont="1" applyFill="1" applyBorder="1" applyAlignment="1" applyProtection="1">
      <alignment horizontal="centerContinuous" wrapText="1"/>
    </xf>
    <xf numFmtId="0" fontId="6" fillId="5" borderId="9" xfId="0" applyFont="1" applyFill="1" applyBorder="1" applyAlignment="1" applyProtection="1">
      <alignment horizontal="centerContinuous" wrapText="1"/>
    </xf>
    <xf numFmtId="0" fontId="6" fillId="5" borderId="11" xfId="0" applyFont="1" applyFill="1" applyBorder="1" applyAlignment="1" applyProtection="1"/>
    <xf numFmtId="0" fontId="7" fillId="5" borderId="11" xfId="0" applyFont="1" applyFill="1" applyBorder="1" applyAlignment="1" applyProtection="1">
      <alignment vertical="center"/>
    </xf>
    <xf numFmtId="166" fontId="6" fillId="5" borderId="12" xfId="0" applyNumberFormat="1" applyFont="1" applyFill="1" applyBorder="1" applyAlignment="1" applyProtection="1">
      <alignment horizontal="right"/>
      <protection hidden="1"/>
    </xf>
    <xf numFmtId="164" fontId="6" fillId="5" borderId="12" xfId="2" applyNumberFormat="1" applyFont="1" applyFill="1" applyBorder="1" applyAlignment="1" applyProtection="1">
      <alignment horizontal="left"/>
    </xf>
    <xf numFmtId="164" fontId="7" fillId="5" borderId="10" xfId="2" applyNumberFormat="1" applyFont="1" applyFill="1" applyBorder="1" applyAlignment="1" applyProtection="1">
      <alignment horizontal="center" vertical="center"/>
    </xf>
    <xf numFmtId="164" fontId="7" fillId="5" borderId="0" xfId="2" applyNumberFormat="1" applyFont="1" applyFill="1" applyBorder="1" applyAlignment="1" applyProtection="1">
      <alignment horizontal="center" vertical="center"/>
    </xf>
    <xf numFmtId="166" fontId="3" fillId="5" borderId="12" xfId="2" applyNumberFormat="1" applyFont="1" applyFill="1" applyBorder="1" applyAlignment="1" applyProtection="1">
      <alignment horizontal="right" vertical="center" shrinkToFit="1"/>
      <protection hidden="1"/>
    </xf>
    <xf numFmtId="0" fontId="5" fillId="5" borderId="0" xfId="0" applyFont="1" applyFill="1" applyAlignment="1" applyProtection="1">
      <alignment horizontal="left" vertical="top"/>
    </xf>
    <xf numFmtId="0" fontId="6" fillId="5" borderId="15" xfId="0" applyFont="1" applyFill="1" applyBorder="1" applyAlignment="1" applyProtection="1">
      <alignment vertical="center" wrapText="1"/>
    </xf>
    <xf numFmtId="3" fontId="6" fillId="5" borderId="12" xfId="2" applyNumberFormat="1" applyFont="1" applyFill="1" applyBorder="1" applyAlignment="1" applyProtection="1">
      <alignment horizontal="right" vertical="center" shrinkToFit="1"/>
      <protection hidden="1"/>
    </xf>
    <xf numFmtId="0" fontId="7" fillId="5" borderId="0" xfId="0" applyFont="1" applyFill="1" applyProtection="1"/>
    <xf numFmtId="0" fontId="3" fillId="5" borderId="0" xfId="0" applyFont="1" applyFill="1" applyAlignment="1" applyProtection="1">
      <alignment vertical="top"/>
    </xf>
    <xf numFmtId="0" fontId="6" fillId="5" borderId="17" xfId="0" applyFont="1" applyFill="1" applyBorder="1" applyProtection="1"/>
    <xf numFmtId="0" fontId="5" fillId="5" borderId="18" xfId="0" applyFont="1" applyFill="1" applyBorder="1" applyAlignment="1" applyProtection="1">
      <alignment horizontal="centerContinuous" vertical="center" wrapText="1"/>
    </xf>
    <xf numFmtId="0" fontId="5" fillId="5" borderId="18" xfId="0" applyFont="1" applyFill="1" applyBorder="1" applyAlignment="1" applyProtection="1">
      <alignment horizontal="centerContinuous" wrapText="1"/>
    </xf>
    <xf numFmtId="0" fontId="5" fillId="5" borderId="19" xfId="0" applyFont="1" applyFill="1" applyBorder="1" applyAlignment="1" applyProtection="1">
      <alignment horizontal="center" wrapText="1"/>
    </xf>
    <xf numFmtId="0" fontId="6" fillId="5" borderId="18" xfId="0" applyFont="1" applyFill="1" applyBorder="1" applyProtection="1"/>
    <xf numFmtId="0" fontId="5" fillId="5" borderId="20" xfId="0" applyFont="1" applyFill="1" applyBorder="1" applyAlignment="1" applyProtection="1">
      <alignment horizontal="center" wrapText="1"/>
    </xf>
    <xf numFmtId="0" fontId="23" fillId="5" borderId="12" xfId="0" applyFont="1" applyFill="1" applyBorder="1" applyAlignment="1" applyProtection="1">
      <alignment horizontal="centerContinuous" wrapText="1"/>
    </xf>
    <xf numFmtId="0" fontId="23" fillId="5" borderId="10" xfId="0" applyFont="1" applyFill="1" applyBorder="1" applyAlignment="1" applyProtection="1">
      <alignment horizontal="center" wrapText="1"/>
    </xf>
    <xf numFmtId="0" fontId="5" fillId="5" borderId="12" xfId="0" applyFont="1" applyFill="1" applyBorder="1" applyAlignment="1" applyProtection="1">
      <alignment horizontal="center" wrapText="1"/>
    </xf>
    <xf numFmtId="0" fontId="6" fillId="5" borderId="21" xfId="0" applyFont="1" applyFill="1" applyBorder="1" applyProtection="1"/>
    <xf numFmtId="0" fontId="5" fillId="5" borderId="22" xfId="0" applyFont="1" applyFill="1" applyBorder="1" applyAlignment="1" applyProtection="1">
      <alignment horizontal="center" wrapText="1"/>
    </xf>
    <xf numFmtId="0" fontId="6" fillId="5" borderId="21" xfId="0" applyFont="1" applyFill="1" applyBorder="1" applyAlignment="1" applyProtection="1">
      <alignment vertical="center"/>
    </xf>
    <xf numFmtId="165" fontId="6" fillId="5" borderId="12" xfId="2" applyNumberFormat="1" applyFont="1" applyFill="1" applyBorder="1" applyAlignment="1" applyProtection="1">
      <alignment vertical="center"/>
    </xf>
    <xf numFmtId="165" fontId="6" fillId="5" borderId="22" xfId="2" applyNumberFormat="1" applyFont="1" applyFill="1" applyBorder="1" applyAlignment="1" applyProtection="1">
      <alignment vertical="center"/>
    </xf>
    <xf numFmtId="0" fontId="44" fillId="5" borderId="11" xfId="0" applyFont="1" applyFill="1" applyBorder="1" applyAlignment="1" applyProtection="1">
      <alignment vertical="center"/>
    </xf>
    <xf numFmtId="0" fontId="45" fillId="5" borderId="3" xfId="0" applyFont="1" applyFill="1" applyBorder="1" applyAlignment="1" applyProtection="1">
      <alignment vertical="center"/>
    </xf>
    <xf numFmtId="3" fontId="6" fillId="5" borderId="12" xfId="0" applyNumberFormat="1" applyFont="1" applyFill="1" applyBorder="1" applyAlignment="1" applyProtection="1">
      <alignment horizontal="center" vertical="center"/>
    </xf>
    <xf numFmtId="0" fontId="6" fillId="5" borderId="22" xfId="0" applyFont="1" applyFill="1" applyBorder="1" applyAlignment="1" applyProtection="1">
      <alignment vertical="center"/>
    </xf>
    <xf numFmtId="0" fontId="21" fillId="5" borderId="3" xfId="0" applyFont="1" applyFill="1" applyBorder="1" applyAlignment="1" applyProtection="1">
      <alignment vertical="center"/>
    </xf>
    <xf numFmtId="0" fontId="22" fillId="5" borderId="3" xfId="0" applyFont="1" applyFill="1" applyBorder="1" applyAlignment="1" applyProtection="1">
      <alignment vertical="center"/>
    </xf>
    <xf numFmtId="0" fontId="35" fillId="5" borderId="23" xfId="0" applyFont="1" applyFill="1" applyBorder="1" applyAlignment="1" applyProtection="1">
      <alignment vertical="center"/>
    </xf>
    <xf numFmtId="0" fontId="6" fillId="5" borderId="24" xfId="0" applyFont="1" applyFill="1" applyBorder="1" applyAlignment="1" applyProtection="1">
      <alignment vertical="center"/>
    </xf>
    <xf numFmtId="0" fontId="6" fillId="5" borderId="30" xfId="0" applyFont="1" applyFill="1" applyBorder="1" applyAlignment="1" applyProtection="1">
      <alignment vertical="center"/>
    </xf>
    <xf numFmtId="0" fontId="21" fillId="5" borderId="0" xfId="0" applyFont="1" applyFill="1" applyBorder="1" applyAlignment="1" applyProtection="1">
      <alignment vertical="center"/>
    </xf>
    <xf numFmtId="0" fontId="20" fillId="5" borderId="0" xfId="0" applyFont="1" applyFill="1" applyBorder="1" applyAlignment="1" applyProtection="1">
      <alignment vertical="center"/>
    </xf>
    <xf numFmtId="3" fontId="7" fillId="5" borderId="0" xfId="0" applyNumberFormat="1" applyFont="1" applyFill="1" applyBorder="1" applyAlignment="1" applyProtection="1">
      <alignment horizontal="right" vertical="center"/>
    </xf>
    <xf numFmtId="164" fontId="7" fillId="5" borderId="0" xfId="2" applyNumberFormat="1" applyFont="1" applyFill="1" applyBorder="1" applyAlignment="1" applyProtection="1">
      <alignment horizontal="left" vertical="center"/>
    </xf>
    <xf numFmtId="0" fontId="7" fillId="5" borderId="0" xfId="0" applyFont="1" applyFill="1" applyAlignment="1" applyProtection="1">
      <alignment horizontal="right"/>
    </xf>
    <xf numFmtId="0" fontId="7" fillId="5" borderId="0" xfId="0" applyFont="1" applyFill="1" applyAlignment="1">
      <alignment horizontal="left"/>
    </xf>
    <xf numFmtId="0" fontId="13" fillId="5" borderId="0" xfId="0" applyFont="1" applyFill="1" applyBorder="1" applyAlignment="1" applyProtection="1">
      <alignment vertical="center"/>
    </xf>
    <xf numFmtId="3" fontId="7" fillId="5" borderId="0" xfId="0" applyNumberFormat="1" applyFont="1" applyFill="1" applyBorder="1" applyAlignment="1" applyProtection="1">
      <alignment horizontal="right"/>
    </xf>
    <xf numFmtId="164" fontId="7" fillId="5" borderId="0" xfId="2" applyNumberFormat="1" applyFont="1" applyFill="1" applyBorder="1" applyAlignment="1" applyProtection="1">
      <alignment horizontal="left"/>
    </xf>
    <xf numFmtId="3" fontId="6" fillId="5" borderId="12" xfId="0" applyNumberFormat="1" applyFont="1" applyFill="1" applyBorder="1" applyAlignment="1" applyProtection="1">
      <alignment horizontal="right" shrinkToFit="1"/>
      <protection hidden="1"/>
    </xf>
    <xf numFmtId="164" fontId="6" fillId="5" borderId="12" xfId="2" applyNumberFormat="1" applyFont="1" applyFill="1" applyBorder="1" applyAlignment="1" applyProtection="1">
      <alignment horizontal="center"/>
    </xf>
    <xf numFmtId="0" fontId="6" fillId="5" borderId="8" xfId="0" applyFont="1" applyFill="1" applyBorder="1" applyProtection="1"/>
    <xf numFmtId="0" fontId="5" fillId="5" borderId="15" xfId="0" applyFont="1" applyFill="1" applyBorder="1" applyAlignment="1" applyProtection="1">
      <alignment horizontal="left"/>
    </xf>
    <xf numFmtId="0" fontId="0" fillId="5" borderId="0" xfId="0" applyFill="1" applyAlignment="1" applyProtection="1"/>
    <xf numFmtId="0" fontId="6" fillId="5" borderId="0" xfId="0" applyFont="1" applyFill="1" applyAlignment="1" applyProtection="1">
      <alignment vertical="top" wrapText="1"/>
    </xf>
    <xf numFmtId="0" fontId="0" fillId="5" borderId="4" xfId="0" applyFill="1" applyBorder="1"/>
    <xf numFmtId="170" fontId="3" fillId="5" borderId="15" xfId="2" applyNumberFormat="1" applyFont="1" applyFill="1" applyBorder="1" applyAlignment="1" applyProtection="1">
      <alignment horizontal="right" vertical="center" shrinkToFit="1"/>
      <protection hidden="1"/>
    </xf>
    <xf numFmtId="164" fontId="3" fillId="5" borderId="12" xfId="2" applyNumberFormat="1" applyFont="1" applyFill="1" applyBorder="1" applyAlignment="1" applyProtection="1">
      <alignment horizontal="center" vertical="center"/>
      <protection hidden="1"/>
    </xf>
    <xf numFmtId="3" fontId="6" fillId="5" borderId="0" xfId="2" applyNumberFormat="1" applyFont="1" applyFill="1" applyBorder="1" applyAlignment="1" applyProtection="1">
      <alignment horizontal="right" vertical="center" shrinkToFit="1"/>
      <protection hidden="1"/>
    </xf>
    <xf numFmtId="3" fontId="3" fillId="5" borderId="0" xfId="2" applyNumberFormat="1" applyFont="1" applyFill="1" applyBorder="1" applyAlignment="1" applyProtection="1">
      <alignment horizontal="right" vertical="center" shrinkToFit="1"/>
      <protection hidden="1"/>
    </xf>
    <xf numFmtId="164" fontId="3" fillId="5" borderId="0" xfId="2" applyNumberFormat="1" applyFont="1" applyFill="1" applyBorder="1" applyAlignment="1" applyProtection="1">
      <alignment horizontal="center" vertical="center"/>
    </xf>
    <xf numFmtId="165" fontId="3" fillId="5" borderId="0" xfId="2" applyNumberFormat="1" applyFont="1" applyFill="1" applyBorder="1" applyAlignment="1" applyProtection="1">
      <alignment vertical="center"/>
    </xf>
    <xf numFmtId="0" fontId="3" fillId="5" borderId="12" xfId="0" applyFont="1" applyFill="1" applyBorder="1" applyAlignment="1" applyProtection="1">
      <alignment horizontal="centerContinuous"/>
    </xf>
    <xf numFmtId="0" fontId="3" fillId="5" borderId="10" xfId="0" applyFont="1" applyFill="1" applyBorder="1" applyAlignment="1" applyProtection="1">
      <alignment horizontal="centerContinuous"/>
    </xf>
    <xf numFmtId="0" fontId="5" fillId="5" borderId="15" xfId="0" applyFont="1" applyFill="1" applyBorder="1" applyAlignment="1" applyProtection="1">
      <alignment horizontal="left" vertical="center"/>
    </xf>
    <xf numFmtId="0" fontId="23" fillId="5" borderId="12" xfId="0" applyFont="1" applyFill="1" applyBorder="1" applyAlignment="1">
      <alignment horizontal="center" vertical="center" wrapText="1"/>
    </xf>
    <xf numFmtId="0" fontId="3" fillId="5" borderId="8" xfId="0" applyFont="1" applyFill="1" applyBorder="1" applyAlignment="1" applyProtection="1">
      <alignment vertical="center"/>
    </xf>
    <xf numFmtId="0" fontId="22" fillId="5" borderId="6" xfId="0" applyFont="1" applyFill="1" applyBorder="1" applyAlignment="1" applyProtection="1">
      <alignment horizontal="left" vertical="center"/>
    </xf>
    <xf numFmtId="0" fontId="22" fillId="5" borderId="7" xfId="0" applyFont="1" applyFill="1" applyBorder="1" applyAlignment="1" applyProtection="1">
      <alignment horizontal="left" vertical="center"/>
    </xf>
    <xf numFmtId="0" fontId="22" fillId="5" borderId="13" xfId="0" applyFont="1" applyFill="1" applyBorder="1" applyAlignment="1" applyProtection="1">
      <alignment horizontal="left" vertical="center" indent="1"/>
    </xf>
    <xf numFmtId="0" fontId="22" fillId="5" borderId="13" xfId="0" applyFont="1" applyFill="1" applyBorder="1" applyAlignment="1" applyProtection="1">
      <alignment horizontal="left" vertical="center"/>
    </xf>
    <xf numFmtId="0" fontId="22" fillId="5" borderId="13" xfId="0" applyFont="1" applyFill="1" applyBorder="1" applyAlignment="1" applyProtection="1">
      <alignment horizontal="left" vertical="center" indent="2"/>
    </xf>
    <xf numFmtId="0" fontId="6" fillId="5" borderId="9" xfId="0" applyFont="1" applyFill="1" applyBorder="1" applyAlignment="1" applyProtection="1">
      <alignment horizontal="centerContinuous"/>
    </xf>
    <xf numFmtId="0" fontId="6" fillId="5" borderId="7" xfId="0" applyFont="1" applyFill="1" applyBorder="1" applyAlignment="1" applyProtection="1">
      <alignment vertical="center"/>
    </xf>
    <xf numFmtId="166" fontId="6" fillId="5" borderId="12" xfId="0" applyNumberFormat="1" applyFont="1" applyFill="1" applyBorder="1" applyAlignment="1" applyProtection="1">
      <alignment horizontal="right" vertical="center" indent="2" shrinkToFit="1"/>
      <protection hidden="1"/>
    </xf>
    <xf numFmtId="0" fontId="3" fillId="5" borderId="10" xfId="0" applyFont="1" applyFill="1" applyBorder="1" applyAlignment="1" applyProtection="1">
      <alignment vertical="center"/>
      <protection hidden="1"/>
    </xf>
    <xf numFmtId="0" fontId="3" fillId="5" borderId="11" xfId="0" applyFont="1" applyFill="1" applyBorder="1" applyAlignment="1" applyProtection="1">
      <alignment vertical="center"/>
      <protection hidden="1"/>
    </xf>
    <xf numFmtId="170" fontId="3" fillId="5" borderId="12" xfId="0" applyNumberFormat="1" applyFont="1" applyFill="1" applyBorder="1" applyAlignment="1" applyProtection="1">
      <alignment horizontal="right" vertical="center" indent="2" shrinkToFit="1"/>
      <protection hidden="1"/>
    </xf>
    <xf numFmtId="166" fontId="49" fillId="5" borderId="0" xfId="0" applyNumberFormat="1" applyFont="1" applyFill="1" applyBorder="1" applyAlignment="1" applyProtection="1">
      <alignment horizontal="right" vertical="center" indent="2"/>
      <protection hidden="1"/>
    </xf>
    <xf numFmtId="166" fontId="6" fillId="5" borderId="3" xfId="0" applyNumberFormat="1" applyFont="1" applyFill="1" applyBorder="1" applyAlignment="1" applyProtection="1">
      <alignment horizontal="right" vertical="center" indent="2" shrinkToFit="1"/>
    </xf>
    <xf numFmtId="0" fontId="7" fillId="5" borderId="12" xfId="0" applyFont="1" applyFill="1" applyBorder="1" applyAlignment="1" applyProtection="1">
      <alignment vertical="center"/>
    </xf>
    <xf numFmtId="164" fontId="7" fillId="5" borderId="10" xfId="2" applyNumberFormat="1" applyFont="1" applyFill="1" applyBorder="1" applyAlignment="1" applyProtection="1">
      <alignment horizontal="left"/>
    </xf>
    <xf numFmtId="0" fontId="5" fillId="5" borderId="0" xfId="0" applyFont="1" applyFill="1" applyAlignment="1" applyProtection="1">
      <alignment horizontal="center" vertical="top"/>
    </xf>
    <xf numFmtId="164" fontId="6" fillId="5" borderId="7" xfId="2" applyNumberFormat="1" applyFont="1" applyFill="1" applyBorder="1" applyAlignment="1" applyProtection="1">
      <alignment horizontal="center" vertical="center"/>
    </xf>
    <xf numFmtId="0" fontId="21" fillId="0" borderId="0" xfId="0" applyFont="1" applyBorder="1" applyAlignment="1" applyProtection="1">
      <alignment vertical="center"/>
    </xf>
    <xf numFmtId="0" fontId="22" fillId="5" borderId="0" xfId="0" applyFont="1" applyFill="1" applyBorder="1" applyAlignment="1" applyProtection="1">
      <alignment vertical="center"/>
    </xf>
    <xf numFmtId="3" fontId="22" fillId="5" borderId="0" xfId="0" applyNumberFormat="1" applyFont="1" applyFill="1" applyBorder="1" applyAlignment="1" applyProtection="1">
      <alignment horizontal="right" vertical="center"/>
    </xf>
    <xf numFmtId="164" fontId="22" fillId="5" borderId="0" xfId="2" applyNumberFormat="1" applyFont="1" applyFill="1" applyBorder="1" applyAlignment="1" applyProtection="1">
      <alignment horizontal="left" vertical="center"/>
    </xf>
    <xf numFmtId="0" fontId="22" fillId="5" borderId="0" xfId="0" applyFont="1" applyFill="1" applyBorder="1" applyAlignment="1" applyProtection="1">
      <alignment horizontal="left" vertical="center"/>
    </xf>
    <xf numFmtId="0" fontId="21" fillId="5" borderId="9" xfId="0" applyFont="1" applyFill="1" applyBorder="1" applyAlignment="1" applyProtection="1">
      <alignment vertical="center"/>
    </xf>
    <xf numFmtId="0" fontId="21" fillId="5" borderId="3" xfId="0" applyFont="1" applyFill="1" applyBorder="1" applyAlignment="1" applyProtection="1">
      <alignment horizontal="right" vertical="center"/>
    </xf>
    <xf numFmtId="0" fontId="21" fillId="5" borderId="8" xfId="0" applyFont="1" applyFill="1" applyBorder="1" applyAlignment="1" applyProtection="1">
      <alignment vertical="center"/>
    </xf>
    <xf numFmtId="0" fontId="5" fillId="5" borderId="0" xfId="0" applyFont="1" applyFill="1" applyBorder="1" applyAlignment="1" applyProtection="1">
      <alignment vertical="center" wrapText="1"/>
    </xf>
    <xf numFmtId="0" fontId="5" fillId="5" borderId="0" xfId="0" applyNumberFormat="1" applyFont="1" applyFill="1" applyAlignment="1" applyProtection="1">
      <alignment horizontal="left"/>
    </xf>
    <xf numFmtId="0" fontId="6" fillId="5" borderId="9" xfId="0" applyFont="1" applyFill="1" applyBorder="1" applyAlignment="1" applyProtection="1"/>
    <xf numFmtId="3" fontId="6" fillId="5" borderId="3" xfId="2" applyNumberFormat="1" applyFont="1" applyFill="1" applyBorder="1" applyAlignment="1" applyProtection="1">
      <alignment horizontal="right" shrinkToFit="1"/>
    </xf>
    <xf numFmtId="164" fontId="6" fillId="5" borderId="3" xfId="2" applyNumberFormat="1" applyFont="1" applyFill="1" applyBorder="1" applyAlignment="1" applyProtection="1">
      <alignment horizontal="center"/>
    </xf>
    <xf numFmtId="0" fontId="3" fillId="5" borderId="9" xfId="0" applyFont="1" applyFill="1" applyBorder="1" applyAlignment="1" applyProtection="1"/>
    <xf numFmtId="3" fontId="12" fillId="5" borderId="3" xfId="2" applyNumberFormat="1" applyFont="1" applyFill="1" applyBorder="1" applyAlignment="1" applyProtection="1">
      <alignment horizontal="right" shrinkToFit="1"/>
    </xf>
    <xf numFmtId="164" fontId="3" fillId="5" borderId="3" xfId="2" applyNumberFormat="1" applyFont="1" applyFill="1" applyBorder="1" applyAlignment="1" applyProtection="1">
      <alignment horizontal="center"/>
    </xf>
    <xf numFmtId="165" fontId="3" fillId="5" borderId="8" xfId="2" applyNumberFormat="1" applyFont="1" applyFill="1" applyBorder="1" applyAlignment="1" applyProtection="1">
      <alignment vertical="center"/>
    </xf>
    <xf numFmtId="3" fontId="3" fillId="5" borderId="3" xfId="2" applyNumberFormat="1" applyFont="1" applyFill="1" applyBorder="1" applyAlignment="1" applyProtection="1">
      <alignment horizontal="right" shrinkToFit="1"/>
    </xf>
    <xf numFmtId="0" fontId="6" fillId="5" borderId="6" xfId="0" applyFont="1" applyFill="1" applyBorder="1" applyAlignment="1" applyProtection="1"/>
    <xf numFmtId="0" fontId="6" fillId="5" borderId="5" xfId="0" applyFont="1" applyFill="1" applyBorder="1" applyProtection="1"/>
    <xf numFmtId="0" fontId="6" fillId="5" borderId="13" xfId="0" applyFont="1" applyFill="1" applyBorder="1" applyAlignment="1" applyProtection="1"/>
    <xf numFmtId="0" fontId="3" fillId="5" borderId="3" xfId="0" applyFont="1" applyFill="1" applyBorder="1" applyAlignment="1" applyProtection="1">
      <alignment vertical="center"/>
    </xf>
    <xf numFmtId="0" fontId="3" fillId="5" borderId="3" xfId="0" applyFont="1" applyFill="1" applyBorder="1" applyProtection="1"/>
    <xf numFmtId="0" fontId="7" fillId="5" borderId="0" xfId="0" applyFont="1" applyFill="1" applyBorder="1" applyAlignment="1" applyProtection="1">
      <alignment vertical="center" wrapText="1"/>
    </xf>
    <xf numFmtId="0" fontId="3" fillId="5" borderId="6" xfId="0" applyFont="1" applyFill="1" applyBorder="1" applyAlignment="1" applyProtection="1"/>
    <xf numFmtId="0" fontId="6" fillId="5" borderId="7" xfId="0" applyFont="1" applyFill="1" applyBorder="1" applyProtection="1"/>
    <xf numFmtId="0" fontId="6" fillId="5" borderId="0" xfId="0" applyFont="1" applyFill="1" applyBorder="1" applyAlignment="1" applyProtection="1">
      <alignment horizontal="center"/>
    </xf>
    <xf numFmtId="0" fontId="6" fillId="5" borderId="0" xfId="0" applyFont="1" applyFill="1" applyBorder="1" applyAlignment="1" applyProtection="1">
      <alignment horizontal="left"/>
    </xf>
    <xf numFmtId="0" fontId="5" fillId="5" borderId="9" xfId="0" applyFont="1" applyFill="1" applyBorder="1" applyAlignment="1" applyProtection="1">
      <alignment horizontal="centerContinuous" vertical="center" wrapText="1"/>
    </xf>
    <xf numFmtId="0" fontId="3" fillId="5" borderId="13" xfId="0" applyFont="1" applyFill="1" applyBorder="1" applyAlignment="1" applyProtection="1">
      <alignment vertical="center"/>
    </xf>
    <xf numFmtId="3" fontId="3" fillId="5" borderId="5" xfId="0" applyNumberFormat="1" applyFont="1" applyFill="1" applyBorder="1" applyAlignment="1" applyProtection="1">
      <alignment horizontal="right" vertical="center" shrinkToFit="1"/>
      <protection hidden="1"/>
    </xf>
    <xf numFmtId="164" fontId="3" fillId="5" borderId="5" xfId="2" applyNumberFormat="1" applyFont="1" applyFill="1" applyBorder="1" applyAlignment="1" applyProtection="1">
      <alignment horizontal="center" vertical="center"/>
    </xf>
    <xf numFmtId="3" fontId="6" fillId="5" borderId="0" xfId="2" applyNumberFormat="1" applyFont="1" applyFill="1" applyBorder="1" applyAlignment="1" applyProtection="1">
      <alignment horizontal="center" vertical="center" shrinkToFit="1"/>
    </xf>
    <xf numFmtId="165" fontId="6" fillId="5" borderId="7" xfId="2" applyNumberFormat="1" applyFont="1" applyFill="1" applyBorder="1" applyAlignment="1" applyProtection="1">
      <alignment vertical="center"/>
    </xf>
    <xf numFmtId="165" fontId="3" fillId="5" borderId="7" xfId="2" applyNumberFormat="1" applyFont="1" applyFill="1" applyBorder="1" applyAlignment="1" applyProtection="1">
      <alignment vertical="center"/>
    </xf>
    <xf numFmtId="3" fontId="6" fillId="5" borderId="0" xfId="2" applyNumberFormat="1" applyFont="1" applyFill="1" applyBorder="1" applyAlignment="1" applyProtection="1">
      <alignment horizontal="right" vertical="center" shrinkToFit="1"/>
    </xf>
    <xf numFmtId="0" fontId="3" fillId="5" borderId="0" xfId="0" applyFont="1" applyFill="1" applyBorder="1" applyAlignment="1" applyProtection="1"/>
    <xf numFmtId="165" fontId="3" fillId="5" borderId="14" xfId="2" applyNumberFormat="1" applyFont="1" applyFill="1" applyBorder="1" applyAlignment="1" applyProtection="1">
      <alignment vertical="center"/>
    </xf>
    <xf numFmtId="0" fontId="3" fillId="5" borderId="5" xfId="0" applyFont="1" applyFill="1" applyBorder="1" applyAlignment="1" applyProtection="1"/>
    <xf numFmtId="0" fontId="6" fillId="5" borderId="12" xfId="0" applyFont="1" applyFill="1" applyBorder="1" applyAlignment="1" applyProtection="1"/>
    <xf numFmtId="164" fontId="3" fillId="5" borderId="7" xfId="2" applyNumberFormat="1" applyFont="1" applyFill="1" applyBorder="1" applyAlignment="1" applyProtection="1">
      <alignment horizontal="center" vertical="center"/>
    </xf>
    <xf numFmtId="0" fontId="6" fillId="5" borderId="5" xfId="0" applyFont="1" applyFill="1" applyBorder="1" applyAlignment="1" applyProtection="1"/>
    <xf numFmtId="0" fontId="6" fillId="5" borderId="3" xfId="0" applyFont="1" applyFill="1" applyBorder="1" applyAlignment="1" applyProtection="1"/>
    <xf numFmtId="0" fontId="26" fillId="5" borderId="0" xfId="0" applyFont="1" applyFill="1" applyAlignment="1" applyProtection="1">
      <alignment horizontal="centerContinuous" vertical="center"/>
    </xf>
    <xf numFmtId="0" fontId="6" fillId="5" borderId="0" xfId="0" applyFont="1" applyFill="1" applyAlignment="1" applyProtection="1">
      <alignment horizontal="centerContinuous" vertical="center"/>
    </xf>
    <xf numFmtId="0" fontId="6" fillId="5" borderId="0" xfId="0" applyFont="1" applyFill="1" applyAlignment="1" applyProtection="1">
      <alignment horizontal="centerContinuous" wrapText="1"/>
    </xf>
    <xf numFmtId="0" fontId="10" fillId="5" borderId="0" xfId="3" applyFont="1" applyFill="1" applyAlignment="1" applyProtection="1">
      <alignment horizontal="centerContinuous" wrapText="1"/>
    </xf>
    <xf numFmtId="0" fontId="10" fillId="5" borderId="0" xfId="3" applyFont="1" applyFill="1" applyAlignment="1" applyProtection="1">
      <alignment horizontal="centerContinuous"/>
    </xf>
    <xf numFmtId="0" fontId="26" fillId="5" borderId="0" xfId="0" applyFont="1" applyFill="1"/>
    <xf numFmtId="0" fontId="6" fillId="5" borderId="4" xfId="0" applyFont="1" applyFill="1" applyBorder="1"/>
    <xf numFmtId="0" fontId="6" fillId="5" borderId="31" xfId="0" applyFont="1" applyFill="1" applyBorder="1" applyAlignment="1">
      <alignment vertical="center" wrapText="1"/>
    </xf>
    <xf numFmtId="170" fontId="6" fillId="5" borderId="31" xfId="4" applyNumberFormat="1" applyFont="1" applyFill="1" applyBorder="1" applyAlignment="1" applyProtection="1">
      <alignment horizontal="center" vertical="center"/>
      <protection hidden="1"/>
    </xf>
    <xf numFmtId="0" fontId="6" fillId="5" borderId="5" xfId="0" applyFont="1" applyFill="1" applyBorder="1" applyAlignment="1">
      <alignment vertical="center" wrapText="1"/>
    </xf>
    <xf numFmtId="0" fontId="29" fillId="5" borderId="5" xfId="0" applyFont="1" applyFill="1" applyBorder="1" applyAlignment="1">
      <alignment horizontal="center" vertical="center" wrapText="1"/>
    </xf>
    <xf numFmtId="0" fontId="6" fillId="5" borderId="0" xfId="0" applyFont="1" applyFill="1" applyBorder="1" applyAlignment="1">
      <alignment vertical="center" wrapText="1"/>
    </xf>
    <xf numFmtId="0" fontId="29" fillId="5" borderId="0" xfId="0" applyFont="1" applyFill="1" applyBorder="1" applyAlignment="1">
      <alignment horizontal="center" vertical="center" wrapText="1"/>
    </xf>
    <xf numFmtId="170" fontId="6" fillId="5" borderId="3" xfId="4" applyNumberFormat="1" applyFont="1" applyFill="1" applyBorder="1" applyAlignment="1" applyProtection="1">
      <alignment horizontal="center" vertical="center"/>
      <protection hidden="1"/>
    </xf>
    <xf numFmtId="0" fontId="6" fillId="5" borderId="5" xfId="0" applyFont="1" applyFill="1" applyBorder="1" applyAlignment="1">
      <alignment vertical="center"/>
    </xf>
    <xf numFmtId="0" fontId="6" fillId="5" borderId="3" xfId="0" applyFont="1" applyFill="1" applyBorder="1" applyAlignment="1">
      <alignment vertical="center" wrapText="1"/>
    </xf>
    <xf numFmtId="0" fontId="29" fillId="5" borderId="3" xfId="0" applyFont="1" applyFill="1" applyBorder="1" applyAlignment="1">
      <alignment horizontal="center" vertical="center" wrapText="1"/>
    </xf>
    <xf numFmtId="0" fontId="6" fillId="5" borderId="4" xfId="0" applyFont="1" applyFill="1" applyBorder="1" applyAlignment="1">
      <alignment vertical="center" wrapText="1"/>
    </xf>
    <xf numFmtId="0" fontId="29" fillId="5" borderId="4" xfId="0" applyFont="1" applyFill="1" applyBorder="1" applyAlignment="1">
      <alignment horizontal="center" vertical="center" wrapText="1"/>
    </xf>
    <xf numFmtId="0" fontId="30" fillId="5" borderId="0" xfId="0" applyFont="1" applyFill="1" applyAlignment="1"/>
    <xf numFmtId="0" fontId="40" fillId="5" borderId="0" xfId="0" applyFont="1" applyFill="1" applyAlignment="1"/>
    <xf numFmtId="0" fontId="30" fillId="5" borderId="0" xfId="0" applyFont="1" applyFill="1"/>
    <xf numFmtId="0" fontId="7" fillId="5" borderId="0" xfId="0" applyFont="1" applyFill="1"/>
    <xf numFmtId="0" fontId="29" fillId="5" borderId="2" xfId="0" applyFont="1" applyFill="1" applyBorder="1" applyAlignment="1">
      <alignment horizontal="center" vertical="center" wrapText="1"/>
    </xf>
    <xf numFmtId="170" fontId="3" fillId="5" borderId="2" xfId="4" quotePrefix="1" applyNumberFormat="1" applyFont="1" applyFill="1" applyBorder="1" applyAlignment="1" applyProtection="1">
      <alignment horizontal="center" vertical="center"/>
      <protection hidden="1"/>
    </xf>
    <xf numFmtId="173" fontId="6" fillId="5" borderId="3" xfId="4" quotePrefix="1" applyNumberFormat="1" applyFont="1" applyFill="1" applyBorder="1" applyAlignment="1" applyProtection="1">
      <alignment horizontal="center" vertical="center"/>
      <protection hidden="1"/>
    </xf>
    <xf numFmtId="173" fontId="6" fillId="5" borderId="3" xfId="4" applyNumberFormat="1" applyFont="1" applyFill="1" applyBorder="1" applyAlignment="1" applyProtection="1">
      <alignment horizontal="center" vertical="center"/>
      <protection hidden="1"/>
    </xf>
    <xf numFmtId="169" fontId="6" fillId="5" borderId="3" xfId="4" quotePrefix="1" applyNumberFormat="1" applyFont="1" applyFill="1" applyBorder="1" applyAlignment="1" applyProtection="1">
      <alignment horizontal="center" vertical="center"/>
      <protection hidden="1"/>
    </xf>
    <xf numFmtId="174" fontId="6" fillId="5" borderId="3" xfId="4" applyNumberFormat="1" applyFont="1" applyFill="1" applyBorder="1" applyAlignment="1" applyProtection="1">
      <alignment horizontal="center" vertical="center"/>
      <protection hidden="1"/>
    </xf>
    <xf numFmtId="0" fontId="3" fillId="5" borderId="4" xfId="0" applyFont="1" applyFill="1" applyBorder="1" applyAlignment="1">
      <alignment vertical="center"/>
    </xf>
    <xf numFmtId="170" fontId="6" fillId="5" borderId="0" xfId="4" applyNumberFormat="1" applyFont="1" applyFill="1" applyBorder="1" applyAlignment="1" applyProtection="1">
      <alignment horizontal="center" vertical="center"/>
      <protection hidden="1"/>
    </xf>
    <xf numFmtId="174" fontId="3" fillId="5" borderId="3" xfId="4" applyNumberFormat="1" applyFont="1" applyFill="1" applyBorder="1" applyAlignment="1" applyProtection="1">
      <alignment horizontal="center" vertical="center"/>
      <protection hidden="1"/>
    </xf>
    <xf numFmtId="175" fontId="3" fillId="5" borderId="0" xfId="4" applyNumberFormat="1" applyFont="1" applyFill="1" applyBorder="1" applyAlignment="1" applyProtection="1">
      <alignment horizontal="center" vertical="center"/>
      <protection hidden="1"/>
    </xf>
    <xf numFmtId="170" fontId="3" fillId="5" borderId="0" xfId="4" quotePrefix="1" applyNumberFormat="1" applyFont="1" applyFill="1" applyBorder="1" applyAlignment="1" applyProtection="1">
      <alignment horizontal="center" vertical="center"/>
      <protection hidden="1"/>
    </xf>
    <xf numFmtId="170" fontId="3" fillId="5" borderId="0" xfId="4" applyNumberFormat="1" applyFont="1" applyFill="1" applyBorder="1" applyAlignment="1" applyProtection="1">
      <alignment horizontal="center" vertical="center"/>
      <protection hidden="1"/>
    </xf>
    <xf numFmtId="169" fontId="6" fillId="5" borderId="3" xfId="4" applyNumberFormat="1" applyFont="1" applyFill="1" applyBorder="1" applyAlignment="1" applyProtection="1">
      <alignment horizontal="center" vertical="center"/>
      <protection hidden="1"/>
    </xf>
    <xf numFmtId="0" fontId="13" fillId="5" borderId="5" xfId="0" applyFont="1" applyFill="1" applyBorder="1" applyAlignment="1">
      <alignment vertical="center" wrapText="1"/>
    </xf>
    <xf numFmtId="0" fontId="6" fillId="5" borderId="2" xfId="0" applyFont="1" applyFill="1" applyBorder="1" applyAlignment="1">
      <alignment vertical="center" wrapText="1"/>
    </xf>
    <xf numFmtId="170" fontId="6" fillId="5" borderId="2" xfId="4" applyNumberFormat="1" applyFont="1" applyFill="1" applyBorder="1" applyAlignment="1" applyProtection="1">
      <alignment horizontal="center" vertical="center"/>
      <protection hidden="1"/>
    </xf>
    <xf numFmtId="0" fontId="6" fillId="5" borderId="2" xfId="0" applyFont="1" applyFill="1" applyBorder="1" applyProtection="1">
      <protection hidden="1"/>
    </xf>
    <xf numFmtId="0" fontId="27" fillId="5" borderId="0" xfId="0" applyFont="1" applyFill="1"/>
    <xf numFmtId="169" fontId="6" fillId="5" borderId="2" xfId="4" applyNumberFormat="1" applyFont="1" applyFill="1" applyBorder="1" applyAlignment="1" applyProtection="1">
      <alignment horizontal="center" vertical="center"/>
      <protection hidden="1"/>
    </xf>
    <xf numFmtId="0" fontId="13" fillId="5" borderId="0" xfId="0" applyFont="1" applyFill="1" applyBorder="1" applyAlignment="1">
      <alignment vertical="center" wrapText="1"/>
    </xf>
    <xf numFmtId="0" fontId="31" fillId="5" borderId="0" xfId="3" applyFont="1" applyFill="1" applyAlignment="1" applyProtection="1">
      <alignment horizontal="center"/>
    </xf>
    <xf numFmtId="167" fontId="6" fillId="5" borderId="3" xfId="4" applyNumberFormat="1" applyFont="1" applyFill="1" applyBorder="1" applyAlignment="1" applyProtection="1">
      <alignment horizontal="center" vertical="center"/>
      <protection hidden="1"/>
    </xf>
    <xf numFmtId="167" fontId="6" fillId="5" borderId="3" xfId="4" quotePrefix="1" applyNumberFormat="1" applyFont="1" applyFill="1" applyBorder="1" applyAlignment="1" applyProtection="1">
      <alignment horizontal="center" vertical="center"/>
      <protection hidden="1"/>
    </xf>
    <xf numFmtId="0" fontId="3" fillId="5" borderId="0" xfId="0" applyFont="1" applyFill="1" applyAlignment="1">
      <alignment horizontal="centerContinuous"/>
    </xf>
    <xf numFmtId="0" fontId="5" fillId="5" borderId="4" xfId="0" applyFont="1" applyFill="1" applyBorder="1" applyAlignment="1">
      <alignment horizontal="left" wrapText="1"/>
    </xf>
    <xf numFmtId="0" fontId="28" fillId="5" borderId="4" xfId="0" applyFont="1" applyFill="1" applyBorder="1" applyAlignment="1">
      <alignment horizontal="center" wrapText="1"/>
    </xf>
    <xf numFmtId="0" fontId="5" fillId="5" borderId="4" xfId="0" applyFont="1" applyFill="1" applyBorder="1" applyAlignment="1">
      <alignment horizontal="center" wrapText="1"/>
    </xf>
    <xf numFmtId="0" fontId="6" fillId="5" borderId="0" xfId="4" applyNumberFormat="1" applyFont="1" applyFill="1" applyBorder="1" applyAlignment="1" applyProtection="1">
      <alignment horizontal="center" vertical="center"/>
      <protection hidden="1"/>
    </xf>
    <xf numFmtId="0" fontId="6" fillId="5" borderId="3" xfId="4" applyNumberFormat="1" applyFont="1" applyFill="1" applyBorder="1" applyAlignment="1" applyProtection="1">
      <alignment horizontal="center" vertical="center"/>
      <protection hidden="1"/>
    </xf>
    <xf numFmtId="0" fontId="21" fillId="5" borderId="3" xfId="4" applyNumberFormat="1" applyFont="1" applyFill="1" applyBorder="1" applyAlignment="1" applyProtection="1">
      <alignment horizontal="center" vertical="center"/>
      <protection hidden="1"/>
    </xf>
    <xf numFmtId="0" fontId="6" fillId="5" borderId="31" xfId="0" applyFont="1" applyFill="1" applyBorder="1"/>
    <xf numFmtId="0" fontId="6" fillId="5" borderId="31" xfId="0" applyFont="1" applyFill="1" applyBorder="1" applyProtection="1">
      <protection hidden="1"/>
    </xf>
    <xf numFmtId="0" fontId="7" fillId="5" borderId="31" xfId="0" applyFont="1" applyFill="1" applyBorder="1" applyProtection="1">
      <protection hidden="1"/>
    </xf>
    <xf numFmtId="0" fontId="6" fillId="5" borderId="5" xfId="0" applyFont="1" applyFill="1" applyBorder="1"/>
    <xf numFmtId="3" fontId="6" fillId="8" borderId="12" xfId="2" applyNumberFormat="1" applyFont="1" applyFill="1" applyBorder="1" applyAlignment="1" applyProtection="1">
      <alignment horizontal="right" vertical="center" shrinkToFit="1"/>
      <protection locked="0"/>
    </xf>
    <xf numFmtId="3" fontId="6" fillId="8" borderId="12" xfId="2" applyNumberFormat="1" applyFont="1" applyFill="1" applyBorder="1" applyAlignment="1" applyProtection="1">
      <alignment horizontal="center" vertical="center"/>
    </xf>
    <xf numFmtId="164" fontId="6" fillId="8" borderId="12" xfId="2" applyNumberFormat="1" applyFont="1" applyFill="1" applyBorder="1" applyAlignment="1" applyProtection="1">
      <alignment horizontal="center" vertical="center"/>
    </xf>
    <xf numFmtId="0" fontId="0" fillId="5" borderId="0" xfId="0" applyFill="1" applyProtection="1"/>
    <xf numFmtId="0" fontId="0" fillId="5" borderId="4" xfId="0" applyFill="1" applyBorder="1" applyProtection="1"/>
    <xf numFmtId="166" fontId="3" fillId="8" borderId="12" xfId="2" applyNumberFormat="1" applyFont="1" applyFill="1" applyBorder="1" applyAlignment="1" applyProtection="1">
      <alignment horizontal="right" vertical="center" shrinkToFit="1"/>
      <protection locked="0"/>
    </xf>
    <xf numFmtId="164" fontId="3" fillId="8" borderId="12" xfId="2" applyNumberFormat="1" applyFont="1" applyFill="1" applyBorder="1" applyAlignment="1" applyProtection="1">
      <alignment horizontal="left" vertical="center"/>
    </xf>
    <xf numFmtId="0" fontId="4" fillId="0" borderId="0" xfId="3" applyAlignment="1" applyProtection="1"/>
    <xf numFmtId="3" fontId="3" fillId="2" borderId="12" xfId="2" applyNumberFormat="1" applyFont="1" applyFill="1" applyBorder="1" applyAlignment="1" applyProtection="1">
      <alignment horizontal="right" vertical="center" shrinkToFit="1"/>
      <protection locked="0"/>
    </xf>
    <xf numFmtId="49" fontId="5" fillId="5" borderId="0" xfId="0" quotePrefix="1" applyNumberFormat="1" applyFont="1" applyFill="1" applyAlignment="1" applyProtection="1">
      <alignment horizontal="center"/>
    </xf>
    <xf numFmtId="0" fontId="3" fillId="4" borderId="0" xfId="0" applyFont="1" applyFill="1"/>
    <xf numFmtId="0" fontId="3" fillId="0" borderId="5" xfId="0" applyFont="1" applyFill="1" applyBorder="1" applyAlignment="1" applyProtection="1">
      <alignment vertical="center"/>
    </xf>
    <xf numFmtId="164" fontId="3" fillId="0" borderId="14" xfId="2" applyNumberFormat="1" applyFont="1" applyFill="1" applyBorder="1" applyAlignment="1" applyProtection="1">
      <alignment horizontal="center" vertical="center"/>
    </xf>
    <xf numFmtId="0" fontId="3" fillId="0" borderId="11" xfId="6" applyFont="1" applyFill="1" applyBorder="1" applyAlignment="1" applyProtection="1">
      <alignment vertical="center"/>
    </xf>
    <xf numFmtId="0" fontId="3" fillId="5" borderId="11" xfId="6" applyFont="1" applyFill="1" applyBorder="1" applyAlignment="1" applyProtection="1">
      <alignment vertical="center"/>
    </xf>
    <xf numFmtId="0" fontId="5" fillId="0" borderId="0" xfId="0" applyFont="1" applyFill="1" applyAlignment="1" applyProtection="1">
      <alignment vertical="center"/>
    </xf>
    <xf numFmtId="0" fontId="3" fillId="5" borderId="9" xfId="0" applyFont="1" applyFill="1" applyBorder="1" applyProtection="1"/>
    <xf numFmtId="166" fontId="3" fillId="5" borderId="5" xfId="2" applyNumberFormat="1" applyFont="1" applyFill="1" applyBorder="1" applyAlignment="1" applyProtection="1">
      <alignment horizontal="right" vertical="center" shrinkToFit="1"/>
      <protection hidden="1"/>
    </xf>
    <xf numFmtId="164" fontId="3" fillId="5" borderId="5" xfId="2" applyNumberFormat="1" applyFont="1" applyFill="1" applyBorder="1" applyAlignment="1" applyProtection="1">
      <alignment horizontal="left" vertical="center"/>
    </xf>
    <xf numFmtId="0" fontId="5" fillId="5" borderId="0" xfId="6" applyFont="1" applyFill="1" applyAlignment="1" applyProtection="1">
      <alignment horizontal="left" vertical="top"/>
    </xf>
    <xf numFmtId="0" fontId="5" fillId="5" borderId="11" xfId="6" applyFont="1" applyFill="1" applyBorder="1" applyAlignment="1" applyProtection="1">
      <alignment horizontal="left"/>
    </xf>
    <xf numFmtId="0" fontId="3" fillId="5" borderId="12" xfId="6" applyFont="1" applyFill="1" applyBorder="1" applyProtection="1"/>
    <xf numFmtId="0" fontId="3" fillId="5" borderId="10" xfId="6" applyFont="1" applyFill="1" applyBorder="1" applyProtection="1"/>
    <xf numFmtId="0" fontId="3" fillId="5" borderId="11" xfId="6" applyFont="1" applyFill="1" applyBorder="1" applyProtection="1"/>
    <xf numFmtId="0" fontId="5" fillId="5" borderId="3" xfId="6" applyFont="1" applyFill="1" applyBorder="1" applyAlignment="1" applyProtection="1">
      <alignment horizontal="centerContinuous" vertical="center" wrapText="1"/>
    </xf>
    <xf numFmtId="0" fontId="5" fillId="5" borderId="12" xfId="6" applyFont="1" applyFill="1" applyBorder="1" applyAlignment="1" applyProtection="1">
      <alignment horizontal="centerContinuous" wrapText="1"/>
    </xf>
    <xf numFmtId="0" fontId="5" fillId="5" borderId="10" xfId="6" applyFont="1" applyFill="1" applyBorder="1" applyAlignment="1" applyProtection="1">
      <alignment horizontal="center" wrapText="1"/>
    </xf>
    <xf numFmtId="0" fontId="3" fillId="5" borderId="12" xfId="6" applyFont="1" applyFill="1" applyBorder="1" applyAlignment="1" applyProtection="1">
      <alignment vertical="center"/>
    </xf>
    <xf numFmtId="0" fontId="3" fillId="5" borderId="10" xfId="6" applyFont="1" applyFill="1" applyBorder="1" applyAlignment="1" applyProtection="1">
      <alignment vertical="center"/>
    </xf>
    <xf numFmtId="0" fontId="0" fillId="5" borderId="0" xfId="0" applyFill="1" applyAlignment="1"/>
    <xf numFmtId="4" fontId="3" fillId="2" borderId="5" xfId="2" applyNumberFormat="1" applyFont="1" applyFill="1" applyBorder="1" applyAlignment="1" applyProtection="1">
      <alignment horizontal="right" vertical="center" shrinkToFit="1"/>
      <protection locked="0"/>
    </xf>
    <xf numFmtId="0" fontId="3" fillId="5" borderId="14" xfId="0" applyFont="1" applyFill="1" applyBorder="1" applyProtection="1"/>
    <xf numFmtId="0" fontId="0" fillId="0" borderId="0" xfId="0" applyBorder="1" applyAlignment="1"/>
    <xf numFmtId="0" fontId="49" fillId="5" borderId="0" xfId="0" applyFont="1" applyFill="1" applyProtection="1"/>
    <xf numFmtId="0" fontId="49" fillId="5" borderId="0" xfId="0" applyFont="1" applyFill="1" applyAlignment="1" applyProtection="1">
      <alignment vertical="center"/>
    </xf>
    <xf numFmtId="0" fontId="5" fillId="5" borderId="0" xfId="0" applyFont="1" applyFill="1" applyAlignment="1" applyProtection="1">
      <alignment vertical="top" wrapText="1"/>
    </xf>
    <xf numFmtId="0" fontId="6" fillId="5" borderId="11" xfId="0" applyFont="1" applyFill="1" applyBorder="1" applyAlignment="1" applyProtection="1">
      <alignment vertical="center" wrapText="1"/>
    </xf>
    <xf numFmtId="3" fontId="3" fillId="2" borderId="12" xfId="2" applyNumberFormat="1" applyFont="1" applyFill="1" applyBorder="1" applyAlignment="1" applyProtection="1">
      <alignment horizontal="right" vertical="center" shrinkToFit="1"/>
      <protection locked="0"/>
    </xf>
    <xf numFmtId="0" fontId="0" fillId="5" borderId="0" xfId="0" applyFill="1" applyAlignment="1" applyProtection="1"/>
    <xf numFmtId="0" fontId="5" fillId="5" borderId="11" xfId="0" applyFont="1" applyFill="1" applyBorder="1" applyAlignment="1" applyProtection="1">
      <alignment vertical="center"/>
    </xf>
    <xf numFmtId="0" fontId="0" fillId="5" borderId="12" xfId="0" applyFill="1" applyBorder="1" applyAlignment="1"/>
    <xf numFmtId="0" fontId="6" fillId="5" borderId="0" xfId="0" applyFont="1" applyFill="1" applyAlignment="1" applyProtection="1">
      <alignment vertical="top"/>
    </xf>
    <xf numFmtId="3" fontId="6" fillId="2" borderId="12" xfId="2" applyNumberFormat="1" applyFont="1" applyFill="1" applyBorder="1" applyAlignment="1" applyProtection="1">
      <alignment horizontal="right" vertical="center" shrinkToFit="1"/>
      <protection locked="0"/>
    </xf>
    <xf numFmtId="0" fontId="5" fillId="5" borderId="0" xfId="0" applyFont="1" applyFill="1" applyAlignment="1" applyProtection="1">
      <alignment horizontal="left" vertical="top"/>
    </xf>
    <xf numFmtId="0" fontId="0" fillId="5" borderId="0" xfId="0" applyFill="1" applyBorder="1" applyAlignment="1" applyProtection="1">
      <protection locked="0"/>
    </xf>
    <xf numFmtId="0" fontId="3" fillId="5" borderId="11" xfId="0" applyFont="1" applyFill="1" applyBorder="1" applyAlignment="1" applyProtection="1">
      <alignment horizontal="centerContinuous"/>
    </xf>
    <xf numFmtId="0" fontId="6" fillId="5" borderId="14" xfId="0" applyFont="1" applyFill="1" applyBorder="1" applyProtection="1"/>
    <xf numFmtId="0" fontId="1" fillId="0" borderId="16" xfId="0" applyFont="1" applyFill="1" applyBorder="1"/>
    <xf numFmtId="0" fontId="0" fillId="5" borderId="0" xfId="0" applyFill="1" applyAlignment="1" applyProtection="1"/>
    <xf numFmtId="0" fontId="5" fillId="5" borderId="11" xfId="0" applyFont="1" applyFill="1" applyBorder="1" applyAlignment="1" applyProtection="1">
      <alignment horizontal="left"/>
    </xf>
    <xf numFmtId="0" fontId="0" fillId="5" borderId="0" xfId="0" applyFill="1" applyAlignment="1" applyProtection="1"/>
    <xf numFmtId="0" fontId="6" fillId="5" borderId="0" xfId="0" applyFont="1" applyFill="1" applyAlignment="1" applyProtection="1">
      <alignment vertical="top" wrapText="1"/>
    </xf>
    <xf numFmtId="0" fontId="6" fillId="5" borderId="0" xfId="0" applyFont="1" applyFill="1" applyAlignment="1" applyProtection="1">
      <alignment vertical="top"/>
    </xf>
    <xf numFmtId="0" fontId="0" fillId="5" borderId="12" xfId="0" applyFill="1" applyBorder="1" applyAlignment="1"/>
    <xf numFmtId="0" fontId="5" fillId="5" borderId="0" xfId="0" quotePrefix="1" applyFont="1" applyFill="1" applyAlignment="1" applyProtection="1">
      <alignment horizontal="center" vertical="top"/>
      <protection hidden="1"/>
    </xf>
    <xf numFmtId="0" fontId="46" fillId="9" borderId="11" xfId="0" applyFont="1" applyFill="1" applyBorder="1" applyAlignment="1" applyProtection="1">
      <alignment vertical="center"/>
      <protection hidden="1"/>
    </xf>
    <xf numFmtId="0" fontId="46" fillId="10" borderId="11" xfId="0" applyFont="1" applyFill="1" applyBorder="1" applyAlignment="1" applyProtection="1">
      <alignment vertical="center"/>
      <protection hidden="1"/>
    </xf>
    <xf numFmtId="0" fontId="24" fillId="11" borderId="0" xfId="0" applyFont="1" applyFill="1" applyBorder="1" applyAlignment="1" applyProtection="1">
      <alignment vertical="center"/>
    </xf>
    <xf numFmtId="0" fontId="6" fillId="11" borderId="0" xfId="0" applyFont="1" applyFill="1" applyBorder="1" applyAlignment="1" applyProtection="1">
      <alignment vertical="center"/>
    </xf>
    <xf numFmtId="0" fontId="5" fillId="5" borderId="0" xfId="6" quotePrefix="1" applyFont="1" applyFill="1" applyAlignment="1" applyProtection="1">
      <alignment horizontal="center" vertical="top"/>
    </xf>
    <xf numFmtId="0" fontId="20" fillId="10" borderId="11" xfId="0" applyFont="1" applyFill="1" applyBorder="1" applyAlignment="1" applyProtection="1">
      <alignment vertical="center"/>
    </xf>
    <xf numFmtId="0" fontId="5" fillId="5" borderId="9" xfId="0" applyFont="1" applyFill="1" applyBorder="1" applyAlignment="1" applyProtection="1">
      <alignment vertical="center"/>
    </xf>
    <xf numFmtId="0" fontId="13" fillId="5" borderId="4" xfId="0" applyFont="1" applyFill="1" applyBorder="1" applyAlignment="1">
      <alignment horizontal="center" wrapText="1"/>
    </xf>
    <xf numFmtId="0" fontId="29" fillId="5" borderId="31" xfId="0" applyFont="1" applyFill="1" applyBorder="1" applyAlignment="1">
      <alignment horizontal="center" vertical="center" wrapText="1"/>
    </xf>
    <xf numFmtId="0" fontId="29" fillId="5" borderId="5" xfId="0" applyFont="1" applyFill="1" applyBorder="1" applyAlignment="1">
      <alignment horizontal="center" vertical="center"/>
    </xf>
    <xf numFmtId="174" fontId="7" fillId="5" borderId="3" xfId="4" applyNumberFormat="1" applyFont="1" applyFill="1" applyBorder="1" applyAlignment="1" applyProtection="1">
      <alignment horizontal="center" vertical="center"/>
      <protection hidden="1"/>
    </xf>
    <xf numFmtId="164" fontId="21" fillId="5" borderId="12" xfId="2" applyNumberFormat="1" applyFont="1" applyFill="1" applyBorder="1" applyAlignment="1" applyProtection="1">
      <alignment horizontal="center" vertical="center"/>
    </xf>
    <xf numFmtId="164" fontId="21" fillId="0" borderId="12" xfId="2" applyNumberFormat="1" applyFont="1" applyFill="1" applyBorder="1" applyAlignment="1" applyProtection="1">
      <alignment horizontal="center" vertical="center"/>
    </xf>
    <xf numFmtId="166" fontId="3" fillId="12" borderId="5" xfId="2" applyNumberFormat="1" applyFont="1" applyFill="1" applyBorder="1" applyAlignment="1" applyProtection="1">
      <alignment horizontal="right" vertical="center" shrinkToFit="1"/>
      <protection locked="0"/>
    </xf>
    <xf numFmtId="0" fontId="3" fillId="8" borderId="1" xfId="0" applyFont="1" applyFill="1" applyBorder="1" applyAlignment="1" applyProtection="1">
      <alignment horizontal="center" vertical="center"/>
      <protection locked="0"/>
    </xf>
    <xf numFmtId="0" fontId="22" fillId="10" borderId="10" xfId="0" applyFont="1" applyFill="1" applyBorder="1" applyProtection="1"/>
    <xf numFmtId="0" fontId="4" fillId="5" borderId="0" xfId="3" quotePrefix="1" applyFill="1" applyAlignment="1" applyProtection="1"/>
    <xf numFmtId="0" fontId="3" fillId="5" borderId="11" xfId="0" applyFont="1" applyFill="1" applyBorder="1" applyAlignment="1" applyProtection="1">
      <alignment vertical="center" wrapText="1"/>
    </xf>
    <xf numFmtId="0" fontId="0" fillId="5" borderId="0" xfId="0" applyFill="1" applyAlignment="1" applyProtection="1"/>
    <xf numFmtId="0" fontId="6" fillId="5" borderId="0" xfId="0" applyFont="1" applyFill="1" applyAlignment="1" applyProtection="1">
      <alignment vertical="top"/>
    </xf>
    <xf numFmtId="0" fontId="0" fillId="5" borderId="0" xfId="0" applyFill="1" applyAlignment="1"/>
    <xf numFmtId="0" fontId="5" fillId="5" borderId="0" xfId="0" applyFont="1" applyFill="1" applyAlignment="1" applyProtection="1">
      <alignment horizontal="left" vertical="top"/>
    </xf>
    <xf numFmtId="0" fontId="5" fillId="5" borderId="0" xfId="0" applyFont="1" applyFill="1" applyAlignment="1" applyProtection="1">
      <alignment vertical="top" wrapText="1"/>
    </xf>
    <xf numFmtId="0" fontId="0" fillId="5" borderId="0" xfId="0" applyFill="1" applyAlignment="1" applyProtection="1"/>
    <xf numFmtId="0" fontId="3" fillId="5" borderId="0" xfId="0" applyFont="1" applyFill="1" applyAlignment="1" applyProtection="1">
      <alignment vertical="top"/>
    </xf>
    <xf numFmtId="0" fontId="5" fillId="5" borderId="0" xfId="0" applyFont="1" applyFill="1" applyAlignment="1" applyProtection="1">
      <alignment vertical="top" wrapText="1"/>
    </xf>
    <xf numFmtId="3" fontId="6" fillId="2" borderId="12" xfId="2" applyNumberFormat="1" applyFont="1" applyFill="1" applyBorder="1" applyAlignment="1" applyProtection="1">
      <alignment horizontal="right" vertical="center" shrinkToFit="1"/>
      <protection locked="0"/>
    </xf>
    <xf numFmtId="164" fontId="3" fillId="0" borderId="12" xfId="2" applyNumberFormat="1" applyFont="1" applyFill="1" applyBorder="1" applyAlignment="1" applyProtection="1">
      <alignment horizontal="left" vertical="center"/>
    </xf>
    <xf numFmtId="0" fontId="6" fillId="0" borderId="11" xfId="0" applyFont="1" applyBorder="1" applyAlignment="1" applyProtection="1"/>
    <xf numFmtId="0" fontId="21" fillId="7" borderId="11" xfId="0" applyFont="1" applyFill="1" applyBorder="1" applyProtection="1"/>
    <xf numFmtId="3" fontId="19" fillId="5" borderId="11" xfId="2" applyNumberFormat="1" applyFont="1" applyFill="1" applyBorder="1" applyAlignment="1" applyProtection="1">
      <alignment horizontal="centerContinuous" vertical="center"/>
      <protection hidden="1"/>
    </xf>
    <xf numFmtId="3" fontId="19" fillId="5" borderId="11" xfId="2" applyNumberFormat="1" applyFont="1" applyFill="1" applyBorder="1" applyAlignment="1" applyProtection="1">
      <alignment horizontal="center" vertical="center"/>
      <protection hidden="1"/>
    </xf>
    <xf numFmtId="3" fontId="19" fillId="5" borderId="11" xfId="2" applyNumberFormat="1" applyFont="1" applyFill="1" applyBorder="1" applyAlignment="1" applyProtection="1">
      <alignment horizontal="centerContinuous" vertical="center" wrapText="1"/>
      <protection hidden="1"/>
    </xf>
    <xf numFmtId="0" fontId="5" fillId="5" borderId="33" xfId="0" applyFont="1" applyFill="1" applyBorder="1" applyAlignment="1" applyProtection="1">
      <alignment horizontal="center" wrapText="1"/>
    </xf>
    <xf numFmtId="164" fontId="6" fillId="5" borderId="33" xfId="2" applyNumberFormat="1" applyFont="1" applyFill="1" applyBorder="1" applyAlignment="1" applyProtection="1">
      <alignment horizontal="center" vertical="center"/>
    </xf>
    <xf numFmtId="165" fontId="6" fillId="5" borderId="33" xfId="2" applyNumberFormat="1" applyFont="1" applyFill="1" applyBorder="1" applyAlignment="1" applyProtection="1">
      <alignment vertical="center"/>
    </xf>
    <xf numFmtId="0" fontId="6" fillId="0" borderId="25" xfId="0" applyFont="1" applyBorder="1" applyAlignment="1" applyProtection="1">
      <alignment vertical="center"/>
    </xf>
    <xf numFmtId="3" fontId="6" fillId="2" borderId="26" xfId="2" applyNumberFormat="1" applyFont="1" applyFill="1" applyBorder="1" applyAlignment="1" applyProtection="1">
      <alignment horizontal="right" vertical="center" shrinkToFit="1"/>
      <protection locked="0"/>
    </xf>
    <xf numFmtId="164" fontId="6" fillId="2" borderId="26" xfId="2" applyNumberFormat="1" applyFont="1" applyFill="1" applyBorder="1" applyAlignment="1" applyProtection="1">
      <alignment horizontal="center" vertical="center"/>
    </xf>
    <xf numFmtId="165" fontId="6" fillId="0" borderId="26" xfId="2" applyNumberFormat="1" applyFont="1" applyBorder="1" applyAlignment="1" applyProtection="1">
      <alignment vertical="center"/>
    </xf>
    <xf numFmtId="165" fontId="6" fillId="0" borderId="29" xfId="2" applyNumberFormat="1" applyFont="1" applyBorder="1" applyAlignment="1" applyProtection="1">
      <alignment vertical="center"/>
    </xf>
    <xf numFmtId="0" fontId="7" fillId="5" borderId="30" xfId="0" applyFont="1" applyFill="1" applyBorder="1" applyAlignment="1" applyProtection="1">
      <alignment vertical="center"/>
    </xf>
    <xf numFmtId="166" fontId="6" fillId="5" borderId="0" xfId="0" applyNumberFormat="1" applyFont="1" applyFill="1" applyBorder="1" applyAlignment="1" applyProtection="1">
      <alignment horizontal="right" vertical="center" shrinkToFit="1"/>
      <protection hidden="1"/>
    </xf>
    <xf numFmtId="9" fontId="22" fillId="5" borderId="0" xfId="0" applyNumberFormat="1" applyFont="1" applyFill="1" applyBorder="1" applyAlignment="1" applyProtection="1">
      <alignment vertical="center" shrinkToFit="1"/>
      <protection hidden="1"/>
    </xf>
    <xf numFmtId="0" fontId="3" fillId="5" borderId="0" xfId="0" applyFont="1" applyFill="1" applyAlignment="1" applyProtection="1">
      <alignment vertical="center"/>
    </xf>
    <xf numFmtId="3" fontId="3" fillId="2" borderId="12" xfId="2" applyNumberFormat="1" applyFont="1" applyFill="1" applyBorder="1" applyAlignment="1" applyProtection="1">
      <alignment horizontal="right" vertical="center" shrinkToFit="1"/>
      <protection locked="0"/>
    </xf>
    <xf numFmtId="0" fontId="6" fillId="5" borderId="0" xfId="0" applyFont="1" applyFill="1" applyAlignment="1" applyProtection="1">
      <alignment vertical="top"/>
    </xf>
    <xf numFmtId="0" fontId="5" fillId="5" borderId="0" xfId="0" applyFont="1" applyFill="1" applyAlignment="1" applyProtection="1">
      <alignment horizontal="left" vertical="top" wrapText="1"/>
    </xf>
    <xf numFmtId="0" fontId="0" fillId="5" borderId="0" xfId="0" applyFill="1" applyAlignment="1"/>
    <xf numFmtId="0" fontId="3" fillId="5" borderId="12" xfId="0" applyFont="1" applyFill="1" applyBorder="1" applyAlignment="1" applyProtection="1">
      <alignment vertical="center"/>
    </xf>
    <xf numFmtId="0" fontId="5" fillId="5" borderId="11" xfId="0" applyFont="1" applyFill="1" applyBorder="1" applyAlignment="1" applyProtection="1">
      <alignment horizontal="left" wrapText="1"/>
    </xf>
    <xf numFmtId="0" fontId="0" fillId="5" borderId="11" xfId="0" applyFont="1" applyFill="1" applyBorder="1" applyAlignment="1" applyProtection="1">
      <alignment vertical="center" wrapText="1"/>
    </xf>
    <xf numFmtId="0" fontId="20" fillId="9" borderId="11" xfId="0" applyFont="1" applyFill="1" applyBorder="1" applyAlignment="1" applyProtection="1">
      <alignment vertical="center"/>
    </xf>
    <xf numFmtId="3" fontId="22" fillId="9" borderId="12" xfId="0" applyNumberFormat="1" applyFont="1" applyFill="1" applyBorder="1" applyAlignment="1" applyProtection="1">
      <alignment horizontal="right" shrinkToFit="1"/>
      <protection hidden="1"/>
    </xf>
    <xf numFmtId="0" fontId="3" fillId="9" borderId="10" xfId="0" applyFont="1" applyFill="1" applyBorder="1" applyProtection="1"/>
    <xf numFmtId="164" fontId="22" fillId="9" borderId="12" xfId="2" applyNumberFormat="1" applyFont="1" applyFill="1" applyBorder="1" applyAlignment="1" applyProtection="1">
      <alignment horizontal="left"/>
    </xf>
    <xf numFmtId="0" fontId="3" fillId="5" borderId="0" xfId="0" applyFont="1" applyFill="1" applyAlignment="1" applyProtection="1">
      <alignment vertical="center"/>
    </xf>
    <xf numFmtId="0" fontId="0" fillId="5" borderId="0" xfId="0" applyFill="1" applyAlignment="1" applyProtection="1"/>
    <xf numFmtId="0" fontId="5" fillId="5" borderId="11" xfId="0" applyFont="1" applyFill="1" applyBorder="1" applyAlignment="1" applyProtection="1">
      <alignment vertical="center"/>
    </xf>
    <xf numFmtId="0" fontId="0" fillId="5" borderId="0" xfId="0" applyFill="1" applyAlignment="1" applyProtection="1">
      <alignment wrapText="1"/>
    </xf>
    <xf numFmtId="0" fontId="3" fillId="5" borderId="12" xfId="6" applyFont="1" applyFill="1" applyBorder="1" applyAlignment="1" applyProtection="1">
      <alignment vertical="center" wrapText="1"/>
    </xf>
    <xf numFmtId="3" fontId="3" fillId="5" borderId="12" xfId="2" applyNumberFormat="1" applyFont="1" applyFill="1" applyBorder="1" applyAlignment="1" applyProtection="1">
      <alignment horizontal="right" vertical="center" shrinkToFit="1"/>
      <protection hidden="1"/>
    </xf>
    <xf numFmtId="0" fontId="3" fillId="0" borderId="16" xfId="0" applyFont="1" applyFill="1" applyBorder="1" applyProtection="1"/>
    <xf numFmtId="0" fontId="0" fillId="5" borderId="0" xfId="0" applyFill="1" applyBorder="1" applyAlignment="1" applyProtection="1"/>
    <xf numFmtId="169" fontId="7" fillId="5" borderId="31" xfId="4" applyNumberFormat="1" applyFont="1" applyFill="1" applyBorder="1" applyAlignment="1" applyProtection="1">
      <alignment horizontal="center" vertical="center"/>
      <protection hidden="1"/>
    </xf>
    <xf numFmtId="173" fontId="7" fillId="5" borderId="3" xfId="4" applyNumberFormat="1" applyFont="1" applyFill="1" applyBorder="1" applyAlignment="1" applyProtection="1">
      <alignment horizontal="center" vertical="center"/>
      <protection hidden="1"/>
    </xf>
    <xf numFmtId="167" fontId="7" fillId="5" borderId="3" xfId="4" applyNumberFormat="1" applyFont="1" applyFill="1" applyBorder="1" applyAlignment="1" applyProtection="1">
      <alignment horizontal="center" vertical="center"/>
      <protection hidden="1"/>
    </xf>
    <xf numFmtId="170" fontId="7" fillId="5" borderId="31" xfId="4" applyNumberFormat="1" applyFont="1" applyFill="1" applyBorder="1" applyAlignment="1" applyProtection="1">
      <alignment horizontal="center" vertical="center"/>
      <protection hidden="1"/>
    </xf>
    <xf numFmtId="175" fontId="7" fillId="5" borderId="3" xfId="4" applyNumberFormat="1" applyFont="1" applyFill="1" applyBorder="1" applyAlignment="1" applyProtection="1">
      <alignment horizontal="center" vertical="center"/>
      <protection hidden="1"/>
    </xf>
    <xf numFmtId="169" fontId="7" fillId="5" borderId="3" xfId="4" applyNumberFormat="1" applyFont="1" applyFill="1" applyBorder="1" applyAlignment="1" applyProtection="1">
      <alignment horizontal="center" vertical="center"/>
      <protection hidden="1"/>
    </xf>
    <xf numFmtId="169" fontId="7" fillId="5" borderId="0" xfId="4" applyNumberFormat="1" applyFont="1" applyFill="1" applyBorder="1" applyAlignment="1" applyProtection="1">
      <alignment horizontal="center" vertical="center"/>
      <protection hidden="1"/>
    </xf>
    <xf numFmtId="49" fontId="5" fillId="5" borderId="0" xfId="0" applyNumberFormat="1" applyFont="1" applyFill="1" applyAlignment="1">
      <alignment horizontal="center"/>
    </xf>
    <xf numFmtId="49" fontId="3" fillId="5" borderId="0" xfId="0" applyNumberFormat="1" applyFont="1" applyFill="1" applyAlignment="1" applyProtection="1">
      <alignment horizontal="center"/>
    </xf>
    <xf numFmtId="49" fontId="5" fillId="5" borderId="0" xfId="0" applyNumberFormat="1" applyFont="1" applyFill="1" applyAlignment="1" applyProtection="1">
      <alignment horizontal="center"/>
    </xf>
    <xf numFmtId="0" fontId="26" fillId="5" borderId="4" xfId="0" applyFont="1" applyFill="1" applyBorder="1"/>
    <xf numFmtId="0" fontId="6" fillId="5" borderId="4" xfId="0" applyFont="1" applyFill="1" applyBorder="1" applyProtection="1">
      <protection hidden="1"/>
    </xf>
    <xf numFmtId="0" fontId="7" fillId="5" borderId="4" xfId="0" applyFont="1" applyFill="1" applyBorder="1" applyProtection="1">
      <protection hidden="1"/>
    </xf>
    <xf numFmtId="168" fontId="6" fillId="2" borderId="5" xfId="0" applyNumberFormat="1" applyFont="1" applyFill="1" applyBorder="1" applyAlignment="1" applyProtection="1">
      <alignment horizontal="left"/>
      <protection locked="0"/>
    </xf>
    <xf numFmtId="0" fontId="6" fillId="2" borderId="5" xfId="0" applyNumberFormat="1"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8" borderId="5" xfId="0" applyFont="1" applyFill="1" applyBorder="1" applyAlignment="1" applyProtection="1">
      <alignment horizontal="left"/>
      <protection locked="0"/>
    </xf>
    <xf numFmtId="168" fontId="6" fillId="8" borderId="5" xfId="0" applyNumberFormat="1" applyFont="1" applyFill="1" applyBorder="1" applyAlignment="1" applyProtection="1">
      <alignment horizontal="left"/>
      <protection locked="0"/>
    </xf>
    <xf numFmtId="0" fontId="5" fillId="5" borderId="0" xfId="0" applyFont="1" applyFill="1" applyAlignment="1" applyProtection="1">
      <alignment vertical="center" wrapText="1"/>
    </xf>
    <xf numFmtId="0" fontId="3" fillId="5" borderId="0" xfId="0" applyFont="1" applyFill="1" applyAlignment="1" applyProtection="1">
      <alignment vertical="center" wrapText="1"/>
    </xf>
    <xf numFmtId="0" fontId="0" fillId="5" borderId="0" xfId="0" applyFill="1" applyAlignment="1" applyProtection="1">
      <alignment vertical="center"/>
    </xf>
    <xf numFmtId="0" fontId="3" fillId="5" borderId="0" xfId="0" applyFont="1" applyFill="1" applyAlignment="1" applyProtection="1">
      <alignment vertical="center"/>
    </xf>
    <xf numFmtId="0" fontId="6" fillId="5" borderId="0" xfId="0" applyFont="1" applyFill="1" applyAlignment="1" applyProtection="1">
      <alignment vertical="center" wrapText="1"/>
    </xf>
    <xf numFmtId="0" fontId="5" fillId="5" borderId="0" xfId="0" applyFont="1" applyFill="1" applyAlignment="1" applyProtection="1">
      <alignment vertical="top" wrapText="1"/>
    </xf>
    <xf numFmtId="0" fontId="3" fillId="5" borderId="11" xfId="0" applyFont="1" applyFill="1" applyBorder="1" applyAlignment="1" applyProtection="1">
      <alignment vertical="center" wrapText="1"/>
    </xf>
    <xf numFmtId="0" fontId="0" fillId="5" borderId="12" xfId="0" applyFill="1" applyBorder="1" applyAlignment="1" applyProtection="1">
      <alignment vertical="center" wrapText="1"/>
    </xf>
    <xf numFmtId="0" fontId="0" fillId="5" borderId="10" xfId="0" applyFill="1" applyBorder="1" applyAlignment="1" applyProtection="1">
      <alignment vertical="center" wrapText="1"/>
    </xf>
    <xf numFmtId="0" fontId="6" fillId="5" borderId="11" xfId="0" applyFont="1" applyFill="1" applyBorder="1" applyAlignment="1" applyProtection="1">
      <alignment vertical="center" wrapText="1"/>
    </xf>
    <xf numFmtId="0" fontId="0" fillId="5" borderId="12" xfId="0" applyFill="1" applyBorder="1" applyAlignment="1" applyProtection="1">
      <alignment vertical="center"/>
    </xf>
    <xf numFmtId="0" fontId="0" fillId="5" borderId="10" xfId="0" applyFill="1" applyBorder="1" applyAlignment="1" applyProtection="1">
      <alignment vertical="center"/>
    </xf>
    <xf numFmtId="0" fontId="3" fillId="5" borderId="15" xfId="0" applyFont="1" applyFill="1" applyBorder="1" applyAlignment="1" applyProtection="1">
      <protection locked="0"/>
    </xf>
    <xf numFmtId="0" fontId="0" fillId="0" borderId="15" xfId="0" applyBorder="1" applyAlignment="1"/>
    <xf numFmtId="0" fontId="6" fillId="2" borderId="13" xfId="0" applyFon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3" fontId="3" fillId="2" borderId="12" xfId="2" applyNumberFormat="1" applyFont="1" applyFill="1" applyBorder="1" applyAlignment="1" applyProtection="1">
      <alignment horizontal="right" vertical="center" shrinkToFit="1"/>
      <protection locked="0"/>
    </xf>
    <xf numFmtId="3" fontId="0" fillId="0" borderId="12" xfId="0" applyNumberFormat="1" applyBorder="1" applyAlignment="1" applyProtection="1">
      <alignment vertical="center" shrinkToFit="1"/>
      <protection locked="0"/>
    </xf>
    <xf numFmtId="0" fontId="3" fillId="5" borderId="12" xfId="0" applyFont="1" applyFill="1" applyBorder="1" applyAlignment="1" applyProtection="1">
      <alignment vertical="center" wrapText="1"/>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xf>
    <xf numFmtId="0" fontId="0" fillId="5" borderId="15" xfId="0" applyFill="1" applyBorder="1" applyAlignment="1" applyProtection="1">
      <protection locked="0"/>
    </xf>
    <xf numFmtId="0" fontId="0" fillId="5" borderId="0" xfId="0" applyFill="1" applyAlignment="1" applyProtection="1"/>
    <xf numFmtId="3" fontId="3" fillId="2" borderId="12" xfId="2" applyNumberFormat="1" applyFont="1" applyFill="1" applyBorder="1" applyAlignment="1" applyProtection="1">
      <alignment horizontal="left" vertical="center" shrinkToFit="1"/>
      <protection locked="0"/>
    </xf>
    <xf numFmtId="0" fontId="6" fillId="2" borderId="12" xfId="0" applyFont="1" applyFill="1" applyBorder="1" applyAlignment="1" applyProtection="1">
      <alignment vertical="center"/>
      <protection locked="0"/>
    </xf>
    <xf numFmtId="0" fontId="0" fillId="5" borderId="12" xfId="0" applyFill="1" applyBorder="1" applyAlignment="1">
      <alignment vertical="center" wrapText="1"/>
    </xf>
    <xf numFmtId="0" fontId="6" fillId="5" borderId="9" xfId="0" applyFont="1" applyFill="1" applyBorder="1" applyAlignment="1" applyProtection="1">
      <alignment vertical="center" wrapText="1"/>
    </xf>
    <xf numFmtId="0" fontId="0" fillId="5" borderId="3" xfId="0" applyFill="1" applyBorder="1" applyAlignment="1" applyProtection="1">
      <alignment vertical="center"/>
    </xf>
    <xf numFmtId="0" fontId="5" fillId="5" borderId="11" xfId="0" applyFont="1" applyFill="1" applyBorder="1" applyAlignment="1" applyProtection="1">
      <alignment vertical="center"/>
    </xf>
    <xf numFmtId="0" fontId="6" fillId="2" borderId="5" xfId="0" applyFont="1" applyFill="1" applyBorder="1" applyAlignment="1" applyProtection="1">
      <alignment vertical="center"/>
      <protection locked="0"/>
    </xf>
    <xf numFmtId="3" fontId="19" fillId="5" borderId="12" xfId="0" applyNumberFormat="1" applyFont="1" applyFill="1" applyBorder="1" applyAlignment="1" applyProtection="1">
      <alignment horizontal="center" wrapText="1"/>
      <protection hidden="1"/>
    </xf>
    <xf numFmtId="0" fontId="0" fillId="5" borderId="12" xfId="0" applyFill="1" applyBorder="1" applyAlignment="1">
      <alignment horizontal="center" wrapText="1"/>
    </xf>
    <xf numFmtId="0" fontId="0" fillId="5" borderId="10" xfId="0" applyFill="1" applyBorder="1" applyAlignment="1">
      <alignment horizontal="center" wrapText="1"/>
    </xf>
    <xf numFmtId="3" fontId="19" fillId="5" borderId="10" xfId="0" applyNumberFormat="1" applyFont="1" applyFill="1" applyBorder="1" applyAlignment="1" applyProtection="1">
      <alignment horizontal="center" wrapText="1"/>
      <protection hidden="1"/>
    </xf>
    <xf numFmtId="3" fontId="19" fillId="5" borderId="11" xfId="2" applyNumberFormat="1" applyFont="1" applyFill="1" applyBorder="1" applyAlignment="1" applyProtection="1">
      <alignment horizontal="center" vertical="center" wrapText="1"/>
      <protection hidden="1"/>
    </xf>
    <xf numFmtId="3" fontId="19" fillId="5" borderId="12" xfId="2" applyNumberFormat="1" applyFont="1" applyFill="1" applyBorder="1" applyAlignment="1" applyProtection="1">
      <alignment horizontal="center" vertical="center" wrapText="1"/>
      <protection hidden="1"/>
    </xf>
    <xf numFmtId="3" fontId="19" fillId="5" borderId="10" xfId="2" applyNumberFormat="1" applyFont="1" applyFill="1" applyBorder="1" applyAlignment="1" applyProtection="1">
      <alignment horizontal="center" vertical="center" wrapText="1"/>
      <protection hidden="1"/>
    </xf>
    <xf numFmtId="0" fontId="41" fillId="5" borderId="6" xfId="0" applyFont="1" applyFill="1" applyBorder="1" applyAlignment="1" applyProtection="1">
      <alignment vertical="center" wrapText="1"/>
      <protection hidden="1"/>
    </xf>
    <xf numFmtId="0" fontId="0" fillId="5" borderId="0" xfId="0" applyFill="1" applyBorder="1" applyAlignment="1" applyProtection="1">
      <alignment wrapText="1"/>
      <protection hidden="1"/>
    </xf>
    <xf numFmtId="0" fontId="0" fillId="5" borderId="7" xfId="0" applyFill="1" applyBorder="1" applyAlignment="1" applyProtection="1">
      <alignment wrapText="1"/>
      <protection hidden="1"/>
    </xf>
    <xf numFmtId="0" fontId="3" fillId="5" borderId="10" xfId="0" applyFont="1" applyFill="1" applyBorder="1" applyAlignment="1" applyProtection="1">
      <alignment vertical="center" wrapText="1"/>
    </xf>
    <xf numFmtId="0" fontId="5" fillId="5" borderId="11" xfId="0" applyFont="1" applyFill="1" applyBorder="1" applyAlignment="1" applyProtection="1">
      <alignment horizontal="left"/>
    </xf>
    <xf numFmtId="0" fontId="5" fillId="5" borderId="12" xfId="0" applyFont="1" applyFill="1" applyBorder="1" applyAlignment="1" applyProtection="1">
      <alignment horizontal="left"/>
    </xf>
    <xf numFmtId="0" fontId="5" fillId="5" borderId="11" xfId="0" applyFont="1" applyFill="1" applyBorder="1" applyAlignment="1" applyProtection="1">
      <alignment vertical="center" wrapText="1"/>
    </xf>
    <xf numFmtId="0" fontId="5" fillId="5" borderId="12" xfId="0" applyFont="1" applyFill="1" applyBorder="1" applyAlignment="1" applyProtection="1">
      <alignment vertical="center" wrapText="1"/>
    </xf>
    <xf numFmtId="0" fontId="5" fillId="5" borderId="11" xfId="0" applyFont="1" applyFill="1" applyBorder="1" applyAlignment="1" applyProtection="1">
      <alignment horizontal="center" wrapText="1"/>
      <protection hidden="1"/>
    </xf>
    <xf numFmtId="0" fontId="5" fillId="5" borderId="12" xfId="0" applyFont="1" applyFill="1" applyBorder="1" applyAlignment="1" applyProtection="1">
      <alignment horizontal="center" wrapText="1"/>
      <protection hidden="1"/>
    </xf>
    <xf numFmtId="0" fontId="5" fillId="5" borderId="10" xfId="0" applyFont="1" applyFill="1" applyBorder="1" applyAlignment="1" applyProtection="1">
      <alignment horizontal="center" wrapText="1"/>
      <protection hidden="1"/>
    </xf>
    <xf numFmtId="0" fontId="0" fillId="5" borderId="12" xfId="0" applyFill="1" applyBorder="1" applyAlignment="1" applyProtection="1">
      <protection hidden="1"/>
    </xf>
    <xf numFmtId="0" fontId="0" fillId="5" borderId="10" xfId="0" applyFill="1" applyBorder="1" applyAlignment="1" applyProtection="1">
      <protection hidden="1"/>
    </xf>
    <xf numFmtId="0" fontId="41" fillId="5" borderId="9" xfId="0" applyFont="1" applyFill="1" applyBorder="1" applyAlignment="1" applyProtection="1">
      <alignment vertical="center" wrapText="1"/>
      <protection hidden="1"/>
    </xf>
    <xf numFmtId="0" fontId="41" fillId="5" borderId="3" xfId="0" applyFont="1" applyFill="1" applyBorder="1" applyAlignment="1" applyProtection="1">
      <alignment vertical="center" wrapText="1"/>
      <protection hidden="1"/>
    </xf>
    <xf numFmtId="0" fontId="41" fillId="5" borderId="8" xfId="0" applyFont="1" applyFill="1" applyBorder="1" applyAlignment="1" applyProtection="1">
      <alignment vertical="center" wrapText="1"/>
      <protection hidden="1"/>
    </xf>
    <xf numFmtId="0" fontId="0" fillId="5" borderId="15" xfId="0" applyFill="1" applyBorder="1" applyAlignment="1"/>
    <xf numFmtId="0" fontId="41" fillId="5" borderId="13" xfId="0" applyFont="1" applyFill="1" applyBorder="1" applyAlignment="1" applyProtection="1">
      <alignment vertical="center" wrapText="1"/>
      <protection hidden="1"/>
    </xf>
    <xf numFmtId="0" fontId="0" fillId="5" borderId="5" xfId="0" applyFill="1" applyBorder="1" applyAlignment="1" applyProtection="1">
      <alignment wrapText="1"/>
      <protection hidden="1"/>
    </xf>
    <xf numFmtId="0" fontId="0" fillId="5" borderId="14" xfId="0" applyFill="1" applyBorder="1" applyAlignment="1" applyProtection="1">
      <alignment wrapText="1"/>
      <protection hidden="1"/>
    </xf>
    <xf numFmtId="3" fontId="6" fillId="2" borderId="11" xfId="2" applyNumberFormat="1" applyFont="1" applyFill="1" applyBorder="1" applyAlignment="1" applyProtection="1">
      <alignment horizontal="right" vertical="center" wrapText="1"/>
      <protection locked="0"/>
    </xf>
    <xf numFmtId="3" fontId="6" fillId="2" borderId="12" xfId="2" applyNumberFormat="1" applyFont="1" applyFill="1" applyBorder="1" applyAlignment="1" applyProtection="1">
      <alignment horizontal="right" vertical="center" wrapText="1"/>
      <protection locked="0"/>
    </xf>
    <xf numFmtId="3" fontId="6" fillId="2" borderId="10" xfId="2" applyNumberFormat="1" applyFont="1" applyFill="1" applyBorder="1" applyAlignment="1" applyProtection="1">
      <alignment horizontal="right" vertical="center" wrapText="1"/>
      <protection locked="0"/>
    </xf>
    <xf numFmtId="0" fontId="3" fillId="5" borderId="11" xfId="6" applyFont="1" applyFill="1" applyBorder="1" applyAlignment="1" applyProtection="1">
      <alignment vertical="center" wrapText="1"/>
    </xf>
    <xf numFmtId="0" fontId="3" fillId="5" borderId="12" xfId="6" applyFont="1" applyFill="1" applyBorder="1" applyAlignment="1" applyProtection="1">
      <alignment vertical="center" wrapText="1"/>
    </xf>
    <xf numFmtId="3" fontId="3" fillId="0" borderId="12" xfId="6" applyNumberFormat="1" applyBorder="1" applyAlignment="1" applyProtection="1">
      <alignment vertical="center" shrinkToFit="1"/>
      <protection locked="0"/>
    </xf>
    <xf numFmtId="0" fontId="6" fillId="5" borderId="0" xfId="0" applyFont="1" applyFill="1" applyAlignment="1" applyProtection="1">
      <alignment vertical="top"/>
    </xf>
    <xf numFmtId="0" fontId="6" fillId="5" borderId="0" xfId="0" applyFont="1" applyFill="1" applyAlignment="1" applyProtection="1">
      <alignment vertical="top" wrapText="1"/>
    </xf>
    <xf numFmtId="0" fontId="0" fillId="5" borderId="0" xfId="0" applyFill="1" applyAlignment="1" applyProtection="1">
      <alignment wrapText="1"/>
    </xf>
    <xf numFmtId="0" fontId="0" fillId="5" borderId="12" xfId="0" applyFill="1" applyBorder="1" applyAlignment="1">
      <alignment vertical="center"/>
    </xf>
    <xf numFmtId="0" fontId="3" fillId="8" borderId="5" xfId="0" applyFont="1" applyFill="1" applyBorder="1" applyAlignment="1" applyProtection="1">
      <protection locked="0"/>
    </xf>
    <xf numFmtId="0" fontId="0" fillId="8" borderId="5" xfId="0" applyFill="1" applyBorder="1" applyAlignment="1" applyProtection="1">
      <protection locked="0"/>
    </xf>
    <xf numFmtId="0" fontId="3" fillId="5" borderId="0" xfId="0" applyFont="1" applyFill="1" applyAlignment="1" applyProtection="1">
      <alignment vertical="top"/>
    </xf>
    <xf numFmtId="0" fontId="5" fillId="5" borderId="0" xfId="0" applyFont="1" applyFill="1" applyAlignment="1" applyProtection="1">
      <alignment horizontal="left" vertical="top"/>
    </xf>
    <xf numFmtId="0" fontId="0" fillId="5" borderId="0" xfId="0" applyFill="1" applyAlignment="1"/>
    <xf numFmtId="0" fontId="5" fillId="5" borderId="0" xfId="0" applyFont="1" applyFill="1" applyAlignment="1" applyProtection="1">
      <alignment horizontal="left" vertical="top" wrapText="1"/>
    </xf>
    <xf numFmtId="3" fontId="3" fillId="5" borderId="12" xfId="2" applyNumberFormat="1" applyFont="1" applyFill="1" applyBorder="1" applyAlignment="1" applyProtection="1">
      <alignment horizontal="right" vertical="center" shrinkToFit="1"/>
      <protection hidden="1"/>
    </xf>
    <xf numFmtId="3" fontId="0" fillId="5" borderId="12" xfId="0" applyNumberFormat="1" applyFill="1" applyBorder="1" applyAlignment="1" applyProtection="1">
      <alignment shrinkToFit="1"/>
      <protection hidden="1"/>
    </xf>
    <xf numFmtId="3" fontId="6" fillId="2" borderId="12" xfId="2" applyNumberFormat="1" applyFont="1" applyFill="1" applyBorder="1" applyAlignment="1" applyProtection="1">
      <alignment horizontal="right" vertical="center" shrinkToFit="1"/>
      <protection locked="0"/>
    </xf>
    <xf numFmtId="3" fontId="0" fillId="0" borderId="12" xfId="0" applyNumberFormat="1" applyBorder="1" applyAlignment="1" applyProtection="1">
      <alignment shrinkToFit="1"/>
      <protection locked="0"/>
    </xf>
    <xf numFmtId="3" fontId="6" fillId="5" borderId="12" xfId="2" applyNumberFormat="1" applyFont="1" applyFill="1" applyBorder="1" applyAlignment="1" applyProtection="1">
      <alignment horizontal="right" vertical="center" shrinkToFit="1"/>
      <protection hidden="1"/>
    </xf>
    <xf numFmtId="0" fontId="5" fillId="5" borderId="0" xfId="6" applyFont="1" applyFill="1" applyAlignment="1" applyProtection="1">
      <alignment horizontal="left" vertical="top" wrapText="1"/>
    </xf>
    <xf numFmtId="0" fontId="3" fillId="5" borderId="0" xfId="0" applyFont="1" applyFill="1" applyAlignment="1" applyProtection="1">
      <alignment horizontal="left" vertical="top" wrapText="1"/>
    </xf>
    <xf numFmtId="0" fontId="41" fillId="5" borderId="11" xfId="0" applyFont="1" applyFill="1" applyBorder="1" applyAlignment="1" applyProtection="1">
      <alignment vertical="center" wrapText="1"/>
    </xf>
    <xf numFmtId="0" fontId="0" fillId="5" borderId="10" xfId="0" applyFill="1" applyBorder="1" applyAlignment="1">
      <alignment vertical="center"/>
    </xf>
    <xf numFmtId="0" fontId="0" fillId="5" borderId="10" xfId="0" applyFill="1" applyBorder="1" applyAlignment="1">
      <alignment vertical="center" wrapText="1"/>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42" fillId="5" borderId="10" xfId="0" applyFont="1" applyFill="1" applyBorder="1" applyAlignment="1" applyProtection="1">
      <alignment vertical="center"/>
    </xf>
    <xf numFmtId="3" fontId="19" fillId="5" borderId="12" xfId="2" applyNumberFormat="1" applyFont="1" applyFill="1" applyBorder="1" applyAlignment="1" applyProtection="1">
      <alignment horizontal="center" vertical="center" wrapText="1"/>
    </xf>
    <xf numFmtId="0" fontId="6"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5" borderId="12" xfId="0" applyFont="1" applyFill="1" applyBorder="1" applyAlignment="1" applyProtection="1">
      <alignment vertical="center"/>
    </xf>
    <xf numFmtId="0" fontId="3" fillId="5" borderId="10" xfId="0" applyFont="1" applyFill="1" applyBorder="1" applyAlignment="1" applyProtection="1">
      <alignment horizontal="left" vertical="center" wrapText="1"/>
    </xf>
    <xf numFmtId="0" fontId="23" fillId="5" borderId="11" xfId="0" applyFont="1" applyFill="1" applyBorder="1" applyAlignment="1" applyProtection="1">
      <alignment horizontal="center" vertical="center" wrapText="1"/>
    </xf>
    <xf numFmtId="3" fontId="6" fillId="2" borderId="12" xfId="2" applyNumberFormat="1"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6" fillId="5" borderId="0" xfId="0" applyFont="1" applyFill="1" applyAlignment="1" applyProtection="1">
      <alignment horizontal="left" vertical="top" wrapText="1"/>
    </xf>
    <xf numFmtId="0" fontId="6" fillId="2" borderId="12" xfId="0" applyFont="1" applyFill="1" applyBorder="1" applyAlignment="1" applyProtection="1">
      <alignmen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5" fillId="3" borderId="0" xfId="0" applyFont="1" applyFill="1" applyAlignment="1" applyProtection="1">
      <alignment vertical="top" wrapText="1"/>
    </xf>
    <xf numFmtId="0" fontId="6" fillId="3" borderId="0" xfId="0" applyFont="1" applyFill="1" applyAlignment="1" applyProtection="1">
      <alignment vertical="top"/>
    </xf>
    <xf numFmtId="0" fontId="0" fillId="3" borderId="0" xfId="0" applyFill="1" applyAlignment="1" applyProtection="1"/>
    <xf numFmtId="0" fontId="6" fillId="5" borderId="0" xfId="0" applyFont="1" applyFill="1" applyAlignment="1" applyProtection="1"/>
    <xf numFmtId="0" fontId="0" fillId="5" borderId="0" xfId="0" applyFill="1" applyAlignment="1" applyProtection="1">
      <alignment vertical="top" wrapText="1"/>
    </xf>
    <xf numFmtId="0" fontId="6" fillId="2" borderId="12"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xf>
    <xf numFmtId="0" fontId="0" fillId="5" borderId="0" xfId="0" applyFill="1" applyAlignment="1" applyProtection="1">
      <alignment vertical="top"/>
    </xf>
    <xf numFmtId="0" fontId="5" fillId="3" borderId="11" xfId="0" applyFont="1" applyFill="1" applyBorder="1" applyAlignment="1" applyProtection="1">
      <alignment vertical="center" wrapText="1"/>
    </xf>
    <xf numFmtId="0" fontId="5" fillId="3" borderId="12"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0" fillId="3" borderId="12" xfId="0" applyFill="1" applyBorder="1" applyAlignment="1">
      <alignment vertical="center" wrapText="1"/>
    </xf>
    <xf numFmtId="0" fontId="5" fillId="5" borderId="0" xfId="0" applyFont="1" applyFill="1" applyAlignment="1" applyProtection="1">
      <alignment wrapText="1"/>
    </xf>
    <xf numFmtId="0" fontId="3" fillId="5" borderId="0" xfId="0" applyFont="1" applyFill="1" applyAlignment="1" applyProtection="1">
      <alignment wrapText="1"/>
    </xf>
    <xf numFmtId="0" fontId="3" fillId="5" borderId="5" xfId="0" applyFont="1" applyFill="1" applyBorder="1" applyAlignment="1" applyProtection="1">
      <alignment horizontal="left"/>
      <protection locked="0"/>
    </xf>
    <xf numFmtId="0" fontId="3" fillId="5" borderId="5" xfId="0" applyFont="1" applyFill="1" applyBorder="1" applyAlignment="1" applyProtection="1">
      <protection locked="0"/>
    </xf>
    <xf numFmtId="0" fontId="6" fillId="5" borderId="5" xfId="0" applyFont="1" applyFill="1" applyBorder="1" applyAlignment="1" applyProtection="1">
      <alignment horizontal="left"/>
      <protection locked="0"/>
    </xf>
    <xf numFmtId="0" fontId="6" fillId="5" borderId="5" xfId="0" applyFont="1" applyFill="1" applyBorder="1" applyAlignment="1" applyProtection="1">
      <protection locked="0"/>
    </xf>
    <xf numFmtId="0" fontId="4" fillId="5" borderId="0" xfId="3" applyFill="1" applyAlignment="1" applyProtection="1">
      <alignment horizontal="right" wrapText="1"/>
    </xf>
    <xf numFmtId="170" fontId="36" fillId="5" borderId="5" xfId="3" applyNumberFormat="1"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170" fontId="36" fillId="5" borderId="4" xfId="3" applyNumberFormat="1"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1" fillId="5" borderId="0" xfId="0" applyFont="1" applyFill="1"/>
  </cellXfs>
  <cellStyles count="9">
    <cellStyle name="******************************************" xfId="1"/>
    <cellStyle name="Currency" xfId="2" builtinId="4"/>
    <cellStyle name="Currency 2" xfId="7"/>
    <cellStyle name="Hyperlink" xfId="3" builtinId="8"/>
    <cellStyle name="Normal" xfId="0" builtinId="0"/>
    <cellStyle name="Normal 2" xfId="6"/>
    <cellStyle name="Normal 3" xfId="5"/>
    <cellStyle name="Percent" xfId="4" builtinId="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6D199"/>
      <rgbColor rgb="00808000"/>
      <rgbColor rgb="00800080"/>
      <rgbColor rgb="00008080"/>
      <rgbColor rgb="00C0C0C0"/>
      <rgbColor rgb="00808080"/>
      <rgbColor rgb="00FFE28F"/>
      <rgbColor rgb="00A11D26"/>
      <rgbColor rgb="002E1700"/>
      <rgbColor rgb="00CC5106"/>
      <rgbColor rgb="00263582"/>
      <rgbColor rgb="00E6D199"/>
      <rgbColor rgb="001E6E04"/>
      <rgbColor rgb="00FF9900"/>
      <rgbColor rgb="00FFE28F"/>
      <rgbColor rgb="00A11D26"/>
      <rgbColor rgb="002E1700"/>
      <rgbColor rgb="00CC5106"/>
      <rgbColor rgb="00263582"/>
      <rgbColor rgb="00E6D199"/>
      <rgbColor rgb="001E6E04"/>
      <rgbColor rgb="00FF99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263582"/>
      <rgbColor rgb="00339966"/>
      <rgbColor rgb="001E6E04"/>
      <rgbColor rgb="002E1700"/>
      <rgbColor rgb="00A11D26"/>
      <rgbColor rgb="00993366"/>
      <rgbColor rgb="00CC5106"/>
      <rgbColor rgb="00FF9900"/>
    </indexedColors>
    <mruColors>
      <color rgb="FFDA969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New Bus by Equip Type'!U9"/><Relationship Id="rId1" Type="http://schemas.openxmlformats.org/officeDocument/2006/relationships/hyperlink" Target="#'Asset Management'!U9"/></Relationships>
</file>

<file path=xl/drawings/_rels/drawing11.xml.rels><?xml version="1.0" encoding="UTF-8" standalone="yes"?>
<Relationships xmlns="http://schemas.openxmlformats.org/package/2006/relationships"><Relationship Id="rId2" Type="http://schemas.openxmlformats.org/officeDocument/2006/relationships/hyperlink" Target="#'New Bus by State'!U8"/><Relationship Id="rId1" Type="http://schemas.openxmlformats.org/officeDocument/2006/relationships/hyperlink" Target="#'New Bus by End-User Industry'!U9"/></Relationships>
</file>

<file path=xl/drawings/_rels/drawing12.xml.rels><?xml version="1.0" encoding="UTF-8" standalone="yes"?>
<Relationships xmlns="http://schemas.openxmlformats.org/package/2006/relationships"><Relationship Id="rId2" Type="http://schemas.openxmlformats.org/officeDocument/2006/relationships/hyperlink" Target="#'Resid on New Bus by Equip Type'!M10"/><Relationship Id="rId1" Type="http://schemas.openxmlformats.org/officeDocument/2006/relationships/hyperlink" Target="#'New Bus by Equip Type'!U9"/></Relationships>
</file>

<file path=xl/drawings/_rels/drawing13.xml.rels><?xml version="1.0" encoding="UTF-8" standalone="yes"?>
<Relationships xmlns="http://schemas.openxmlformats.org/package/2006/relationships"><Relationship Id="rId2" Type="http://schemas.openxmlformats.org/officeDocument/2006/relationships/hyperlink" Target="#'Headcount by Activity'!U13"/><Relationship Id="rId1" Type="http://schemas.openxmlformats.org/officeDocument/2006/relationships/hyperlink" Target="#'New Bus by State'!U8"/></Relationships>
</file>

<file path=xl/drawings/_rels/drawing14.xml.rels><?xml version="1.0" encoding="UTF-8" standalone="yes"?>
<Relationships xmlns="http://schemas.openxmlformats.org/package/2006/relationships"><Relationship Id="rId2" Type="http://schemas.openxmlformats.org/officeDocument/2006/relationships/hyperlink" Target="#'Small-Tkt Equip Lsg &amp; Finance'!J12"/><Relationship Id="rId1" Type="http://schemas.openxmlformats.org/officeDocument/2006/relationships/hyperlink" Target="#'Resid on New Bus by Equip Type'!M10"/></Relationships>
</file>

<file path=xl/drawings/_rels/drawing15.xml.rels><?xml version="1.0" encoding="UTF-8" standalone="yes"?>
<Relationships xmlns="http://schemas.openxmlformats.org/package/2006/relationships"><Relationship Id="rId2" Type="http://schemas.openxmlformats.org/officeDocument/2006/relationships/hyperlink" Target="#'Headcount by Activity'!U13"/><Relationship Id="rId1" Type="http://schemas.openxmlformats.org/officeDocument/2006/relationships/hyperlink" Target="#International!J10"/></Relationships>
</file>

<file path=xl/drawings/_rels/drawing16.xml.rels><?xml version="1.0" encoding="UTF-8" standalone="yes"?>
<Relationships xmlns="http://schemas.openxmlformats.org/package/2006/relationships"><Relationship Id="rId2" Type="http://schemas.openxmlformats.org/officeDocument/2006/relationships/hyperlink" Target="#'Small-Tkt Equip Lsg &amp; Finance'!J12"/><Relationship Id="rId1" Type="http://schemas.openxmlformats.org/officeDocument/2006/relationships/hyperlink" Target="#Conclusion!J8"/></Relationships>
</file>

<file path=xl/drawings/_rels/drawing17.xml.rels><?xml version="1.0" encoding="UTF-8" standalone="yes"?>
<Relationships xmlns="http://schemas.openxmlformats.org/package/2006/relationships"><Relationship Id="rId2" Type="http://schemas.openxmlformats.org/officeDocument/2006/relationships/hyperlink" Target="#International!J10"/><Relationship Id="rId1" Type="http://schemas.openxmlformats.org/officeDocument/2006/relationships/hyperlink" Target="#'Interim ICDS'!A1"/></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Cover Page'!L31"/><Relationship Id="rId1" Type="http://schemas.openxmlformats.org/officeDocument/2006/relationships/hyperlink" Target="#'Member Profile'!J7"/></Relationships>
</file>

<file path=xl/drawings/_rels/drawing3.xml.rels><?xml version="1.0" encoding="UTF-8" standalone="yes"?>
<Relationships xmlns="http://schemas.openxmlformats.org/package/2006/relationships"><Relationship Id="rId2" Type="http://schemas.openxmlformats.org/officeDocument/2006/relationships/hyperlink" Target="#'New Business Volume'!Q11"/><Relationship Id="rId1" Type="http://schemas.openxmlformats.org/officeDocument/2006/relationships/hyperlink" Target="#'Survey Instructions'!A1"/></Relationships>
</file>

<file path=xl/drawings/_rels/drawing4.xml.rels><?xml version="1.0" encoding="UTF-8" standalone="yes"?>
<Relationships xmlns="http://schemas.openxmlformats.org/package/2006/relationships"><Relationship Id="rId2" Type="http://schemas.openxmlformats.org/officeDocument/2006/relationships/hyperlink" Target="#'Capital Markets'!J8"/><Relationship Id="rId1" Type="http://schemas.openxmlformats.org/officeDocument/2006/relationships/hyperlink" Target="#'Member Profile'!J7"/></Relationships>
</file>

<file path=xl/drawings/_rels/drawing5.xml.rels><?xml version="1.0" encoding="UTF-8" standalone="yes"?>
<Relationships xmlns="http://schemas.openxmlformats.org/package/2006/relationships"><Relationship Id="rId2" Type="http://schemas.openxmlformats.org/officeDocument/2006/relationships/hyperlink" Target="#'Financial Statement Info'!Q15"/><Relationship Id="rId1" Type="http://schemas.openxmlformats.org/officeDocument/2006/relationships/hyperlink" Target="#'New Business Volume'!Q11"/></Relationships>
</file>

<file path=xl/drawings/_rels/drawing6.xml.rels><?xml version="1.0" encoding="UTF-8" standalone="yes"?>
<Relationships xmlns="http://schemas.openxmlformats.org/package/2006/relationships"><Relationship Id="rId2" Type="http://schemas.openxmlformats.org/officeDocument/2006/relationships/hyperlink" Target="#'Collections Ops'!Q7"/><Relationship Id="rId1" Type="http://schemas.openxmlformats.org/officeDocument/2006/relationships/hyperlink" Target="#'Capital Markets'!J8"/></Relationships>
</file>

<file path=xl/drawings/_rels/drawing7.xml.rels><?xml version="1.0" encoding="UTF-8" standalone="yes"?>
<Relationships xmlns="http://schemas.openxmlformats.org/package/2006/relationships"><Relationship Id="rId2" Type="http://schemas.openxmlformats.org/officeDocument/2006/relationships/hyperlink" Target="#'Credit Ops Originations'!M8"/><Relationship Id="rId1" Type="http://schemas.openxmlformats.org/officeDocument/2006/relationships/hyperlink" Target="#'Financial Statement Info'!Q15"/></Relationships>
</file>

<file path=xl/drawings/_rels/drawing8.xml.rels><?xml version="1.0" encoding="UTF-8" standalone="yes"?>
<Relationships xmlns="http://schemas.openxmlformats.org/package/2006/relationships"><Relationship Id="rId2" Type="http://schemas.openxmlformats.org/officeDocument/2006/relationships/hyperlink" Target="#'Asset Management'!U9"/><Relationship Id="rId1" Type="http://schemas.openxmlformats.org/officeDocument/2006/relationships/hyperlink" Target="#'Collections Ops'!Q7"/></Relationships>
</file>

<file path=xl/drawings/_rels/drawing9.xml.rels><?xml version="1.0" encoding="UTF-8" standalone="yes"?>
<Relationships xmlns="http://schemas.openxmlformats.org/package/2006/relationships"><Relationship Id="rId2" Type="http://schemas.openxmlformats.org/officeDocument/2006/relationships/hyperlink" Target="#'New Bus by End-User Industry'!U9"/><Relationship Id="rId1" Type="http://schemas.openxmlformats.org/officeDocument/2006/relationships/hyperlink" Target="#'Credit Ops Originations'!M8"/></Relationships>
</file>

<file path=xl/drawings/drawing1.xml><?xml version="1.0" encoding="utf-8"?>
<xdr:wsDr xmlns:xdr="http://schemas.openxmlformats.org/drawingml/2006/spreadsheetDrawing" xmlns:a="http://schemas.openxmlformats.org/drawingml/2006/main">
  <xdr:twoCellAnchor editAs="oneCell">
    <xdr:from>
      <xdr:col>10</xdr:col>
      <xdr:colOff>1562100</xdr:colOff>
      <xdr:row>1</xdr:row>
      <xdr:rowOff>28575</xdr:rowOff>
    </xdr:from>
    <xdr:to>
      <xdr:col>17</xdr:col>
      <xdr:colOff>19050</xdr:colOff>
      <xdr:row>5</xdr:row>
      <xdr:rowOff>152400</xdr:rowOff>
    </xdr:to>
    <xdr:pic>
      <xdr:nvPicPr>
        <xdr:cNvPr id="1045" name="Picture 21" descr="ELFA_logo">
          <a:extLst>
            <a:ext uri="{FF2B5EF4-FFF2-40B4-BE49-F238E27FC236}">
              <a16:creationId xmlns:a16="http://schemas.microsoft.com/office/drawing/2014/main" xmlns="" id="{00000000-0008-0000-0000-00001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72300" y="190500"/>
          <a:ext cx="2095500" cy="771525"/>
        </a:xfrm>
        <a:prstGeom prst="rect">
          <a:avLst/>
        </a:prstGeom>
        <a:noFill/>
      </xdr:spPr>
    </xdr:pic>
    <xdr:clientData/>
  </xdr:twoCellAnchor>
  <xdr:twoCellAnchor>
    <xdr:from>
      <xdr:col>8</xdr:col>
      <xdr:colOff>228599</xdr:colOff>
      <xdr:row>7</xdr:row>
      <xdr:rowOff>9525</xdr:rowOff>
    </xdr:from>
    <xdr:to>
      <xdr:col>24</xdr:col>
      <xdr:colOff>714374</xdr:colOff>
      <xdr:row>11</xdr:row>
      <xdr:rowOff>57150</xdr:rowOff>
    </xdr:to>
    <xdr:sp macro="" textlink="">
      <xdr:nvSpPr>
        <xdr:cNvPr id="1053" name="Rectangle 29">
          <a:extLst>
            <a:ext uri="{FF2B5EF4-FFF2-40B4-BE49-F238E27FC236}">
              <a16:creationId xmlns:a16="http://schemas.microsoft.com/office/drawing/2014/main" xmlns="" id="{00000000-0008-0000-0000-00001D040000}"/>
            </a:ext>
          </a:extLst>
        </xdr:cNvPr>
        <xdr:cNvSpPr>
          <a:spLocks noChangeArrowheads="1"/>
        </xdr:cNvSpPr>
      </xdr:nvSpPr>
      <xdr:spPr bwMode="auto">
        <a:xfrm>
          <a:off x="5057774" y="1143000"/>
          <a:ext cx="6162675" cy="533400"/>
        </a:xfrm>
        <a:prstGeom prst="rect">
          <a:avLst/>
        </a:prstGeom>
        <a:solidFill>
          <a:srgbClr val="263582"/>
        </a:solidFill>
        <a:ln w="9525" algn="ctr">
          <a:solidFill>
            <a:srgbClr val="263582"/>
          </a:solidFill>
          <a:miter lim="800000"/>
          <a:headEnd/>
          <a:tailEnd/>
        </a:ln>
        <a:effectLst/>
      </xdr:spPr>
      <xdr:txBody>
        <a:bodyPr vertOverflow="clip" wrap="square" lIns="0" tIns="0" rIns="0" bIns="0" anchor="ctr" upright="1"/>
        <a:lstStyle/>
        <a:p>
          <a:pPr algn="ctr" rtl="0">
            <a:defRPr sz="1000"/>
          </a:pPr>
          <a:r>
            <a:rPr lang="en-US" sz="2000" b="0" i="0" u="none" strike="noStrike" baseline="0">
              <a:solidFill>
                <a:srgbClr val="FFFFFF"/>
              </a:solidFill>
              <a:latin typeface="Tahoma"/>
              <a:cs typeface="Tahoma"/>
            </a:rPr>
            <a:t>2017 Survey of Equipment Finance Activity</a:t>
          </a:r>
        </a:p>
        <a:p>
          <a:pPr algn="ctr" rtl="0">
            <a:defRPr sz="1000"/>
          </a:pPr>
          <a:r>
            <a:rPr lang="en-US" sz="1600" b="0" i="0" u="none" strike="noStrike" baseline="0">
              <a:solidFill>
                <a:srgbClr val="FFFFFF"/>
              </a:solidFill>
              <a:latin typeface="Tahoma"/>
              <a:cs typeface="Tahoma"/>
            </a:rPr>
            <a:t>in the United States by ELFA Members</a:t>
          </a:r>
          <a:endParaRPr lang="en-US" sz="2000" b="0" i="0" u="none" strike="noStrike" baseline="0">
            <a:solidFill>
              <a:srgbClr val="FFFFFF"/>
            </a:solidFill>
            <a:latin typeface="Tahoma"/>
            <a:cs typeface="Tahom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85723</xdr:colOff>
      <xdr:row>49</xdr:row>
      <xdr:rowOff>114301</xdr:rowOff>
    </xdr:from>
    <xdr:to>
      <xdr:col>10</xdr:col>
      <xdr:colOff>561973</xdr:colOff>
      <xdr:row>53</xdr:row>
      <xdr:rowOff>0</xdr:rowOff>
    </xdr:to>
    <xdr:sp macro="" textlink="">
      <xdr:nvSpPr>
        <xdr:cNvPr id="11270" name="AutoShape 6">
          <a:hlinkClick xmlns:r="http://schemas.openxmlformats.org/officeDocument/2006/relationships" r:id="rId1"/>
          <a:extLst>
            <a:ext uri="{FF2B5EF4-FFF2-40B4-BE49-F238E27FC236}">
              <a16:creationId xmlns:a16="http://schemas.microsoft.com/office/drawing/2014/main" xmlns="" id="{00000000-0008-0000-0900-0000062C0000}"/>
            </a:ext>
          </a:extLst>
        </xdr:cNvPr>
        <xdr:cNvSpPr>
          <a:spLocks noChangeArrowheads="1"/>
        </xdr:cNvSpPr>
      </xdr:nvSpPr>
      <xdr:spPr bwMode="auto">
        <a:xfrm flipH="1">
          <a:off x="7562848" y="11887201"/>
          <a:ext cx="657225" cy="542924"/>
        </a:xfrm>
        <a:prstGeom prst="rightArrow">
          <a:avLst>
            <a:gd name="adj1" fmla="val 67861"/>
            <a:gd name="adj2" fmla="val 16762"/>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9</xdr:col>
      <xdr:colOff>114300</xdr:colOff>
      <xdr:row>6</xdr:row>
      <xdr:rowOff>66675</xdr:rowOff>
    </xdr:from>
    <xdr:to>
      <xdr:col>10</xdr:col>
      <xdr:colOff>1219200</xdr:colOff>
      <xdr:row>6</xdr:row>
      <xdr:rowOff>438150</xdr:rowOff>
    </xdr:to>
    <xdr:sp macro="" textlink="">
      <xdr:nvSpPr>
        <xdr:cNvPr id="4" name="Rectangle 3">
          <a:extLst>
            <a:ext uri="{FF2B5EF4-FFF2-40B4-BE49-F238E27FC236}">
              <a16:creationId xmlns:a16="http://schemas.microsoft.com/office/drawing/2014/main" xmlns="" id="{00000000-0008-0000-0900-000004000000}"/>
            </a:ext>
          </a:extLst>
        </xdr:cNvPr>
        <xdr:cNvSpPr/>
      </xdr:nvSpPr>
      <xdr:spPr bwMode="auto">
        <a:xfrm>
          <a:off x="7591425" y="12192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5</a:t>
          </a:r>
          <a:endParaRPr lang="en-US" sz="900" b="1" i="0">
            <a:solidFill>
              <a:schemeClr val="bg1"/>
            </a:solidFill>
            <a:latin typeface="Arial Narrow" panose="020B0606020202030204" pitchFamily="34" charset="0"/>
          </a:endParaRPr>
        </a:p>
      </xdr:txBody>
    </xdr:sp>
    <xdr:clientData/>
  </xdr:twoCellAnchor>
  <xdr:twoCellAnchor>
    <xdr:from>
      <xdr:col>33</xdr:col>
      <xdr:colOff>361950</xdr:colOff>
      <xdr:row>49</xdr:row>
      <xdr:rowOff>152400</xdr:rowOff>
    </xdr:from>
    <xdr:to>
      <xdr:col>34</xdr:col>
      <xdr:colOff>190500</xdr:colOff>
      <xdr:row>53</xdr:row>
      <xdr:rowOff>38100</xdr:rowOff>
    </xdr:to>
    <xdr:sp macro="" textlink="">
      <xdr:nvSpPr>
        <xdr:cNvPr id="6" name="AutoShape 4">
          <a:hlinkClick xmlns:r="http://schemas.openxmlformats.org/officeDocument/2006/relationships" r:id="rId2"/>
          <a:extLst>
            <a:ext uri="{FF2B5EF4-FFF2-40B4-BE49-F238E27FC236}">
              <a16:creationId xmlns:a16="http://schemas.microsoft.com/office/drawing/2014/main" xmlns="" id="{00000000-0008-0000-0900-000006000000}"/>
            </a:ext>
          </a:extLst>
        </xdr:cNvPr>
        <xdr:cNvSpPr>
          <a:spLocks noChangeArrowheads="1"/>
        </xdr:cNvSpPr>
      </xdr:nvSpPr>
      <xdr:spPr bwMode="auto">
        <a:xfrm>
          <a:off x="15525750" y="11420475"/>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85725</xdr:colOff>
      <xdr:row>75</xdr:row>
      <xdr:rowOff>123825</xdr:rowOff>
    </xdr:from>
    <xdr:to>
      <xdr:col>10</xdr:col>
      <xdr:colOff>485775</xdr:colOff>
      <xdr:row>78</xdr:row>
      <xdr:rowOff>142875</xdr:rowOff>
    </xdr:to>
    <xdr:sp macro="" textlink="">
      <xdr:nvSpPr>
        <xdr:cNvPr id="20482" name="AutoShape 2">
          <a:hlinkClick xmlns:r="http://schemas.openxmlformats.org/officeDocument/2006/relationships" r:id="rId1"/>
          <a:extLst>
            <a:ext uri="{FF2B5EF4-FFF2-40B4-BE49-F238E27FC236}">
              <a16:creationId xmlns:a16="http://schemas.microsoft.com/office/drawing/2014/main" xmlns="" id="{00000000-0008-0000-0A00-000002500000}"/>
            </a:ext>
          </a:extLst>
        </xdr:cNvPr>
        <xdr:cNvSpPr>
          <a:spLocks noChangeArrowheads="1"/>
        </xdr:cNvSpPr>
      </xdr:nvSpPr>
      <xdr:spPr bwMode="auto">
        <a:xfrm flipH="1">
          <a:off x="4533900" y="9677400"/>
          <a:ext cx="647700" cy="504825"/>
        </a:xfrm>
        <a:prstGeom prst="rightArrow">
          <a:avLst>
            <a:gd name="adj1" fmla="val 73593"/>
            <a:gd name="adj2" fmla="val 23492"/>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9</xdr:col>
      <xdr:colOff>133350</xdr:colOff>
      <xdr:row>6</xdr:row>
      <xdr:rowOff>28574</xdr:rowOff>
    </xdr:from>
    <xdr:to>
      <xdr:col>10</xdr:col>
      <xdr:colOff>1171575</xdr:colOff>
      <xdr:row>6</xdr:row>
      <xdr:rowOff>371474</xdr:rowOff>
    </xdr:to>
    <xdr:sp macro="" textlink="">
      <xdr:nvSpPr>
        <xdr:cNvPr id="4" name="Rectangle 3">
          <a:extLst>
            <a:ext uri="{FF2B5EF4-FFF2-40B4-BE49-F238E27FC236}">
              <a16:creationId xmlns:a16="http://schemas.microsoft.com/office/drawing/2014/main" xmlns="" id="{00000000-0008-0000-0A00-000004000000}"/>
            </a:ext>
          </a:extLst>
        </xdr:cNvPr>
        <xdr:cNvSpPr/>
      </xdr:nvSpPr>
      <xdr:spPr bwMode="auto">
        <a:xfrm>
          <a:off x="6543675" y="1019174"/>
          <a:ext cx="1285875" cy="34290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6</a:t>
          </a:r>
          <a:endParaRPr lang="en-US" sz="900" b="1" i="0">
            <a:solidFill>
              <a:schemeClr val="bg1"/>
            </a:solidFill>
            <a:latin typeface="Arial Narrow" panose="020B0606020202030204" pitchFamily="34" charset="0"/>
          </a:endParaRPr>
        </a:p>
      </xdr:txBody>
    </xdr:sp>
    <xdr:clientData/>
  </xdr:twoCellAnchor>
  <xdr:twoCellAnchor>
    <xdr:from>
      <xdr:col>24</xdr:col>
      <xdr:colOff>438150</xdr:colOff>
      <xdr:row>75</xdr:row>
      <xdr:rowOff>104775</xdr:rowOff>
    </xdr:from>
    <xdr:to>
      <xdr:col>26</xdr:col>
      <xdr:colOff>47625</xdr:colOff>
      <xdr:row>79</xdr:row>
      <xdr:rowOff>0</xdr:rowOff>
    </xdr:to>
    <xdr:sp macro="" textlink="">
      <xdr:nvSpPr>
        <xdr:cNvPr id="8" name="AutoShape 4">
          <a:hlinkClick xmlns:r="http://schemas.openxmlformats.org/officeDocument/2006/relationships" r:id="rId2"/>
          <a:extLst>
            <a:ext uri="{FF2B5EF4-FFF2-40B4-BE49-F238E27FC236}">
              <a16:creationId xmlns:a16="http://schemas.microsoft.com/office/drawing/2014/main" xmlns="" id="{00000000-0008-0000-0A00-000008000000}"/>
            </a:ext>
          </a:extLst>
        </xdr:cNvPr>
        <xdr:cNvSpPr>
          <a:spLocks noChangeArrowheads="1"/>
        </xdr:cNvSpPr>
      </xdr:nvSpPr>
      <xdr:spPr bwMode="auto">
        <a:xfrm>
          <a:off x="12439650" y="12601575"/>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85725</xdr:colOff>
      <xdr:row>72</xdr:row>
      <xdr:rowOff>123825</xdr:rowOff>
    </xdr:from>
    <xdr:to>
      <xdr:col>10</xdr:col>
      <xdr:colOff>485775</xdr:colOff>
      <xdr:row>75</xdr:row>
      <xdr:rowOff>142875</xdr:rowOff>
    </xdr:to>
    <xdr:sp macro="" textlink="">
      <xdr:nvSpPr>
        <xdr:cNvPr id="29698" name="AutoShape 2">
          <a:hlinkClick xmlns:r="http://schemas.openxmlformats.org/officeDocument/2006/relationships" r:id="rId1"/>
          <a:extLst>
            <a:ext uri="{FF2B5EF4-FFF2-40B4-BE49-F238E27FC236}">
              <a16:creationId xmlns:a16="http://schemas.microsoft.com/office/drawing/2014/main" xmlns="" id="{00000000-0008-0000-0B00-000002740000}"/>
            </a:ext>
          </a:extLst>
        </xdr:cNvPr>
        <xdr:cNvSpPr>
          <a:spLocks noChangeArrowheads="1"/>
        </xdr:cNvSpPr>
      </xdr:nvSpPr>
      <xdr:spPr bwMode="auto">
        <a:xfrm flipH="1">
          <a:off x="4533900" y="10544175"/>
          <a:ext cx="647700" cy="504825"/>
        </a:xfrm>
        <a:prstGeom prst="rightArrow">
          <a:avLst>
            <a:gd name="adj1" fmla="val 73593"/>
            <a:gd name="adj2" fmla="val 23492"/>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9</xdr:col>
      <xdr:colOff>123825</xdr:colOff>
      <xdr:row>4</xdr:row>
      <xdr:rowOff>323849</xdr:rowOff>
    </xdr:from>
    <xdr:to>
      <xdr:col>10</xdr:col>
      <xdr:colOff>1162050</xdr:colOff>
      <xdr:row>5</xdr:row>
      <xdr:rowOff>361949</xdr:rowOff>
    </xdr:to>
    <xdr:sp macro="" textlink="">
      <xdr:nvSpPr>
        <xdr:cNvPr id="4" name="Rectangle 3">
          <a:extLst>
            <a:ext uri="{FF2B5EF4-FFF2-40B4-BE49-F238E27FC236}">
              <a16:creationId xmlns:a16="http://schemas.microsoft.com/office/drawing/2014/main" xmlns="" id="{00000000-0008-0000-0B00-000004000000}"/>
            </a:ext>
          </a:extLst>
        </xdr:cNvPr>
        <xdr:cNvSpPr/>
      </xdr:nvSpPr>
      <xdr:spPr bwMode="auto">
        <a:xfrm>
          <a:off x="5962650" y="1314449"/>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8</a:t>
          </a:r>
          <a:endParaRPr lang="en-US" sz="900" b="1" i="0">
            <a:solidFill>
              <a:schemeClr val="bg1"/>
            </a:solidFill>
            <a:latin typeface="Arial Narrow" panose="020B0606020202030204" pitchFamily="34" charset="0"/>
          </a:endParaRPr>
        </a:p>
      </xdr:txBody>
    </xdr:sp>
    <xdr:clientData/>
  </xdr:twoCellAnchor>
  <xdr:twoCellAnchor>
    <xdr:from>
      <xdr:col>24</xdr:col>
      <xdr:colOff>485775</xdr:colOff>
      <xdr:row>72</xdr:row>
      <xdr:rowOff>123825</xdr:rowOff>
    </xdr:from>
    <xdr:to>
      <xdr:col>27</xdr:col>
      <xdr:colOff>28575</xdr:colOff>
      <xdr:row>76</xdr:row>
      <xdr:rowOff>19050</xdr:rowOff>
    </xdr:to>
    <xdr:sp macro="" textlink="">
      <xdr:nvSpPr>
        <xdr:cNvPr id="5" name="AutoShape 4">
          <a:hlinkClick xmlns:r="http://schemas.openxmlformats.org/officeDocument/2006/relationships" r:id="rId2"/>
          <a:extLst>
            <a:ext uri="{FF2B5EF4-FFF2-40B4-BE49-F238E27FC236}">
              <a16:creationId xmlns:a16="http://schemas.microsoft.com/office/drawing/2014/main" xmlns="" id="{00000000-0008-0000-0B00-000005000000}"/>
            </a:ext>
          </a:extLst>
        </xdr:cNvPr>
        <xdr:cNvSpPr>
          <a:spLocks noChangeArrowheads="1"/>
        </xdr:cNvSpPr>
      </xdr:nvSpPr>
      <xdr:spPr bwMode="auto">
        <a:xfrm>
          <a:off x="12458700" y="122301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85725</xdr:colOff>
      <xdr:row>75</xdr:row>
      <xdr:rowOff>76201</xdr:rowOff>
    </xdr:from>
    <xdr:to>
      <xdr:col>10</xdr:col>
      <xdr:colOff>552450</xdr:colOff>
      <xdr:row>78</xdr:row>
      <xdr:rowOff>142876</xdr:rowOff>
    </xdr:to>
    <xdr:sp macro="" textlink="">
      <xdr:nvSpPr>
        <xdr:cNvPr id="31745" name="AutoShape 1">
          <a:hlinkClick xmlns:r="http://schemas.openxmlformats.org/officeDocument/2006/relationships" r:id="rId1"/>
          <a:extLst>
            <a:ext uri="{FF2B5EF4-FFF2-40B4-BE49-F238E27FC236}">
              <a16:creationId xmlns:a16="http://schemas.microsoft.com/office/drawing/2014/main" xmlns="" id="{00000000-0008-0000-0C00-0000017C0000}"/>
            </a:ext>
          </a:extLst>
        </xdr:cNvPr>
        <xdr:cNvSpPr>
          <a:spLocks noChangeArrowheads="1"/>
        </xdr:cNvSpPr>
      </xdr:nvSpPr>
      <xdr:spPr bwMode="auto">
        <a:xfrm flipH="1">
          <a:off x="7096125" y="12849226"/>
          <a:ext cx="666750" cy="55245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anchorCtr="0"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34</xdr:col>
      <xdr:colOff>38100</xdr:colOff>
      <xdr:row>75</xdr:row>
      <xdr:rowOff>85725</xdr:rowOff>
    </xdr:from>
    <xdr:to>
      <xdr:col>36</xdr:col>
      <xdr:colOff>9525</xdr:colOff>
      <xdr:row>79</xdr:row>
      <xdr:rowOff>9525</xdr:rowOff>
    </xdr:to>
    <xdr:sp macro="" textlink="">
      <xdr:nvSpPr>
        <xdr:cNvPr id="4" name="AutoShape 2">
          <a:hlinkClick xmlns:r="http://schemas.openxmlformats.org/officeDocument/2006/relationships" r:id="rId2"/>
          <a:extLst>
            <a:ext uri="{FF2B5EF4-FFF2-40B4-BE49-F238E27FC236}">
              <a16:creationId xmlns:a16="http://schemas.microsoft.com/office/drawing/2014/main" xmlns="" id="{00000000-0008-0000-0C00-000004000000}"/>
            </a:ext>
          </a:extLst>
        </xdr:cNvPr>
        <xdr:cNvSpPr>
          <a:spLocks noChangeArrowheads="1"/>
        </xdr:cNvSpPr>
      </xdr:nvSpPr>
      <xdr:spPr bwMode="auto">
        <a:xfrm>
          <a:off x="16992600" y="12858750"/>
          <a:ext cx="609600" cy="571500"/>
        </a:xfrm>
        <a:prstGeom prst="rightArrow">
          <a:avLst>
            <a:gd name="adj1" fmla="val 60000"/>
            <a:gd name="adj2" fmla="val 23714"/>
          </a:avLst>
        </a:prstGeom>
        <a:solidFill>
          <a:srgbClr val="FFFFFF"/>
        </a:solidFill>
        <a:ln w="9525">
          <a:solidFill>
            <a:srgbClr val="000000"/>
          </a:solidFill>
          <a:miter lim="800000"/>
          <a:headEnd/>
          <a:tailEnd/>
        </a:ln>
      </xdr:spPr>
      <xdr:txBody>
        <a:bodyPr vertOverflow="clip" wrap="square" lIns="0" tIns="0" rIns="0" bIns="0" anchor="ctr" anchorCtr="0"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104775</xdr:colOff>
      <xdr:row>8</xdr:row>
      <xdr:rowOff>76200</xdr:rowOff>
    </xdr:from>
    <xdr:to>
      <xdr:col>10</xdr:col>
      <xdr:colOff>1190625</xdr:colOff>
      <xdr:row>8</xdr:row>
      <xdr:rowOff>447675</xdr:rowOff>
    </xdr:to>
    <xdr:sp macro="" textlink="">
      <xdr:nvSpPr>
        <xdr:cNvPr id="5" name="Rectangle 4">
          <a:extLst>
            <a:ext uri="{FF2B5EF4-FFF2-40B4-BE49-F238E27FC236}">
              <a16:creationId xmlns:a16="http://schemas.microsoft.com/office/drawing/2014/main" xmlns="" id="{00000000-0008-0000-0C00-000005000000}"/>
            </a:ext>
          </a:extLst>
        </xdr:cNvPr>
        <xdr:cNvSpPr/>
      </xdr:nvSpPr>
      <xdr:spPr bwMode="auto">
        <a:xfrm>
          <a:off x="7115175" y="16002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23e &amp; 23f</a:t>
          </a:r>
          <a:endParaRPr lang="en-US" sz="900" b="1" i="0">
            <a:solidFill>
              <a:schemeClr val="bg1"/>
            </a:solidFill>
            <a:latin typeface="Arial Narrow" panose="020B0606020202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85725</xdr:colOff>
      <xdr:row>97</xdr:row>
      <xdr:rowOff>85725</xdr:rowOff>
    </xdr:from>
    <xdr:to>
      <xdr:col>10</xdr:col>
      <xdr:colOff>428625</xdr:colOff>
      <xdr:row>100</xdr:row>
      <xdr:rowOff>133350</xdr:rowOff>
    </xdr:to>
    <xdr:sp macro="" textlink="">
      <xdr:nvSpPr>
        <xdr:cNvPr id="9219" name="AutoShape 3">
          <a:hlinkClick xmlns:r="http://schemas.openxmlformats.org/officeDocument/2006/relationships" r:id="rId1"/>
          <a:extLst>
            <a:ext uri="{FF2B5EF4-FFF2-40B4-BE49-F238E27FC236}">
              <a16:creationId xmlns:a16="http://schemas.microsoft.com/office/drawing/2014/main" xmlns="" id="{00000000-0008-0000-0D00-000003240000}"/>
            </a:ext>
          </a:extLst>
        </xdr:cNvPr>
        <xdr:cNvSpPr>
          <a:spLocks noChangeArrowheads="1"/>
        </xdr:cNvSpPr>
      </xdr:nvSpPr>
      <xdr:spPr bwMode="auto">
        <a:xfrm flipH="1">
          <a:off x="4524375" y="13211175"/>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23</xdr:col>
      <xdr:colOff>247650</xdr:colOff>
      <xdr:row>97</xdr:row>
      <xdr:rowOff>123825</xdr:rowOff>
    </xdr:from>
    <xdr:to>
      <xdr:col>23</xdr:col>
      <xdr:colOff>800100</xdr:colOff>
      <xdr:row>101</xdr:row>
      <xdr:rowOff>9525</xdr:rowOff>
    </xdr:to>
    <xdr:sp macro="" textlink="">
      <xdr:nvSpPr>
        <xdr:cNvPr id="9220" name="AutoShape 4">
          <a:hlinkClick xmlns:r="http://schemas.openxmlformats.org/officeDocument/2006/relationships" r:id="rId2"/>
          <a:extLst>
            <a:ext uri="{FF2B5EF4-FFF2-40B4-BE49-F238E27FC236}">
              <a16:creationId xmlns:a16="http://schemas.microsoft.com/office/drawing/2014/main" xmlns="" id="{00000000-0008-0000-0D00-000004240000}"/>
            </a:ext>
          </a:extLst>
        </xdr:cNvPr>
        <xdr:cNvSpPr>
          <a:spLocks noChangeArrowheads="1"/>
        </xdr:cNvSpPr>
      </xdr:nvSpPr>
      <xdr:spPr bwMode="auto">
        <a:xfrm>
          <a:off x="11649075" y="18507075"/>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22</xdr:col>
      <xdr:colOff>57150</xdr:colOff>
      <xdr:row>44</xdr:row>
      <xdr:rowOff>0</xdr:rowOff>
    </xdr:from>
    <xdr:to>
      <xdr:col>23</xdr:col>
      <xdr:colOff>76200</xdr:colOff>
      <xdr:row>47</xdr:row>
      <xdr:rowOff>152400</xdr:rowOff>
    </xdr:to>
    <xdr:sp macro="" textlink="">
      <xdr:nvSpPr>
        <xdr:cNvPr id="4" name="Right Brace 3">
          <a:extLst>
            <a:ext uri="{FF2B5EF4-FFF2-40B4-BE49-F238E27FC236}">
              <a16:creationId xmlns:a16="http://schemas.microsoft.com/office/drawing/2014/main" xmlns="" id="{00000000-0008-0000-0D00-000004000000}"/>
            </a:ext>
          </a:extLst>
        </xdr:cNvPr>
        <xdr:cNvSpPr/>
      </xdr:nvSpPr>
      <xdr:spPr bwMode="auto">
        <a:xfrm>
          <a:off x="11382375" y="8505825"/>
          <a:ext cx="95250" cy="6381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endParaRPr lang="en-US" sz="1100"/>
        </a:p>
      </xdr:txBody>
    </xdr:sp>
    <xdr:clientData/>
  </xdr:twoCellAnchor>
  <xdr:twoCellAnchor>
    <xdr:from>
      <xdr:col>23</xdr:col>
      <xdr:colOff>28574</xdr:colOff>
      <xdr:row>43</xdr:row>
      <xdr:rowOff>161924</xdr:rowOff>
    </xdr:from>
    <xdr:to>
      <xdr:col>25</xdr:col>
      <xdr:colOff>66674</xdr:colOff>
      <xdr:row>51</xdr:row>
      <xdr:rowOff>104774</xdr:rowOff>
    </xdr:to>
    <xdr:sp macro="" textlink="">
      <xdr:nvSpPr>
        <xdr:cNvPr id="5" name="TextBox 4">
          <a:extLst>
            <a:ext uri="{FF2B5EF4-FFF2-40B4-BE49-F238E27FC236}">
              <a16:creationId xmlns:a16="http://schemas.microsoft.com/office/drawing/2014/main" xmlns="" id="{00000000-0008-0000-0D00-000005000000}"/>
            </a:ext>
          </a:extLst>
        </xdr:cNvPr>
        <xdr:cNvSpPr txBox="1"/>
      </xdr:nvSpPr>
      <xdr:spPr>
        <a:xfrm>
          <a:off x="11115674" y="8515349"/>
          <a:ext cx="1038225"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r>
            <a:rPr lang="en-US" sz="800" baseline="0">
              <a:latin typeface="Arial" pitchFamily="34" charset="0"/>
              <a:cs typeface="Arial" pitchFamily="34" charset="0"/>
            </a:rPr>
            <a:t>.</a:t>
          </a:r>
          <a:endParaRPr lang="en-US" sz="800">
            <a:latin typeface="Arial" pitchFamily="34" charset="0"/>
            <a:cs typeface="Arial" pitchFamily="34" charset="0"/>
          </a:endParaRPr>
        </a:p>
      </xdr:txBody>
    </xdr:sp>
    <xdr:clientData/>
  </xdr:twoCellAnchor>
  <xdr:twoCellAnchor>
    <xdr:from>
      <xdr:col>10</xdr:col>
      <xdr:colOff>104775</xdr:colOff>
      <xdr:row>9</xdr:row>
      <xdr:rowOff>219075</xdr:rowOff>
    </xdr:from>
    <xdr:to>
      <xdr:col>10</xdr:col>
      <xdr:colOff>1390650</xdr:colOff>
      <xdr:row>10</xdr:row>
      <xdr:rowOff>66675</xdr:rowOff>
    </xdr:to>
    <xdr:sp macro="" textlink="">
      <xdr:nvSpPr>
        <xdr:cNvPr id="6" name="Rectangle 5">
          <a:extLst>
            <a:ext uri="{FF2B5EF4-FFF2-40B4-BE49-F238E27FC236}">
              <a16:creationId xmlns:a16="http://schemas.microsoft.com/office/drawing/2014/main" xmlns="" id="{00000000-0008-0000-0D00-000006000000}"/>
            </a:ext>
          </a:extLst>
        </xdr:cNvPr>
        <xdr:cNvSpPr/>
      </xdr:nvSpPr>
      <xdr:spPr bwMode="auto">
        <a:xfrm>
          <a:off x="6067425" y="13620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28 &amp; Table 31</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40</xdr:row>
      <xdr:rowOff>47625</xdr:rowOff>
    </xdr:from>
    <xdr:to>
      <xdr:col>10</xdr:col>
      <xdr:colOff>1362075</xdr:colOff>
      <xdr:row>41</xdr:row>
      <xdr:rowOff>295275</xdr:rowOff>
    </xdr:to>
    <xdr:sp macro="" textlink="">
      <xdr:nvSpPr>
        <xdr:cNvPr id="7" name="Rectangle 6">
          <a:extLst>
            <a:ext uri="{FF2B5EF4-FFF2-40B4-BE49-F238E27FC236}">
              <a16:creationId xmlns:a16="http://schemas.microsoft.com/office/drawing/2014/main" xmlns="" id="{00000000-0008-0000-0D00-000007000000}"/>
            </a:ext>
          </a:extLst>
        </xdr:cNvPr>
        <xdr:cNvSpPr/>
      </xdr:nvSpPr>
      <xdr:spPr bwMode="auto">
        <a:xfrm>
          <a:off x="6038850" y="7753350"/>
          <a:ext cx="1285875" cy="34290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62</xdr:row>
      <xdr:rowOff>85725</xdr:rowOff>
    </xdr:from>
    <xdr:to>
      <xdr:col>10</xdr:col>
      <xdr:colOff>1362075</xdr:colOff>
      <xdr:row>62</xdr:row>
      <xdr:rowOff>457200</xdr:rowOff>
    </xdr:to>
    <xdr:sp macro="" textlink="">
      <xdr:nvSpPr>
        <xdr:cNvPr id="8" name="Rectangle 7">
          <a:extLst>
            <a:ext uri="{FF2B5EF4-FFF2-40B4-BE49-F238E27FC236}">
              <a16:creationId xmlns:a16="http://schemas.microsoft.com/office/drawing/2014/main" xmlns="" id="{00000000-0008-0000-0D00-000008000000}"/>
            </a:ext>
          </a:extLst>
        </xdr:cNvPr>
        <xdr:cNvSpPr/>
      </xdr:nvSpPr>
      <xdr:spPr bwMode="auto">
        <a:xfrm>
          <a:off x="6038850" y="110775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30</a:t>
          </a:r>
          <a:endParaRPr lang="en-US" sz="900" b="1" i="0">
            <a:solidFill>
              <a:schemeClr val="bg1"/>
            </a:solidFill>
            <a:latin typeface="Arial Narrow" panose="020B060602020203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228600</xdr:colOff>
      <xdr:row>204</xdr:row>
      <xdr:rowOff>85725</xdr:rowOff>
    </xdr:from>
    <xdr:to>
      <xdr:col>25</xdr:col>
      <xdr:colOff>66675</xdr:colOff>
      <xdr:row>207</xdr:row>
      <xdr:rowOff>76200</xdr:rowOff>
    </xdr:to>
    <xdr:sp macro="" textlink="">
      <xdr:nvSpPr>
        <xdr:cNvPr id="12292" name="AutoShape 4">
          <a:hlinkClick xmlns:r="http://schemas.openxmlformats.org/officeDocument/2006/relationships" r:id="rId1"/>
          <a:extLst>
            <a:ext uri="{FF2B5EF4-FFF2-40B4-BE49-F238E27FC236}">
              <a16:creationId xmlns:a16="http://schemas.microsoft.com/office/drawing/2014/main" xmlns="" id="{00000000-0008-0000-0E00-000004300000}"/>
            </a:ext>
          </a:extLst>
        </xdr:cNvPr>
        <xdr:cNvSpPr>
          <a:spLocks noChangeArrowheads="1"/>
        </xdr:cNvSpPr>
      </xdr:nvSpPr>
      <xdr:spPr bwMode="auto">
        <a:xfrm>
          <a:off x="12249150" y="40519350"/>
          <a:ext cx="552450" cy="47625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152396</xdr:colOff>
      <xdr:row>204</xdr:row>
      <xdr:rowOff>85725</xdr:rowOff>
    </xdr:from>
    <xdr:to>
      <xdr:col>10</xdr:col>
      <xdr:colOff>523871</xdr:colOff>
      <xdr:row>207</xdr:row>
      <xdr:rowOff>114300</xdr:rowOff>
    </xdr:to>
    <xdr:sp macro="" textlink="">
      <xdr:nvSpPr>
        <xdr:cNvPr id="12323" name="AutoShape 35">
          <a:hlinkClick xmlns:r="http://schemas.openxmlformats.org/officeDocument/2006/relationships" r:id="rId2"/>
          <a:extLst>
            <a:ext uri="{FF2B5EF4-FFF2-40B4-BE49-F238E27FC236}">
              <a16:creationId xmlns:a16="http://schemas.microsoft.com/office/drawing/2014/main" xmlns="" id="{00000000-0008-0000-0E00-000023300000}"/>
            </a:ext>
          </a:extLst>
        </xdr:cNvPr>
        <xdr:cNvSpPr>
          <a:spLocks noChangeArrowheads="1"/>
        </xdr:cNvSpPr>
      </xdr:nvSpPr>
      <xdr:spPr bwMode="auto">
        <a:xfrm flipH="1">
          <a:off x="6362696" y="43738800"/>
          <a:ext cx="619125" cy="51435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8</xdr:col>
      <xdr:colOff>57148</xdr:colOff>
      <xdr:row>91</xdr:row>
      <xdr:rowOff>38100</xdr:rowOff>
    </xdr:from>
    <xdr:to>
      <xdr:col>10</xdr:col>
      <xdr:colOff>2019300</xdr:colOff>
      <xdr:row>92</xdr:row>
      <xdr:rowOff>419100</xdr:rowOff>
    </xdr:to>
    <xdr:sp macro="" textlink="">
      <xdr:nvSpPr>
        <xdr:cNvPr id="4" name="TextBox 3">
          <a:extLst>
            <a:ext uri="{FF2B5EF4-FFF2-40B4-BE49-F238E27FC236}">
              <a16:creationId xmlns:a16="http://schemas.microsoft.com/office/drawing/2014/main" xmlns="" id="{00000000-0008-0000-0E00-000004000000}"/>
            </a:ext>
          </a:extLst>
        </xdr:cNvPr>
        <xdr:cNvSpPr txBox="1"/>
      </xdr:nvSpPr>
      <xdr:spPr>
        <a:xfrm>
          <a:off x="6019798" y="15849600"/>
          <a:ext cx="245745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10</xdr:col>
      <xdr:colOff>1552578</xdr:colOff>
      <xdr:row>92</xdr:row>
      <xdr:rowOff>295277</xdr:rowOff>
    </xdr:from>
    <xdr:to>
      <xdr:col>10</xdr:col>
      <xdr:colOff>1971677</xdr:colOff>
      <xdr:row>94</xdr:row>
      <xdr:rowOff>104777</xdr:rowOff>
    </xdr:to>
    <xdr:cxnSp macro="">
      <xdr:nvCxnSpPr>
        <xdr:cNvPr id="6" name="Elbow Connector 5">
          <a:extLst>
            <a:ext uri="{FF2B5EF4-FFF2-40B4-BE49-F238E27FC236}">
              <a16:creationId xmlns:a16="http://schemas.microsoft.com/office/drawing/2014/main" xmlns="" id="{00000000-0008-0000-0E00-000006000000}"/>
            </a:ext>
          </a:extLst>
        </xdr:cNvPr>
        <xdr:cNvCxnSpPr/>
      </xdr:nvCxnSpPr>
      <xdr:spPr bwMode="auto">
        <a:xfrm rot="16200000" flipH="1">
          <a:off x="7853365" y="16359190"/>
          <a:ext cx="733425" cy="419099"/>
        </a:xfrm>
        <a:prstGeom prst="bentConnector3">
          <a:avLst>
            <a:gd name="adj1" fmla="val 100649"/>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20</xdr:col>
      <xdr:colOff>581025</xdr:colOff>
      <xdr:row>11</xdr:row>
      <xdr:rowOff>85725</xdr:rowOff>
    </xdr:from>
    <xdr:to>
      <xdr:col>25</xdr:col>
      <xdr:colOff>28575</xdr:colOff>
      <xdr:row>13</xdr:row>
      <xdr:rowOff>123825</xdr:rowOff>
    </xdr:to>
    <xdr:sp macro="" textlink="">
      <xdr:nvSpPr>
        <xdr:cNvPr id="7" name="Rectangle 6">
          <a:extLst>
            <a:ext uri="{FF2B5EF4-FFF2-40B4-BE49-F238E27FC236}">
              <a16:creationId xmlns:a16="http://schemas.microsoft.com/office/drawing/2014/main" xmlns="" id="{00000000-0008-0000-0E00-000007000000}"/>
            </a:ext>
          </a:extLst>
        </xdr:cNvPr>
        <xdr:cNvSpPr/>
      </xdr:nvSpPr>
      <xdr:spPr bwMode="auto">
        <a:xfrm>
          <a:off x="11220450" y="2047875"/>
          <a:ext cx="1285875" cy="38100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a:t>
          </a:r>
          <a:endParaRPr lang="en-US" sz="900" b="1" i="0">
            <a:solidFill>
              <a:schemeClr val="bg1"/>
            </a:solidFill>
            <a:latin typeface="Arial Narrow" panose="020B0606020202030204" pitchFamily="34" charset="0"/>
          </a:endParaRPr>
        </a:p>
      </xdr:txBody>
    </xdr:sp>
    <xdr:clientData/>
  </xdr:twoCellAnchor>
  <xdr:twoCellAnchor>
    <xdr:from>
      <xdr:col>20</xdr:col>
      <xdr:colOff>581025</xdr:colOff>
      <xdr:row>17</xdr:row>
      <xdr:rowOff>161925</xdr:rowOff>
    </xdr:from>
    <xdr:to>
      <xdr:col>25</xdr:col>
      <xdr:colOff>28575</xdr:colOff>
      <xdr:row>20</xdr:row>
      <xdr:rowOff>28575</xdr:rowOff>
    </xdr:to>
    <xdr:sp macro="" textlink="">
      <xdr:nvSpPr>
        <xdr:cNvPr id="8" name="Rectangle 7">
          <a:extLst>
            <a:ext uri="{FF2B5EF4-FFF2-40B4-BE49-F238E27FC236}">
              <a16:creationId xmlns:a16="http://schemas.microsoft.com/office/drawing/2014/main" xmlns="" id="{00000000-0008-0000-0E00-000008000000}"/>
            </a:ext>
          </a:extLst>
        </xdr:cNvPr>
        <xdr:cNvSpPr/>
      </xdr:nvSpPr>
      <xdr:spPr bwMode="auto">
        <a:xfrm>
          <a:off x="11220450" y="3286125"/>
          <a:ext cx="1285875" cy="38100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20</xdr:col>
      <xdr:colOff>581025</xdr:colOff>
      <xdr:row>26</xdr:row>
      <xdr:rowOff>76200</xdr:rowOff>
    </xdr:from>
    <xdr:to>
      <xdr:col>25</xdr:col>
      <xdr:colOff>28575</xdr:colOff>
      <xdr:row>28</xdr:row>
      <xdr:rowOff>104775</xdr:rowOff>
    </xdr:to>
    <xdr:sp macro="" textlink="">
      <xdr:nvSpPr>
        <xdr:cNvPr id="9" name="Rectangle 8">
          <a:extLst>
            <a:ext uri="{FF2B5EF4-FFF2-40B4-BE49-F238E27FC236}">
              <a16:creationId xmlns:a16="http://schemas.microsoft.com/office/drawing/2014/main" xmlns="" id="{00000000-0008-0000-0E00-000009000000}"/>
            </a:ext>
          </a:extLst>
        </xdr:cNvPr>
        <xdr:cNvSpPr/>
      </xdr:nvSpPr>
      <xdr:spPr bwMode="auto">
        <a:xfrm>
          <a:off x="11220450" y="48958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11</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46</xdr:row>
      <xdr:rowOff>123825</xdr:rowOff>
    </xdr:from>
    <xdr:to>
      <xdr:col>10</xdr:col>
      <xdr:colOff>1447800</xdr:colOff>
      <xdr:row>47</xdr:row>
      <xdr:rowOff>361950</xdr:rowOff>
    </xdr:to>
    <xdr:sp macro="" textlink="">
      <xdr:nvSpPr>
        <xdr:cNvPr id="10" name="Rectangle 9">
          <a:extLst>
            <a:ext uri="{FF2B5EF4-FFF2-40B4-BE49-F238E27FC236}">
              <a16:creationId xmlns:a16="http://schemas.microsoft.com/office/drawing/2014/main" xmlns="" id="{00000000-0008-0000-0E00-00000A000000}"/>
            </a:ext>
          </a:extLst>
        </xdr:cNvPr>
        <xdr:cNvSpPr/>
      </xdr:nvSpPr>
      <xdr:spPr bwMode="auto">
        <a:xfrm>
          <a:off x="6619875" y="10306050"/>
          <a:ext cx="1285875" cy="40005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13</a:t>
          </a:r>
          <a:endParaRPr lang="en-US" sz="900" b="1" i="0">
            <a:solidFill>
              <a:schemeClr val="bg1"/>
            </a:solidFill>
            <a:latin typeface="Arial Narrow" panose="020B0606020202030204" pitchFamily="34" charset="0"/>
          </a:endParaRPr>
        </a:p>
      </xdr:txBody>
    </xdr:sp>
    <xdr:clientData/>
  </xdr:twoCellAnchor>
  <xdr:twoCellAnchor>
    <xdr:from>
      <xdr:col>10</xdr:col>
      <xdr:colOff>171450</xdr:colOff>
      <xdr:row>32</xdr:row>
      <xdr:rowOff>66675</xdr:rowOff>
    </xdr:from>
    <xdr:to>
      <xdr:col>10</xdr:col>
      <xdr:colOff>1457325</xdr:colOff>
      <xdr:row>32</xdr:row>
      <xdr:rowOff>419100</xdr:rowOff>
    </xdr:to>
    <xdr:sp macro="" textlink="">
      <xdr:nvSpPr>
        <xdr:cNvPr id="11" name="Rectangle 10">
          <a:extLst>
            <a:ext uri="{FF2B5EF4-FFF2-40B4-BE49-F238E27FC236}">
              <a16:creationId xmlns:a16="http://schemas.microsoft.com/office/drawing/2014/main" xmlns="" id="{00000000-0008-0000-0E00-00000B000000}"/>
            </a:ext>
          </a:extLst>
        </xdr:cNvPr>
        <xdr:cNvSpPr/>
      </xdr:nvSpPr>
      <xdr:spPr bwMode="auto">
        <a:xfrm>
          <a:off x="6629400" y="5762625"/>
          <a:ext cx="1285875" cy="35242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a:t>
          </a:r>
          <a:r>
            <a:rPr lang="en-US" sz="900" b="1" i="1" baseline="0">
              <a:solidFill>
                <a:schemeClr val="bg1"/>
              </a:solidFill>
              <a:latin typeface="Arial Narrow" panose="020B0606020202030204" pitchFamily="34" charset="0"/>
            </a:rPr>
            <a:t>ST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11</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87</xdr:row>
      <xdr:rowOff>66674</xdr:rowOff>
    </xdr:from>
    <xdr:to>
      <xdr:col>10</xdr:col>
      <xdr:colOff>1447800</xdr:colOff>
      <xdr:row>87</xdr:row>
      <xdr:rowOff>428625</xdr:rowOff>
    </xdr:to>
    <xdr:sp macro="" textlink="">
      <xdr:nvSpPr>
        <xdr:cNvPr id="12" name="Rectangle 11">
          <a:extLst>
            <a:ext uri="{FF2B5EF4-FFF2-40B4-BE49-F238E27FC236}">
              <a16:creationId xmlns:a16="http://schemas.microsoft.com/office/drawing/2014/main" xmlns="" id="{00000000-0008-0000-0E00-00000C000000}"/>
            </a:ext>
          </a:extLst>
        </xdr:cNvPr>
        <xdr:cNvSpPr/>
      </xdr:nvSpPr>
      <xdr:spPr bwMode="auto">
        <a:xfrm>
          <a:off x="6619875" y="16611599"/>
          <a:ext cx="1285875" cy="361951"/>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8</a:t>
          </a:r>
          <a:endParaRPr lang="en-US" sz="900" b="1" i="0">
            <a:solidFill>
              <a:schemeClr val="bg1"/>
            </a:solidFill>
            <a:latin typeface="Arial Narrow" panose="020B0606020202030204" pitchFamily="34" charset="0"/>
          </a:endParaRPr>
        </a:p>
      </xdr:txBody>
    </xdr:sp>
    <xdr:clientData/>
  </xdr:twoCellAnchor>
  <xdr:twoCellAnchor>
    <xdr:from>
      <xdr:col>14</xdr:col>
      <xdr:colOff>1</xdr:colOff>
      <xdr:row>76</xdr:row>
      <xdr:rowOff>171450</xdr:rowOff>
    </xdr:from>
    <xdr:to>
      <xdr:col>20</xdr:col>
      <xdr:colOff>85726</xdr:colOff>
      <xdr:row>78</xdr:row>
      <xdr:rowOff>95250</xdr:rowOff>
    </xdr:to>
    <xdr:sp macro="" textlink="">
      <xdr:nvSpPr>
        <xdr:cNvPr id="13" name="Rectangle 12">
          <a:extLst>
            <a:ext uri="{FF2B5EF4-FFF2-40B4-BE49-F238E27FC236}">
              <a16:creationId xmlns:a16="http://schemas.microsoft.com/office/drawing/2014/main" xmlns="" id="{00000000-0008-0000-0E00-00000D000000}"/>
            </a:ext>
          </a:extLst>
        </xdr:cNvPr>
        <xdr:cNvSpPr/>
      </xdr:nvSpPr>
      <xdr:spPr bwMode="auto">
        <a:xfrm>
          <a:off x="9601201" y="11849100"/>
          <a:ext cx="1352550" cy="34290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'16 ST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8</a:t>
          </a:r>
          <a:endParaRPr lang="en-US" sz="900" b="1" i="0">
            <a:solidFill>
              <a:schemeClr val="bg1"/>
            </a:solidFill>
            <a:latin typeface="Arial Narrow" panose="020B0606020202030204" pitchFamily="34" charset="0"/>
          </a:endParaRPr>
        </a:p>
      </xdr:txBody>
    </xdr:sp>
    <xdr:clientData/>
  </xdr:twoCellAnchor>
  <xdr:twoCellAnchor>
    <xdr:from>
      <xdr:col>13</xdr:col>
      <xdr:colOff>190500</xdr:colOff>
      <xdr:row>90</xdr:row>
      <xdr:rowOff>171450</xdr:rowOff>
    </xdr:from>
    <xdr:to>
      <xdr:col>20</xdr:col>
      <xdr:colOff>57150</xdr:colOff>
      <xdr:row>92</xdr:row>
      <xdr:rowOff>104775</xdr:rowOff>
    </xdr:to>
    <xdr:sp macro="" textlink="">
      <xdr:nvSpPr>
        <xdr:cNvPr id="14" name="Rectangle 13">
          <a:extLst>
            <a:ext uri="{FF2B5EF4-FFF2-40B4-BE49-F238E27FC236}">
              <a16:creationId xmlns:a16="http://schemas.microsoft.com/office/drawing/2014/main" xmlns="" id="{00000000-0008-0000-0E00-00000E000000}"/>
            </a:ext>
          </a:extLst>
        </xdr:cNvPr>
        <xdr:cNvSpPr/>
      </xdr:nvSpPr>
      <xdr:spPr bwMode="auto">
        <a:xfrm>
          <a:off x="9553575" y="15659100"/>
          <a:ext cx="1371600" cy="35242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9</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100</xdr:row>
      <xdr:rowOff>238125</xdr:rowOff>
    </xdr:from>
    <xdr:to>
      <xdr:col>10</xdr:col>
      <xdr:colOff>1447800</xdr:colOff>
      <xdr:row>101</xdr:row>
      <xdr:rowOff>257176</xdr:rowOff>
    </xdr:to>
    <xdr:sp macro="" textlink="">
      <xdr:nvSpPr>
        <xdr:cNvPr id="15" name="Rectangle 14">
          <a:extLst>
            <a:ext uri="{FF2B5EF4-FFF2-40B4-BE49-F238E27FC236}">
              <a16:creationId xmlns:a16="http://schemas.microsoft.com/office/drawing/2014/main" xmlns="" id="{00000000-0008-0000-0E00-00000F000000}"/>
            </a:ext>
          </a:extLst>
        </xdr:cNvPr>
        <xdr:cNvSpPr/>
      </xdr:nvSpPr>
      <xdr:spPr bwMode="auto">
        <a:xfrm>
          <a:off x="6619875" y="21440775"/>
          <a:ext cx="1285875" cy="371476"/>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14</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108</xdr:row>
      <xdr:rowOff>66674</xdr:rowOff>
    </xdr:from>
    <xdr:to>
      <xdr:col>10</xdr:col>
      <xdr:colOff>1447800</xdr:colOff>
      <xdr:row>108</xdr:row>
      <xdr:rowOff>447675</xdr:rowOff>
    </xdr:to>
    <xdr:sp macro="" textlink="">
      <xdr:nvSpPr>
        <xdr:cNvPr id="16" name="Rectangle 15">
          <a:extLst>
            <a:ext uri="{FF2B5EF4-FFF2-40B4-BE49-F238E27FC236}">
              <a16:creationId xmlns:a16="http://schemas.microsoft.com/office/drawing/2014/main" xmlns="" id="{00000000-0008-0000-0E00-000010000000}"/>
            </a:ext>
          </a:extLst>
        </xdr:cNvPr>
        <xdr:cNvSpPr/>
      </xdr:nvSpPr>
      <xdr:spPr bwMode="auto">
        <a:xfrm>
          <a:off x="6619875" y="23802974"/>
          <a:ext cx="1285875" cy="381001"/>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7</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113</xdr:row>
      <xdr:rowOff>57150</xdr:rowOff>
    </xdr:from>
    <xdr:to>
      <xdr:col>10</xdr:col>
      <xdr:colOff>1447800</xdr:colOff>
      <xdr:row>113</xdr:row>
      <xdr:rowOff>447675</xdr:rowOff>
    </xdr:to>
    <xdr:sp macro="" textlink="">
      <xdr:nvSpPr>
        <xdr:cNvPr id="17" name="Rectangle 16">
          <a:extLst>
            <a:ext uri="{FF2B5EF4-FFF2-40B4-BE49-F238E27FC236}">
              <a16:creationId xmlns:a16="http://schemas.microsoft.com/office/drawing/2014/main" xmlns="" id="{00000000-0008-0000-0E00-000011000000}"/>
            </a:ext>
          </a:extLst>
        </xdr:cNvPr>
        <xdr:cNvSpPr/>
      </xdr:nvSpPr>
      <xdr:spPr bwMode="auto">
        <a:xfrm>
          <a:off x="6619875" y="25384125"/>
          <a:ext cx="1285875" cy="39052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7</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118</xdr:row>
      <xdr:rowOff>76200</xdr:rowOff>
    </xdr:from>
    <xdr:to>
      <xdr:col>10</xdr:col>
      <xdr:colOff>1447800</xdr:colOff>
      <xdr:row>118</xdr:row>
      <xdr:rowOff>447676</xdr:rowOff>
    </xdr:to>
    <xdr:sp macro="" textlink="">
      <xdr:nvSpPr>
        <xdr:cNvPr id="18" name="Rectangle 17">
          <a:extLst>
            <a:ext uri="{FF2B5EF4-FFF2-40B4-BE49-F238E27FC236}">
              <a16:creationId xmlns:a16="http://schemas.microsoft.com/office/drawing/2014/main" xmlns="" id="{00000000-0008-0000-0E00-000012000000}"/>
            </a:ext>
          </a:extLst>
        </xdr:cNvPr>
        <xdr:cNvSpPr/>
      </xdr:nvSpPr>
      <xdr:spPr bwMode="auto">
        <a:xfrm>
          <a:off x="6619875" y="26650950"/>
          <a:ext cx="1285875" cy="371476"/>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7</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124</xdr:row>
      <xdr:rowOff>66674</xdr:rowOff>
    </xdr:from>
    <xdr:to>
      <xdr:col>10</xdr:col>
      <xdr:colOff>1447800</xdr:colOff>
      <xdr:row>124</xdr:row>
      <xdr:rowOff>466725</xdr:rowOff>
    </xdr:to>
    <xdr:sp macro="" textlink="">
      <xdr:nvSpPr>
        <xdr:cNvPr id="19" name="Rectangle 18">
          <a:extLst>
            <a:ext uri="{FF2B5EF4-FFF2-40B4-BE49-F238E27FC236}">
              <a16:creationId xmlns:a16="http://schemas.microsoft.com/office/drawing/2014/main" xmlns="" id="{00000000-0008-0000-0E00-000013000000}"/>
            </a:ext>
          </a:extLst>
        </xdr:cNvPr>
        <xdr:cNvSpPr/>
      </xdr:nvSpPr>
      <xdr:spPr bwMode="auto">
        <a:xfrm>
          <a:off x="6619875" y="28070174"/>
          <a:ext cx="1285875" cy="400051"/>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a:t>
          </a:r>
          <a:r>
            <a:rPr lang="en-US" sz="900" b="1" i="1" baseline="0">
              <a:solidFill>
                <a:schemeClr val="bg1"/>
              </a:solidFill>
              <a:latin typeface="Arial Narrow" panose="020B0606020202030204" pitchFamily="34" charset="0"/>
            </a:rPr>
            <a:t> ST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 3 &amp; 4</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135</xdr:row>
      <xdr:rowOff>66675</xdr:rowOff>
    </xdr:from>
    <xdr:to>
      <xdr:col>10</xdr:col>
      <xdr:colOff>1447800</xdr:colOff>
      <xdr:row>135</xdr:row>
      <xdr:rowOff>457201</xdr:rowOff>
    </xdr:to>
    <xdr:sp macro="" textlink="">
      <xdr:nvSpPr>
        <xdr:cNvPr id="20" name="Rectangle 19">
          <a:extLst>
            <a:ext uri="{FF2B5EF4-FFF2-40B4-BE49-F238E27FC236}">
              <a16:creationId xmlns:a16="http://schemas.microsoft.com/office/drawing/2014/main" xmlns="" id="{00000000-0008-0000-0E00-000014000000}"/>
            </a:ext>
          </a:extLst>
        </xdr:cNvPr>
        <xdr:cNvSpPr/>
      </xdr:nvSpPr>
      <xdr:spPr bwMode="auto">
        <a:xfrm>
          <a:off x="6619875" y="30556200"/>
          <a:ext cx="1285875" cy="390526"/>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6</a:t>
          </a:r>
          <a:endParaRPr lang="en-US" sz="900" b="1" i="0">
            <a:solidFill>
              <a:schemeClr val="bg1"/>
            </a:solidFill>
            <a:latin typeface="Arial Narrow" panose="020B0606020202030204" pitchFamily="34" charset="0"/>
          </a:endParaRPr>
        </a:p>
      </xdr:txBody>
    </xdr:sp>
    <xdr:clientData/>
  </xdr:twoCellAnchor>
  <xdr:twoCellAnchor>
    <xdr:from>
      <xdr:col>12</xdr:col>
      <xdr:colOff>9525</xdr:colOff>
      <xdr:row>148</xdr:row>
      <xdr:rowOff>95249</xdr:rowOff>
    </xdr:from>
    <xdr:to>
      <xdr:col>16</xdr:col>
      <xdr:colOff>180975</xdr:colOff>
      <xdr:row>148</xdr:row>
      <xdr:rowOff>457200</xdr:rowOff>
    </xdr:to>
    <xdr:sp macro="" textlink="">
      <xdr:nvSpPr>
        <xdr:cNvPr id="21" name="Rectangle 20">
          <a:extLst>
            <a:ext uri="{FF2B5EF4-FFF2-40B4-BE49-F238E27FC236}">
              <a16:creationId xmlns:a16="http://schemas.microsoft.com/office/drawing/2014/main" xmlns="" id="{00000000-0008-0000-0E00-000015000000}"/>
            </a:ext>
          </a:extLst>
        </xdr:cNvPr>
        <xdr:cNvSpPr/>
      </xdr:nvSpPr>
      <xdr:spPr bwMode="auto">
        <a:xfrm>
          <a:off x="8429625" y="33899474"/>
          <a:ext cx="1285875" cy="361951"/>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5</a:t>
          </a:r>
          <a:endParaRPr lang="en-US" sz="900" b="1" i="0">
            <a:solidFill>
              <a:schemeClr val="bg1"/>
            </a:solidFill>
            <a:latin typeface="Arial Narrow" panose="020B0606020202030204" pitchFamily="34" charset="0"/>
          </a:endParaRPr>
        </a:p>
      </xdr:txBody>
    </xdr:sp>
    <xdr:clientData/>
  </xdr:twoCellAnchor>
  <xdr:twoCellAnchor>
    <xdr:from>
      <xdr:col>10</xdr:col>
      <xdr:colOff>161925</xdr:colOff>
      <xdr:row>37</xdr:row>
      <xdr:rowOff>57149</xdr:rowOff>
    </xdr:from>
    <xdr:to>
      <xdr:col>10</xdr:col>
      <xdr:colOff>1447800</xdr:colOff>
      <xdr:row>37</xdr:row>
      <xdr:rowOff>409574</xdr:rowOff>
    </xdr:to>
    <xdr:sp macro="" textlink="">
      <xdr:nvSpPr>
        <xdr:cNvPr id="22" name="Rectangle 21">
          <a:extLst>
            <a:ext uri="{FF2B5EF4-FFF2-40B4-BE49-F238E27FC236}">
              <a16:creationId xmlns:a16="http://schemas.microsoft.com/office/drawing/2014/main" xmlns="" id="{00000000-0008-0000-0E00-000016000000}"/>
            </a:ext>
          </a:extLst>
        </xdr:cNvPr>
        <xdr:cNvSpPr/>
      </xdr:nvSpPr>
      <xdr:spPr bwMode="auto">
        <a:xfrm>
          <a:off x="6619875" y="6981824"/>
          <a:ext cx="1285875" cy="35242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a:t>
          </a:r>
          <a:r>
            <a:rPr lang="en-US" sz="900" b="1" i="1" baseline="0">
              <a:solidFill>
                <a:schemeClr val="bg1"/>
              </a:solidFill>
              <a:latin typeface="Arial Narrow" panose="020B0606020202030204" pitchFamily="34" charset="0"/>
            </a:rPr>
            <a:t> ST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12</a:t>
          </a:r>
          <a:endParaRPr lang="en-US" sz="900" b="1" i="0">
            <a:solidFill>
              <a:schemeClr val="bg1"/>
            </a:solidFill>
            <a:latin typeface="Arial Narrow" panose="020B0606020202030204" pitchFamily="34" charset="0"/>
          </a:endParaRPr>
        </a:p>
      </xdr:txBody>
    </xdr:sp>
    <xdr:clientData/>
  </xdr:twoCellAnchor>
  <xdr:twoCellAnchor>
    <xdr:from>
      <xdr:col>10</xdr:col>
      <xdr:colOff>95250</xdr:colOff>
      <xdr:row>55</xdr:row>
      <xdr:rowOff>47625</xdr:rowOff>
    </xdr:from>
    <xdr:to>
      <xdr:col>10</xdr:col>
      <xdr:colOff>1381125</xdr:colOff>
      <xdr:row>55</xdr:row>
      <xdr:rowOff>419100</xdr:rowOff>
    </xdr:to>
    <xdr:sp macro="" textlink="">
      <xdr:nvSpPr>
        <xdr:cNvPr id="23" name="Rectangle 22">
          <a:extLst>
            <a:ext uri="{FF2B5EF4-FFF2-40B4-BE49-F238E27FC236}">
              <a16:creationId xmlns:a16="http://schemas.microsoft.com/office/drawing/2014/main" xmlns="" id="{30044A20-2CA3-4B62-8B0B-904FB2BECD3F}"/>
            </a:ext>
          </a:extLst>
        </xdr:cNvPr>
        <xdr:cNvSpPr/>
      </xdr:nvSpPr>
      <xdr:spPr bwMode="auto">
        <a:xfrm>
          <a:off x="6410325" y="60388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a:t>
          </a:r>
          <a:r>
            <a:rPr lang="en-US" sz="900" b="1" i="0">
              <a:solidFill>
                <a:schemeClr val="bg1"/>
              </a:solidFill>
              <a:latin typeface="Arial Narrow" panose="020B0606020202030204" pitchFamily="34" charset="0"/>
            </a:rPr>
            <a:t>ST</a:t>
          </a:r>
          <a:r>
            <a:rPr lang="en-US" sz="900" b="1" i="1">
              <a:solidFill>
                <a:schemeClr val="bg1"/>
              </a:solidFill>
              <a:latin typeface="Arial Narrow" panose="020B0606020202030204" pitchFamily="34" charset="0"/>
            </a:rPr>
            <a:t>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22</a:t>
          </a:r>
          <a:endParaRPr lang="en-US" sz="900" b="1" i="0">
            <a:solidFill>
              <a:schemeClr val="bg1"/>
            </a:solidFill>
            <a:latin typeface="Arial Narrow" panose="020B060602020203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266700</xdr:colOff>
      <xdr:row>35</xdr:row>
      <xdr:rowOff>76200</xdr:rowOff>
    </xdr:from>
    <xdr:to>
      <xdr:col>25</xdr:col>
      <xdr:colOff>104775</xdr:colOff>
      <xdr:row>38</xdr:row>
      <xdr:rowOff>123825</xdr:rowOff>
    </xdr:to>
    <xdr:sp macro="" textlink="">
      <xdr:nvSpPr>
        <xdr:cNvPr id="33793" name="AutoShape 1">
          <a:hlinkClick xmlns:r="http://schemas.openxmlformats.org/officeDocument/2006/relationships" r:id="rId1"/>
          <a:extLst>
            <a:ext uri="{FF2B5EF4-FFF2-40B4-BE49-F238E27FC236}">
              <a16:creationId xmlns:a16="http://schemas.microsoft.com/office/drawing/2014/main" xmlns="" id="{00000000-0008-0000-0F00-000001840000}"/>
            </a:ext>
          </a:extLst>
        </xdr:cNvPr>
        <xdr:cNvSpPr>
          <a:spLocks noChangeArrowheads="1"/>
        </xdr:cNvSpPr>
      </xdr:nvSpPr>
      <xdr:spPr bwMode="auto">
        <a:xfrm>
          <a:off x="10982325" y="69151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85725</xdr:colOff>
      <xdr:row>35</xdr:row>
      <xdr:rowOff>57150</xdr:rowOff>
    </xdr:from>
    <xdr:to>
      <xdr:col>10</xdr:col>
      <xdr:colOff>447675</xdr:colOff>
      <xdr:row>38</xdr:row>
      <xdr:rowOff>104775</xdr:rowOff>
    </xdr:to>
    <xdr:sp macro="" textlink="">
      <xdr:nvSpPr>
        <xdr:cNvPr id="33794" name="AutoShape 2">
          <a:hlinkClick xmlns:r="http://schemas.openxmlformats.org/officeDocument/2006/relationships" r:id="rId2"/>
          <a:extLst>
            <a:ext uri="{FF2B5EF4-FFF2-40B4-BE49-F238E27FC236}">
              <a16:creationId xmlns:a16="http://schemas.microsoft.com/office/drawing/2014/main" xmlns="" id="{00000000-0008-0000-0F00-000002840000}"/>
            </a:ext>
          </a:extLst>
        </xdr:cNvPr>
        <xdr:cNvSpPr>
          <a:spLocks noChangeArrowheads="1"/>
        </xdr:cNvSpPr>
      </xdr:nvSpPr>
      <xdr:spPr bwMode="auto">
        <a:xfrm flipH="1">
          <a:off x="4086225" y="4067175"/>
          <a:ext cx="609600" cy="533400"/>
        </a:xfrm>
        <a:prstGeom prst="rightArrow">
          <a:avLst>
            <a:gd name="adj1" fmla="val 60000"/>
            <a:gd name="adj2" fmla="val 18286"/>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20</xdr:col>
      <xdr:colOff>0</xdr:colOff>
      <xdr:row>9</xdr:row>
      <xdr:rowOff>0</xdr:rowOff>
    </xdr:from>
    <xdr:to>
      <xdr:col>24</xdr:col>
      <xdr:colOff>180975</xdr:colOff>
      <xdr:row>11</xdr:row>
      <xdr:rowOff>28575</xdr:rowOff>
    </xdr:to>
    <xdr:sp macro="" textlink="">
      <xdr:nvSpPr>
        <xdr:cNvPr id="4" name="Rectangle 3">
          <a:extLst>
            <a:ext uri="{FF2B5EF4-FFF2-40B4-BE49-F238E27FC236}">
              <a16:creationId xmlns:a16="http://schemas.microsoft.com/office/drawing/2014/main" xmlns="" id="{00000000-0008-0000-0F00-000004000000}"/>
            </a:ext>
          </a:extLst>
        </xdr:cNvPr>
        <xdr:cNvSpPr/>
      </xdr:nvSpPr>
      <xdr:spPr bwMode="auto">
        <a:xfrm>
          <a:off x="9591675" y="16383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9</a:t>
          </a:r>
          <a:endParaRPr lang="en-US" sz="900" b="1" i="0">
            <a:solidFill>
              <a:schemeClr val="bg1"/>
            </a:solidFill>
            <a:latin typeface="Arial Narrow" panose="020B060602020203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200025</xdr:colOff>
      <xdr:row>33</xdr:row>
      <xdr:rowOff>95251</xdr:rowOff>
    </xdr:from>
    <xdr:to>
      <xdr:col>25</xdr:col>
      <xdr:colOff>38100</xdr:colOff>
      <xdr:row>36</xdr:row>
      <xdr:rowOff>123826</xdr:rowOff>
    </xdr:to>
    <xdr:sp macro="" textlink="">
      <xdr:nvSpPr>
        <xdr:cNvPr id="13315" name="AutoShape 3">
          <a:hlinkClick xmlns:r="http://schemas.openxmlformats.org/officeDocument/2006/relationships" r:id="rId1"/>
          <a:extLst>
            <a:ext uri="{FF2B5EF4-FFF2-40B4-BE49-F238E27FC236}">
              <a16:creationId xmlns:a16="http://schemas.microsoft.com/office/drawing/2014/main" xmlns="" id="{00000000-0008-0000-1000-000003340000}"/>
            </a:ext>
          </a:extLst>
        </xdr:cNvPr>
        <xdr:cNvSpPr>
          <a:spLocks noChangeArrowheads="1"/>
        </xdr:cNvSpPr>
      </xdr:nvSpPr>
      <xdr:spPr bwMode="auto">
        <a:xfrm>
          <a:off x="10772775" y="6648451"/>
          <a:ext cx="552450" cy="51435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85724</xdr:colOff>
      <xdr:row>33</xdr:row>
      <xdr:rowOff>57151</xdr:rowOff>
    </xdr:from>
    <xdr:to>
      <xdr:col>10</xdr:col>
      <xdr:colOff>447674</xdr:colOff>
      <xdr:row>36</xdr:row>
      <xdr:rowOff>104776</xdr:rowOff>
    </xdr:to>
    <xdr:sp macro="" textlink="">
      <xdr:nvSpPr>
        <xdr:cNvPr id="13316" name="AutoShape 4">
          <a:hlinkClick xmlns:r="http://schemas.openxmlformats.org/officeDocument/2006/relationships" r:id="rId2"/>
          <a:extLst>
            <a:ext uri="{FF2B5EF4-FFF2-40B4-BE49-F238E27FC236}">
              <a16:creationId xmlns:a16="http://schemas.microsoft.com/office/drawing/2014/main" xmlns="" id="{00000000-0008-0000-1000-000004340000}"/>
            </a:ext>
          </a:extLst>
        </xdr:cNvPr>
        <xdr:cNvSpPr>
          <a:spLocks noChangeArrowheads="1"/>
        </xdr:cNvSpPr>
      </xdr:nvSpPr>
      <xdr:spPr bwMode="auto">
        <a:xfrm flipH="1">
          <a:off x="5238749" y="6610351"/>
          <a:ext cx="638175" cy="533400"/>
        </a:xfrm>
        <a:prstGeom prst="rightArrow">
          <a:avLst>
            <a:gd name="adj1" fmla="val 60000"/>
            <a:gd name="adj2" fmla="val 19143"/>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135</xdr:row>
      <xdr:rowOff>0</xdr:rowOff>
    </xdr:from>
    <xdr:to>
      <xdr:col>4</xdr:col>
      <xdr:colOff>0</xdr:colOff>
      <xdr:row>135</xdr:row>
      <xdr:rowOff>0</xdr:rowOff>
    </xdr:to>
    <xdr:pic>
      <xdr:nvPicPr>
        <xdr:cNvPr id="28673" name="Picture 1">
          <a:extLst>
            <a:ext uri="{FF2B5EF4-FFF2-40B4-BE49-F238E27FC236}">
              <a16:creationId xmlns:a16="http://schemas.microsoft.com/office/drawing/2014/main" xmlns="" id="{00000000-0008-0000-1100-000001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53225" y="1737360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102</xdr:row>
      <xdr:rowOff>38100</xdr:rowOff>
    </xdr:from>
    <xdr:to>
      <xdr:col>16</xdr:col>
      <xdr:colOff>666750</xdr:colOff>
      <xdr:row>106</xdr:row>
      <xdr:rowOff>38101</xdr:rowOff>
    </xdr:to>
    <xdr:sp macro="" textlink="">
      <xdr:nvSpPr>
        <xdr:cNvPr id="2053" name="AutoShape 5">
          <a:hlinkClick xmlns:r="http://schemas.openxmlformats.org/officeDocument/2006/relationships" r:id="rId1"/>
          <a:extLst>
            <a:ext uri="{FF2B5EF4-FFF2-40B4-BE49-F238E27FC236}">
              <a16:creationId xmlns:a16="http://schemas.microsoft.com/office/drawing/2014/main" xmlns="" id="{00000000-0008-0000-0100-000005080000}"/>
            </a:ext>
          </a:extLst>
        </xdr:cNvPr>
        <xdr:cNvSpPr>
          <a:spLocks noChangeArrowheads="1"/>
        </xdr:cNvSpPr>
      </xdr:nvSpPr>
      <xdr:spPr bwMode="auto">
        <a:xfrm>
          <a:off x="5791200" y="15278100"/>
          <a:ext cx="552450" cy="647701"/>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xdr:col>
      <xdr:colOff>66675</xdr:colOff>
      <xdr:row>102</xdr:row>
      <xdr:rowOff>57150</xdr:rowOff>
    </xdr:from>
    <xdr:to>
      <xdr:col>2</xdr:col>
      <xdr:colOff>419100</xdr:colOff>
      <xdr:row>106</xdr:row>
      <xdr:rowOff>57150</xdr:rowOff>
    </xdr:to>
    <xdr:sp macro="" textlink="">
      <xdr:nvSpPr>
        <xdr:cNvPr id="2054" name="AutoShape 6">
          <a:hlinkClick xmlns:r="http://schemas.openxmlformats.org/officeDocument/2006/relationships" r:id="rId2"/>
          <a:extLst>
            <a:ext uri="{FF2B5EF4-FFF2-40B4-BE49-F238E27FC236}">
              <a16:creationId xmlns:a16="http://schemas.microsoft.com/office/drawing/2014/main" xmlns="" id="{00000000-0008-0000-0100-000006080000}"/>
            </a:ext>
          </a:extLst>
        </xdr:cNvPr>
        <xdr:cNvSpPr>
          <a:spLocks noChangeArrowheads="1"/>
        </xdr:cNvSpPr>
      </xdr:nvSpPr>
      <xdr:spPr bwMode="auto">
        <a:xfrm flipH="1">
          <a:off x="323850" y="15297150"/>
          <a:ext cx="628650" cy="6477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57144</xdr:colOff>
      <xdr:row>50</xdr:row>
      <xdr:rowOff>57150</xdr:rowOff>
    </xdr:from>
    <xdr:to>
      <xdr:col>11</xdr:col>
      <xdr:colOff>333369</xdr:colOff>
      <xdr:row>54</xdr:row>
      <xdr:rowOff>9525</xdr:rowOff>
    </xdr:to>
    <xdr:sp macro="" textlink="">
      <xdr:nvSpPr>
        <xdr:cNvPr id="3075" name="AutoShape 3">
          <a:hlinkClick xmlns:r="http://schemas.openxmlformats.org/officeDocument/2006/relationships" r:id="rId1"/>
          <a:extLst>
            <a:ext uri="{FF2B5EF4-FFF2-40B4-BE49-F238E27FC236}">
              <a16:creationId xmlns:a16="http://schemas.microsoft.com/office/drawing/2014/main" xmlns="" id="{00000000-0008-0000-0200-0000030C0000}"/>
            </a:ext>
          </a:extLst>
        </xdr:cNvPr>
        <xdr:cNvSpPr>
          <a:spLocks noChangeArrowheads="1"/>
        </xdr:cNvSpPr>
      </xdr:nvSpPr>
      <xdr:spPr bwMode="auto">
        <a:xfrm flipH="1">
          <a:off x="5153019" y="8334375"/>
          <a:ext cx="695325" cy="609600"/>
        </a:xfrm>
        <a:prstGeom prst="rightArrow">
          <a:avLst>
            <a:gd name="adj1" fmla="val 60000"/>
            <a:gd name="adj2" fmla="val 20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25</xdr:col>
      <xdr:colOff>95250</xdr:colOff>
      <xdr:row>50</xdr:row>
      <xdr:rowOff>123825</xdr:rowOff>
    </xdr:from>
    <xdr:to>
      <xdr:col>25</xdr:col>
      <xdr:colOff>647700</xdr:colOff>
      <xdr:row>54</xdr:row>
      <xdr:rowOff>0</xdr:rowOff>
    </xdr:to>
    <xdr:sp macro="" textlink="">
      <xdr:nvSpPr>
        <xdr:cNvPr id="3076" name="AutoShape 4">
          <a:hlinkClick xmlns:r="http://schemas.openxmlformats.org/officeDocument/2006/relationships" r:id="rId2"/>
          <a:extLst>
            <a:ext uri="{FF2B5EF4-FFF2-40B4-BE49-F238E27FC236}">
              <a16:creationId xmlns:a16="http://schemas.microsoft.com/office/drawing/2014/main" xmlns="" id="{00000000-0008-0000-0200-0000040C0000}"/>
            </a:ext>
          </a:extLst>
        </xdr:cNvPr>
        <xdr:cNvSpPr>
          <a:spLocks noChangeArrowheads="1"/>
        </xdr:cNvSpPr>
      </xdr:nvSpPr>
      <xdr:spPr bwMode="auto">
        <a:xfrm>
          <a:off x="9572625" y="74295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25</xdr:col>
      <xdr:colOff>238125</xdr:colOff>
      <xdr:row>20</xdr:row>
      <xdr:rowOff>9525</xdr:rowOff>
    </xdr:from>
    <xdr:to>
      <xdr:col>28</xdr:col>
      <xdr:colOff>0</xdr:colOff>
      <xdr:row>30</xdr:row>
      <xdr:rowOff>57150</xdr:rowOff>
    </xdr:to>
    <xdr:sp macro="" textlink="">
      <xdr:nvSpPr>
        <xdr:cNvPr id="4" name="Text Box 12">
          <a:extLst>
            <a:ext uri="{FF2B5EF4-FFF2-40B4-BE49-F238E27FC236}">
              <a16:creationId xmlns:a16="http://schemas.microsoft.com/office/drawing/2014/main" xmlns="" id="{00000000-0008-0000-0200-000004000000}"/>
            </a:ext>
          </a:extLst>
        </xdr:cNvPr>
        <xdr:cNvSpPr txBox="1">
          <a:spLocks noChangeArrowheads="1"/>
        </xdr:cNvSpPr>
      </xdr:nvSpPr>
      <xdr:spPr bwMode="auto">
        <a:xfrm>
          <a:off x="10896600" y="3914775"/>
          <a:ext cx="704850" cy="1733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Note: </a:t>
          </a: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If you have multiple lines of business, you are encouraged to submit multiple surveys.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106</xdr:row>
      <xdr:rowOff>114300</xdr:rowOff>
    </xdr:from>
    <xdr:to>
      <xdr:col>10</xdr:col>
      <xdr:colOff>438150</xdr:colOff>
      <xdr:row>110</xdr:row>
      <xdr:rowOff>0</xdr:rowOff>
    </xdr:to>
    <xdr:sp macro="" textlink="">
      <xdr:nvSpPr>
        <xdr:cNvPr id="4101" name="AutoShape 5">
          <a:hlinkClick xmlns:r="http://schemas.openxmlformats.org/officeDocument/2006/relationships" r:id="rId1"/>
          <a:extLst>
            <a:ext uri="{FF2B5EF4-FFF2-40B4-BE49-F238E27FC236}">
              <a16:creationId xmlns:a16="http://schemas.microsoft.com/office/drawing/2014/main" xmlns="" id="{00000000-0008-0000-0300-000005100000}"/>
            </a:ext>
          </a:extLst>
        </xdr:cNvPr>
        <xdr:cNvSpPr>
          <a:spLocks noChangeArrowheads="1"/>
        </xdr:cNvSpPr>
      </xdr:nvSpPr>
      <xdr:spPr bwMode="auto">
        <a:xfrm flipH="1">
          <a:off x="4257675" y="1861185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28</xdr:col>
      <xdr:colOff>238125</xdr:colOff>
      <xdr:row>106</xdr:row>
      <xdr:rowOff>114300</xdr:rowOff>
    </xdr:from>
    <xdr:to>
      <xdr:col>29</xdr:col>
      <xdr:colOff>76200</xdr:colOff>
      <xdr:row>110</xdr:row>
      <xdr:rowOff>0</xdr:rowOff>
    </xdr:to>
    <xdr:sp macro="" textlink="">
      <xdr:nvSpPr>
        <xdr:cNvPr id="4102" name="AutoShape 6">
          <a:hlinkClick xmlns:r="http://schemas.openxmlformats.org/officeDocument/2006/relationships" r:id="rId2"/>
          <a:extLst>
            <a:ext uri="{FF2B5EF4-FFF2-40B4-BE49-F238E27FC236}">
              <a16:creationId xmlns:a16="http://schemas.microsoft.com/office/drawing/2014/main" xmlns="" id="{00000000-0008-0000-0300-000006100000}"/>
            </a:ext>
          </a:extLst>
        </xdr:cNvPr>
        <xdr:cNvSpPr>
          <a:spLocks noChangeArrowheads="1"/>
        </xdr:cNvSpPr>
      </xdr:nvSpPr>
      <xdr:spPr bwMode="auto">
        <a:xfrm>
          <a:off x="12515850" y="239649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24</xdr:col>
      <xdr:colOff>9525</xdr:colOff>
      <xdr:row>41</xdr:row>
      <xdr:rowOff>9525</xdr:rowOff>
    </xdr:from>
    <xdr:to>
      <xdr:col>31</xdr:col>
      <xdr:colOff>104775</xdr:colOff>
      <xdr:row>49</xdr:row>
      <xdr:rowOff>238125</xdr:rowOff>
    </xdr:to>
    <xdr:sp macro="" textlink="">
      <xdr:nvSpPr>
        <xdr:cNvPr id="4108" name="Text Box 12">
          <a:extLst>
            <a:ext uri="{FF2B5EF4-FFF2-40B4-BE49-F238E27FC236}">
              <a16:creationId xmlns:a16="http://schemas.microsoft.com/office/drawing/2014/main" xmlns="" id="{00000000-0008-0000-0300-00000C100000}"/>
            </a:ext>
          </a:extLst>
        </xdr:cNvPr>
        <xdr:cNvSpPr txBox="1">
          <a:spLocks noChangeArrowheads="1"/>
        </xdr:cNvSpPr>
      </xdr:nvSpPr>
      <xdr:spPr bwMode="auto">
        <a:xfrm>
          <a:off x="11229975" y="7867650"/>
          <a:ext cx="2257425" cy="32956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Note: </a:t>
          </a: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For those member companies who participated in the 2016 Survey of Equipment Finance Activity, we have pre-filled your response to the "previously completed fiscal year" throughout the survey.</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Please </a:t>
          </a:r>
          <a:r>
            <a:rPr lang="en-US" sz="1000" b="1" i="1" u="none" strike="noStrike" baseline="0">
              <a:solidFill>
                <a:srgbClr val="000000"/>
              </a:solidFill>
              <a:latin typeface="Arial"/>
              <a:cs typeface="Arial"/>
            </a:rPr>
            <a:t>review this carefully</a:t>
          </a:r>
          <a:r>
            <a:rPr lang="en-US" sz="1000" b="0" i="1" u="none" strike="noStrike" baseline="0">
              <a:solidFill>
                <a:srgbClr val="000000"/>
              </a:solidFill>
              <a:latin typeface="Arial"/>
              <a:cs typeface="Arial"/>
            </a:rPr>
            <a:t>. Corrections can be made to this to better reflect your business.</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This is especially important if you have </a:t>
          </a:r>
          <a:r>
            <a:rPr lang="en-US" sz="1000" b="1" i="1" u="none" strike="noStrike" baseline="0">
              <a:solidFill>
                <a:srgbClr val="000000"/>
              </a:solidFill>
              <a:latin typeface="Arial"/>
              <a:cs typeface="Arial"/>
            </a:rPr>
            <a:t>merged with </a:t>
          </a:r>
          <a:r>
            <a:rPr lang="en-US" sz="1000" b="0" i="1" u="none" strike="noStrike" baseline="0">
              <a:solidFill>
                <a:srgbClr val="000000"/>
              </a:solidFill>
              <a:latin typeface="Arial"/>
              <a:cs typeface="Arial"/>
            </a:rPr>
            <a:t>or been</a:t>
          </a:r>
          <a:r>
            <a:rPr lang="en-US" sz="1000" b="1" i="1" u="none" strike="noStrike" baseline="0">
              <a:solidFill>
                <a:srgbClr val="000000"/>
              </a:solidFill>
              <a:latin typeface="Arial"/>
              <a:cs typeface="Arial"/>
            </a:rPr>
            <a:t> acquired by other</a:t>
          </a:r>
          <a:r>
            <a:rPr lang="en-US" sz="1000" b="0" i="1" u="none" strike="noStrike" baseline="0">
              <a:solidFill>
                <a:srgbClr val="000000"/>
              </a:solidFill>
              <a:latin typeface="Arial"/>
              <a:cs typeface="Arial"/>
            </a:rPr>
            <a:t> companies or if you have modified your internal business unit reporting structure. </a:t>
          </a:r>
        </a:p>
      </xdr:txBody>
    </xdr:sp>
    <xdr:clientData/>
  </xdr:twoCellAnchor>
  <xdr:twoCellAnchor>
    <xdr:from>
      <xdr:col>10</xdr:col>
      <xdr:colOff>123825</xdr:colOff>
      <xdr:row>9</xdr:row>
      <xdr:rowOff>0</xdr:rowOff>
    </xdr:from>
    <xdr:to>
      <xdr:col>10</xdr:col>
      <xdr:colOff>1409700</xdr:colOff>
      <xdr:row>9</xdr:row>
      <xdr:rowOff>371475</xdr:rowOff>
    </xdr:to>
    <xdr:sp macro="" textlink="">
      <xdr:nvSpPr>
        <xdr:cNvPr id="6" name="Rectangle 5">
          <a:extLst>
            <a:ext uri="{FF2B5EF4-FFF2-40B4-BE49-F238E27FC236}">
              <a16:creationId xmlns:a16="http://schemas.microsoft.com/office/drawing/2014/main" xmlns="" id="{00000000-0008-0000-0300-000006000000}"/>
            </a:ext>
          </a:extLst>
        </xdr:cNvPr>
        <xdr:cNvSpPr/>
      </xdr:nvSpPr>
      <xdr:spPr bwMode="auto">
        <a:xfrm>
          <a:off x="6143625" y="16954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 1, Table</a:t>
          </a:r>
          <a:r>
            <a:rPr lang="en-US" sz="900" b="1" i="0" baseline="0">
              <a:solidFill>
                <a:schemeClr val="bg1"/>
              </a:solidFill>
              <a:latin typeface="Arial Narrow" panose="020B0606020202030204" pitchFamily="34" charset="0"/>
            </a:rPr>
            <a:t> 2, Table 3</a:t>
          </a:r>
          <a:endParaRPr lang="en-US" sz="900" b="1" i="0">
            <a:solidFill>
              <a:schemeClr val="bg1"/>
            </a:solidFill>
            <a:latin typeface="Arial Narrow" panose="020B0606020202030204" pitchFamily="34" charset="0"/>
          </a:endParaRPr>
        </a:p>
      </xdr:txBody>
    </xdr:sp>
    <xdr:clientData/>
  </xdr:twoCellAnchor>
  <xdr:twoCellAnchor>
    <xdr:from>
      <xdr:col>10</xdr:col>
      <xdr:colOff>104775</xdr:colOff>
      <xdr:row>20</xdr:row>
      <xdr:rowOff>76200</xdr:rowOff>
    </xdr:from>
    <xdr:to>
      <xdr:col>10</xdr:col>
      <xdr:colOff>1390650</xdr:colOff>
      <xdr:row>20</xdr:row>
      <xdr:rowOff>447675</xdr:rowOff>
    </xdr:to>
    <xdr:sp macro="" textlink="">
      <xdr:nvSpPr>
        <xdr:cNvPr id="7" name="Rectangle 6">
          <a:extLst>
            <a:ext uri="{FF2B5EF4-FFF2-40B4-BE49-F238E27FC236}">
              <a16:creationId xmlns:a16="http://schemas.microsoft.com/office/drawing/2014/main" xmlns="" id="{00000000-0008-0000-0300-000007000000}"/>
            </a:ext>
          </a:extLst>
        </xdr:cNvPr>
        <xdr:cNvSpPr/>
      </xdr:nvSpPr>
      <xdr:spPr bwMode="auto">
        <a:xfrm>
          <a:off x="6124575" y="44862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4</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40</xdr:row>
      <xdr:rowOff>47625</xdr:rowOff>
    </xdr:from>
    <xdr:to>
      <xdr:col>10</xdr:col>
      <xdr:colOff>1362075</xdr:colOff>
      <xdr:row>40</xdr:row>
      <xdr:rowOff>419100</xdr:rowOff>
    </xdr:to>
    <xdr:sp macro="" textlink="">
      <xdr:nvSpPr>
        <xdr:cNvPr id="9" name="Rectangle 8">
          <a:extLst>
            <a:ext uri="{FF2B5EF4-FFF2-40B4-BE49-F238E27FC236}">
              <a16:creationId xmlns:a16="http://schemas.microsoft.com/office/drawing/2014/main" xmlns="" id="{00000000-0008-0000-0300-000009000000}"/>
            </a:ext>
          </a:extLst>
        </xdr:cNvPr>
        <xdr:cNvSpPr/>
      </xdr:nvSpPr>
      <xdr:spPr bwMode="auto">
        <a:xfrm>
          <a:off x="6096000" y="70389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 7</a:t>
          </a:r>
        </a:p>
      </xdr:txBody>
    </xdr:sp>
    <xdr:clientData/>
  </xdr:twoCellAnchor>
  <xdr:twoCellAnchor>
    <xdr:from>
      <xdr:col>10</xdr:col>
      <xdr:colOff>76200</xdr:colOff>
      <xdr:row>76</xdr:row>
      <xdr:rowOff>152400</xdr:rowOff>
    </xdr:from>
    <xdr:to>
      <xdr:col>10</xdr:col>
      <xdr:colOff>1362075</xdr:colOff>
      <xdr:row>77</xdr:row>
      <xdr:rowOff>361950</xdr:rowOff>
    </xdr:to>
    <xdr:sp macro="" textlink="">
      <xdr:nvSpPr>
        <xdr:cNvPr id="10" name="Rectangle 9">
          <a:extLst>
            <a:ext uri="{FF2B5EF4-FFF2-40B4-BE49-F238E27FC236}">
              <a16:creationId xmlns:a16="http://schemas.microsoft.com/office/drawing/2014/main" xmlns="" id="{00000000-0008-0000-0300-00000A000000}"/>
            </a:ext>
          </a:extLst>
        </xdr:cNvPr>
        <xdr:cNvSpPr/>
      </xdr:nvSpPr>
      <xdr:spPr bwMode="auto">
        <a:xfrm>
          <a:off x="6096000" y="127635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32h</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82</xdr:row>
      <xdr:rowOff>142875</xdr:rowOff>
    </xdr:from>
    <xdr:to>
      <xdr:col>10</xdr:col>
      <xdr:colOff>1362075</xdr:colOff>
      <xdr:row>83</xdr:row>
      <xdr:rowOff>352425</xdr:rowOff>
    </xdr:to>
    <xdr:sp macro="" textlink="">
      <xdr:nvSpPr>
        <xdr:cNvPr id="11" name="Rectangle 10">
          <a:extLst>
            <a:ext uri="{FF2B5EF4-FFF2-40B4-BE49-F238E27FC236}">
              <a16:creationId xmlns:a16="http://schemas.microsoft.com/office/drawing/2014/main" xmlns="" id="{00000000-0008-0000-0300-00000B000000}"/>
            </a:ext>
          </a:extLst>
        </xdr:cNvPr>
        <xdr:cNvSpPr/>
      </xdr:nvSpPr>
      <xdr:spPr bwMode="auto">
        <a:xfrm>
          <a:off x="6096000" y="141446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'16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88</xdr:row>
      <xdr:rowOff>142875</xdr:rowOff>
    </xdr:from>
    <xdr:to>
      <xdr:col>10</xdr:col>
      <xdr:colOff>1362075</xdr:colOff>
      <xdr:row>89</xdr:row>
      <xdr:rowOff>352425</xdr:rowOff>
    </xdr:to>
    <xdr:sp macro="" textlink="">
      <xdr:nvSpPr>
        <xdr:cNvPr id="12" name="Rectangle 11">
          <a:extLst>
            <a:ext uri="{FF2B5EF4-FFF2-40B4-BE49-F238E27FC236}">
              <a16:creationId xmlns:a16="http://schemas.microsoft.com/office/drawing/2014/main" xmlns="" id="{00000000-0008-0000-0300-00000C000000}"/>
            </a:ext>
          </a:extLst>
        </xdr:cNvPr>
        <xdr:cNvSpPr/>
      </xdr:nvSpPr>
      <xdr:spPr bwMode="auto">
        <a:xfrm>
          <a:off x="6096000" y="158591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93</xdr:row>
      <xdr:rowOff>123825</xdr:rowOff>
    </xdr:from>
    <xdr:to>
      <xdr:col>10</xdr:col>
      <xdr:colOff>1362075</xdr:colOff>
      <xdr:row>94</xdr:row>
      <xdr:rowOff>352425</xdr:rowOff>
    </xdr:to>
    <xdr:sp macro="" textlink="">
      <xdr:nvSpPr>
        <xdr:cNvPr id="13" name="Rectangle 12">
          <a:extLst>
            <a:ext uri="{FF2B5EF4-FFF2-40B4-BE49-F238E27FC236}">
              <a16:creationId xmlns:a16="http://schemas.microsoft.com/office/drawing/2014/main" xmlns="" id="{00000000-0008-0000-0300-00000D000000}"/>
            </a:ext>
          </a:extLst>
        </xdr:cNvPr>
        <xdr:cNvSpPr/>
      </xdr:nvSpPr>
      <xdr:spPr bwMode="auto">
        <a:xfrm>
          <a:off x="6096000" y="170497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91</xdr:row>
      <xdr:rowOff>114300</xdr:rowOff>
    </xdr:from>
    <xdr:to>
      <xdr:col>10</xdr:col>
      <xdr:colOff>438150</xdr:colOff>
      <xdr:row>95</xdr:row>
      <xdr:rowOff>0</xdr:rowOff>
    </xdr:to>
    <xdr:sp macro="" textlink="">
      <xdr:nvSpPr>
        <xdr:cNvPr id="21505" name="AutoShape 1">
          <a:hlinkClick xmlns:r="http://schemas.openxmlformats.org/officeDocument/2006/relationships" r:id="rId1"/>
          <a:extLst>
            <a:ext uri="{FF2B5EF4-FFF2-40B4-BE49-F238E27FC236}">
              <a16:creationId xmlns:a16="http://schemas.microsoft.com/office/drawing/2014/main" xmlns="" id="{00000000-0008-0000-0400-000001540000}"/>
            </a:ext>
          </a:extLst>
        </xdr:cNvPr>
        <xdr:cNvSpPr>
          <a:spLocks noChangeArrowheads="1"/>
        </xdr:cNvSpPr>
      </xdr:nvSpPr>
      <xdr:spPr bwMode="auto">
        <a:xfrm flipH="1">
          <a:off x="4648200" y="1607820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28</xdr:col>
      <xdr:colOff>247650</xdr:colOff>
      <xdr:row>91</xdr:row>
      <xdr:rowOff>114300</xdr:rowOff>
    </xdr:from>
    <xdr:to>
      <xdr:col>29</xdr:col>
      <xdr:colOff>85725</xdr:colOff>
      <xdr:row>95</xdr:row>
      <xdr:rowOff>0</xdr:rowOff>
    </xdr:to>
    <xdr:sp macro="" textlink="">
      <xdr:nvSpPr>
        <xdr:cNvPr id="21506" name="AutoShape 2">
          <a:hlinkClick xmlns:r="http://schemas.openxmlformats.org/officeDocument/2006/relationships" r:id="rId2"/>
          <a:extLst>
            <a:ext uri="{FF2B5EF4-FFF2-40B4-BE49-F238E27FC236}">
              <a16:creationId xmlns:a16="http://schemas.microsoft.com/office/drawing/2014/main" xmlns="" id="{00000000-0008-0000-0400-000002540000}"/>
            </a:ext>
          </a:extLst>
        </xdr:cNvPr>
        <xdr:cNvSpPr>
          <a:spLocks noChangeArrowheads="1"/>
        </xdr:cNvSpPr>
      </xdr:nvSpPr>
      <xdr:spPr bwMode="auto">
        <a:xfrm>
          <a:off x="12982575" y="18030825"/>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57150</xdr:colOff>
      <xdr:row>18</xdr:row>
      <xdr:rowOff>47625</xdr:rowOff>
    </xdr:from>
    <xdr:to>
      <xdr:col>10</xdr:col>
      <xdr:colOff>1343025</xdr:colOff>
      <xdr:row>18</xdr:row>
      <xdr:rowOff>419100</xdr:rowOff>
    </xdr:to>
    <xdr:sp macro="" textlink="">
      <xdr:nvSpPr>
        <xdr:cNvPr id="10" name="Rectangle 9">
          <a:extLst>
            <a:ext uri="{FF2B5EF4-FFF2-40B4-BE49-F238E27FC236}">
              <a16:creationId xmlns:a16="http://schemas.microsoft.com/office/drawing/2014/main" xmlns="" id="{00000000-0008-0000-0400-00000A000000}"/>
            </a:ext>
          </a:extLst>
        </xdr:cNvPr>
        <xdr:cNvSpPr/>
      </xdr:nvSpPr>
      <xdr:spPr bwMode="auto">
        <a:xfrm>
          <a:off x="6477000" y="34099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11</a:t>
          </a:r>
          <a:endParaRPr lang="en-US" sz="900" b="1" i="0">
            <a:solidFill>
              <a:schemeClr val="bg1"/>
            </a:solidFill>
            <a:latin typeface="Arial Narrow" panose="020B0606020202030204" pitchFamily="34" charset="0"/>
          </a:endParaRPr>
        </a:p>
      </xdr:txBody>
    </xdr:sp>
    <xdr:clientData/>
  </xdr:twoCellAnchor>
  <xdr:twoCellAnchor>
    <xdr:from>
      <xdr:col>15</xdr:col>
      <xdr:colOff>19050</xdr:colOff>
      <xdr:row>9</xdr:row>
      <xdr:rowOff>76200</xdr:rowOff>
    </xdr:from>
    <xdr:to>
      <xdr:col>20</xdr:col>
      <xdr:colOff>85725</xdr:colOff>
      <xdr:row>11</xdr:row>
      <xdr:rowOff>104775</xdr:rowOff>
    </xdr:to>
    <xdr:sp macro="" textlink="">
      <xdr:nvSpPr>
        <xdr:cNvPr id="11" name="Rectangle 10">
          <a:extLst>
            <a:ext uri="{FF2B5EF4-FFF2-40B4-BE49-F238E27FC236}">
              <a16:creationId xmlns:a16="http://schemas.microsoft.com/office/drawing/2014/main" xmlns="" id="{00000000-0008-0000-0400-00000B000000}"/>
            </a:ext>
          </a:extLst>
        </xdr:cNvPr>
        <xdr:cNvSpPr/>
      </xdr:nvSpPr>
      <xdr:spPr bwMode="auto">
        <a:xfrm>
          <a:off x="9258300" y="17716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11</a:t>
          </a:r>
          <a:endParaRPr lang="en-US" sz="900" b="1" i="0">
            <a:solidFill>
              <a:schemeClr val="bg1"/>
            </a:solidFill>
            <a:latin typeface="Arial Narrow" panose="020B0606020202030204" pitchFamily="34" charset="0"/>
          </a:endParaRPr>
        </a:p>
      </xdr:txBody>
    </xdr:sp>
    <xdr:clientData/>
  </xdr:twoCellAnchor>
  <xdr:twoCellAnchor>
    <xdr:from>
      <xdr:col>15</xdr:col>
      <xdr:colOff>19050</xdr:colOff>
      <xdr:row>30</xdr:row>
      <xdr:rowOff>85725</xdr:rowOff>
    </xdr:from>
    <xdr:to>
      <xdr:col>20</xdr:col>
      <xdr:colOff>85725</xdr:colOff>
      <xdr:row>32</xdr:row>
      <xdr:rowOff>114300</xdr:rowOff>
    </xdr:to>
    <xdr:sp macro="" textlink="">
      <xdr:nvSpPr>
        <xdr:cNvPr id="12" name="Rectangle 11">
          <a:extLst>
            <a:ext uri="{FF2B5EF4-FFF2-40B4-BE49-F238E27FC236}">
              <a16:creationId xmlns:a16="http://schemas.microsoft.com/office/drawing/2014/main" xmlns="" id="{00000000-0008-0000-0400-00000C000000}"/>
            </a:ext>
          </a:extLst>
        </xdr:cNvPr>
        <xdr:cNvSpPr/>
      </xdr:nvSpPr>
      <xdr:spPr bwMode="auto">
        <a:xfrm>
          <a:off x="9258300" y="61722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12</a:t>
          </a:r>
          <a:endParaRPr lang="en-US" sz="900" b="1" i="0">
            <a:solidFill>
              <a:schemeClr val="bg1"/>
            </a:solidFill>
            <a:latin typeface="Arial Narrow" panose="020B0606020202030204" pitchFamily="34" charset="0"/>
          </a:endParaRPr>
        </a:p>
      </xdr:txBody>
    </xdr:sp>
    <xdr:clientData/>
  </xdr:twoCellAnchor>
  <xdr:twoCellAnchor>
    <xdr:from>
      <xdr:col>10</xdr:col>
      <xdr:colOff>57150</xdr:colOff>
      <xdr:row>40</xdr:row>
      <xdr:rowOff>57150</xdr:rowOff>
    </xdr:from>
    <xdr:to>
      <xdr:col>10</xdr:col>
      <xdr:colOff>1343025</xdr:colOff>
      <xdr:row>41</xdr:row>
      <xdr:rowOff>247650</xdr:rowOff>
    </xdr:to>
    <xdr:sp macro="" textlink="">
      <xdr:nvSpPr>
        <xdr:cNvPr id="13" name="Rectangle 12">
          <a:extLst>
            <a:ext uri="{FF2B5EF4-FFF2-40B4-BE49-F238E27FC236}">
              <a16:creationId xmlns:a16="http://schemas.microsoft.com/office/drawing/2014/main" xmlns="" id="{00000000-0008-0000-0400-00000D000000}"/>
            </a:ext>
          </a:extLst>
        </xdr:cNvPr>
        <xdr:cNvSpPr/>
      </xdr:nvSpPr>
      <xdr:spPr bwMode="auto">
        <a:xfrm>
          <a:off x="6477000" y="79724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12</a:t>
          </a:r>
          <a:endParaRPr lang="en-US" sz="900" b="1" i="0">
            <a:solidFill>
              <a:schemeClr val="bg1"/>
            </a:solidFill>
            <a:latin typeface="Arial Narrow" panose="020B0606020202030204" pitchFamily="34" charset="0"/>
          </a:endParaRPr>
        </a:p>
      </xdr:txBody>
    </xdr:sp>
    <xdr:clientData/>
  </xdr:twoCellAnchor>
  <xdr:twoCellAnchor>
    <xdr:from>
      <xdr:col>10</xdr:col>
      <xdr:colOff>57150</xdr:colOff>
      <xdr:row>58</xdr:row>
      <xdr:rowOff>171450</xdr:rowOff>
    </xdr:from>
    <xdr:to>
      <xdr:col>10</xdr:col>
      <xdr:colOff>1343025</xdr:colOff>
      <xdr:row>59</xdr:row>
      <xdr:rowOff>57150</xdr:rowOff>
    </xdr:to>
    <xdr:sp macro="" textlink="">
      <xdr:nvSpPr>
        <xdr:cNvPr id="14" name="Rectangle 13">
          <a:extLst>
            <a:ext uri="{FF2B5EF4-FFF2-40B4-BE49-F238E27FC236}">
              <a16:creationId xmlns:a16="http://schemas.microsoft.com/office/drawing/2014/main" xmlns="" id="{00000000-0008-0000-0400-00000E000000}"/>
            </a:ext>
          </a:extLst>
        </xdr:cNvPr>
        <xdr:cNvSpPr/>
      </xdr:nvSpPr>
      <xdr:spPr bwMode="auto">
        <a:xfrm>
          <a:off x="6477000" y="124206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13</a:t>
          </a:r>
          <a:endParaRPr lang="en-US" sz="900" b="1" i="0">
            <a:solidFill>
              <a:schemeClr val="bg1"/>
            </a:solidFill>
            <a:latin typeface="Arial Narrow" panose="020B0606020202030204" pitchFamily="34" charset="0"/>
          </a:endParaRPr>
        </a:p>
      </xdr:txBody>
    </xdr:sp>
    <xdr:clientData/>
  </xdr:twoCellAnchor>
  <xdr:twoCellAnchor>
    <xdr:from>
      <xdr:col>10</xdr:col>
      <xdr:colOff>57150</xdr:colOff>
      <xdr:row>71</xdr:row>
      <xdr:rowOff>171450</xdr:rowOff>
    </xdr:from>
    <xdr:to>
      <xdr:col>10</xdr:col>
      <xdr:colOff>1343025</xdr:colOff>
      <xdr:row>72</xdr:row>
      <xdr:rowOff>57150</xdr:rowOff>
    </xdr:to>
    <xdr:sp macro="" textlink="">
      <xdr:nvSpPr>
        <xdr:cNvPr id="15" name="Rectangle 14">
          <a:extLst>
            <a:ext uri="{FF2B5EF4-FFF2-40B4-BE49-F238E27FC236}">
              <a16:creationId xmlns:a16="http://schemas.microsoft.com/office/drawing/2014/main" xmlns="" id="{00000000-0008-0000-0400-00000F000000}"/>
            </a:ext>
          </a:extLst>
        </xdr:cNvPr>
        <xdr:cNvSpPr/>
      </xdr:nvSpPr>
      <xdr:spPr bwMode="auto">
        <a:xfrm>
          <a:off x="6477000" y="157829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14</a:t>
          </a:r>
          <a:endParaRPr lang="en-US" sz="900" b="1" i="0">
            <a:solidFill>
              <a:schemeClr val="bg1"/>
            </a:solidFill>
            <a:latin typeface="Arial Narrow" panose="020B0606020202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83</xdr:row>
      <xdr:rowOff>114300</xdr:rowOff>
    </xdr:from>
    <xdr:to>
      <xdr:col>10</xdr:col>
      <xdr:colOff>428625</xdr:colOff>
      <xdr:row>87</xdr:row>
      <xdr:rowOff>0</xdr:rowOff>
    </xdr:to>
    <xdr:sp macro="" textlink="">
      <xdr:nvSpPr>
        <xdr:cNvPr id="5123" name="AutoShape 3">
          <a:hlinkClick xmlns:r="http://schemas.openxmlformats.org/officeDocument/2006/relationships" r:id="rId1"/>
          <a:extLst>
            <a:ext uri="{FF2B5EF4-FFF2-40B4-BE49-F238E27FC236}">
              <a16:creationId xmlns:a16="http://schemas.microsoft.com/office/drawing/2014/main" xmlns="" id="{00000000-0008-0000-0500-000003140000}"/>
            </a:ext>
          </a:extLst>
        </xdr:cNvPr>
        <xdr:cNvSpPr>
          <a:spLocks noChangeArrowheads="1"/>
        </xdr:cNvSpPr>
      </xdr:nvSpPr>
      <xdr:spPr bwMode="auto">
        <a:xfrm flipH="1">
          <a:off x="4667250" y="17325975"/>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47625</xdr:colOff>
      <xdr:row>83</xdr:row>
      <xdr:rowOff>104775</xdr:rowOff>
    </xdr:from>
    <xdr:to>
      <xdr:col>24</xdr:col>
      <xdr:colOff>600075</xdr:colOff>
      <xdr:row>86</xdr:row>
      <xdr:rowOff>152400</xdr:rowOff>
    </xdr:to>
    <xdr:sp macro="" textlink="">
      <xdr:nvSpPr>
        <xdr:cNvPr id="5124" name="AutoShape 4">
          <a:hlinkClick xmlns:r="http://schemas.openxmlformats.org/officeDocument/2006/relationships" r:id="rId2"/>
          <a:extLst>
            <a:ext uri="{FF2B5EF4-FFF2-40B4-BE49-F238E27FC236}">
              <a16:creationId xmlns:a16="http://schemas.microsoft.com/office/drawing/2014/main" xmlns="" id="{00000000-0008-0000-0500-000004140000}"/>
            </a:ext>
          </a:extLst>
        </xdr:cNvPr>
        <xdr:cNvSpPr>
          <a:spLocks noChangeArrowheads="1"/>
        </xdr:cNvSpPr>
      </xdr:nvSpPr>
      <xdr:spPr bwMode="auto">
        <a:xfrm>
          <a:off x="10048875" y="173164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23</xdr:col>
      <xdr:colOff>19055</xdr:colOff>
      <xdr:row>16</xdr:row>
      <xdr:rowOff>123825</xdr:rowOff>
    </xdr:from>
    <xdr:to>
      <xdr:col>24</xdr:col>
      <xdr:colOff>66675</xdr:colOff>
      <xdr:row>16</xdr:row>
      <xdr:rowOff>123828</xdr:rowOff>
    </xdr:to>
    <xdr:cxnSp macro="">
      <xdr:nvCxnSpPr>
        <xdr:cNvPr id="4" name="Straight Arrow Connector 3">
          <a:extLst>
            <a:ext uri="{FF2B5EF4-FFF2-40B4-BE49-F238E27FC236}">
              <a16:creationId xmlns:a16="http://schemas.microsoft.com/office/drawing/2014/main" xmlns="" id="{00000000-0008-0000-0500-000004000000}"/>
            </a:ext>
          </a:extLst>
        </xdr:cNvPr>
        <xdr:cNvCxnSpPr/>
      </xdr:nvCxnSpPr>
      <xdr:spPr bwMode="auto">
        <a:xfrm flipH="1">
          <a:off x="11153780" y="3724275"/>
          <a:ext cx="152395" cy="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23</xdr:col>
      <xdr:colOff>104772</xdr:colOff>
      <xdr:row>16</xdr:row>
      <xdr:rowOff>19049</xdr:rowOff>
    </xdr:from>
    <xdr:to>
      <xdr:col>27</xdr:col>
      <xdr:colOff>0</xdr:colOff>
      <xdr:row>20</xdr:row>
      <xdr:rowOff>133350</xdr:rowOff>
    </xdr:to>
    <xdr:sp macro="" textlink="">
      <xdr:nvSpPr>
        <xdr:cNvPr id="5" name="TextBox 4">
          <a:extLst>
            <a:ext uri="{FF2B5EF4-FFF2-40B4-BE49-F238E27FC236}">
              <a16:creationId xmlns:a16="http://schemas.microsoft.com/office/drawing/2014/main" xmlns="" id="{00000000-0008-0000-0500-000005000000}"/>
            </a:ext>
          </a:extLst>
        </xdr:cNvPr>
        <xdr:cNvSpPr txBox="1"/>
      </xdr:nvSpPr>
      <xdr:spPr>
        <a:xfrm>
          <a:off x="11239497" y="3619499"/>
          <a:ext cx="1028703" cy="1238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23</xdr:col>
      <xdr:colOff>19050</xdr:colOff>
      <xdr:row>71</xdr:row>
      <xdr:rowOff>95250</xdr:rowOff>
    </xdr:from>
    <xdr:to>
      <xdr:col>24</xdr:col>
      <xdr:colOff>76196</xdr:colOff>
      <xdr:row>71</xdr:row>
      <xdr:rowOff>104778</xdr:rowOff>
    </xdr:to>
    <xdr:cxnSp macro="">
      <xdr:nvCxnSpPr>
        <xdr:cNvPr id="18" name="Straight Arrow Connector 17">
          <a:extLst>
            <a:ext uri="{FF2B5EF4-FFF2-40B4-BE49-F238E27FC236}">
              <a16:creationId xmlns:a16="http://schemas.microsoft.com/office/drawing/2014/main" xmlns="" id="{00000000-0008-0000-0500-000012000000}"/>
            </a:ext>
          </a:extLst>
        </xdr:cNvPr>
        <xdr:cNvCxnSpPr/>
      </xdr:nvCxnSpPr>
      <xdr:spPr bwMode="auto">
        <a:xfrm flipH="1">
          <a:off x="11153775" y="1720215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19043</xdr:colOff>
      <xdr:row>69</xdr:row>
      <xdr:rowOff>276224</xdr:rowOff>
    </xdr:from>
    <xdr:to>
      <xdr:col>25</xdr:col>
      <xdr:colOff>142872</xdr:colOff>
      <xdr:row>73</xdr:row>
      <xdr:rowOff>114300</xdr:rowOff>
    </xdr:to>
    <xdr:sp macro="" textlink="">
      <xdr:nvSpPr>
        <xdr:cNvPr id="19" name="TextBox 18">
          <a:extLst>
            <a:ext uri="{FF2B5EF4-FFF2-40B4-BE49-F238E27FC236}">
              <a16:creationId xmlns:a16="http://schemas.microsoft.com/office/drawing/2014/main" xmlns="" id="{00000000-0008-0000-0500-000013000000}"/>
            </a:ext>
          </a:extLst>
        </xdr:cNvPr>
        <xdr:cNvSpPr txBox="1"/>
      </xdr:nvSpPr>
      <xdr:spPr>
        <a:xfrm>
          <a:off x="11258543" y="16459199"/>
          <a:ext cx="838204"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24</xdr:col>
      <xdr:colOff>38096</xdr:colOff>
      <xdr:row>22</xdr:row>
      <xdr:rowOff>9525</xdr:rowOff>
    </xdr:from>
    <xdr:to>
      <xdr:col>27</xdr:col>
      <xdr:colOff>0</xdr:colOff>
      <xdr:row>32</xdr:row>
      <xdr:rowOff>57150</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1277596" y="4895850"/>
          <a:ext cx="990603" cy="251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Please use inter-company borrowings when your equipment finance business doesn’t raise debt directly in the market, but relies on debt raised by its parent or other groups within the company.  This should represent the debt assigned to equipment finance deals.</a:t>
          </a:r>
        </a:p>
      </xdr:txBody>
    </xdr:sp>
    <xdr:clientData/>
  </xdr:twoCellAnchor>
  <xdr:twoCellAnchor>
    <xdr:from>
      <xdr:col>23</xdr:col>
      <xdr:colOff>19054</xdr:colOff>
      <xdr:row>25</xdr:row>
      <xdr:rowOff>104775</xdr:rowOff>
    </xdr:from>
    <xdr:to>
      <xdr:col>24</xdr:col>
      <xdr:colOff>76200</xdr:colOff>
      <xdr:row>25</xdr:row>
      <xdr:rowOff>114303</xdr:rowOff>
    </xdr:to>
    <xdr:cxnSp macro="">
      <xdr:nvCxnSpPr>
        <xdr:cNvPr id="9" name="Straight Arrow Connector 8">
          <a:extLst>
            <a:ext uri="{FF2B5EF4-FFF2-40B4-BE49-F238E27FC236}">
              <a16:creationId xmlns:a16="http://schemas.microsoft.com/office/drawing/2014/main" xmlns="" id="{00000000-0008-0000-0500-000009000000}"/>
            </a:ext>
          </a:extLst>
        </xdr:cNvPr>
        <xdr:cNvCxnSpPr/>
      </xdr:nvCxnSpPr>
      <xdr:spPr bwMode="auto">
        <a:xfrm flipH="1">
          <a:off x="11153779" y="5953125"/>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0</xdr:colOff>
      <xdr:row>10</xdr:row>
      <xdr:rowOff>76201</xdr:rowOff>
    </xdr:from>
    <xdr:to>
      <xdr:col>26</xdr:col>
      <xdr:colOff>47625</xdr:colOff>
      <xdr:row>16</xdr:row>
      <xdr:rowOff>38100</xdr:rowOff>
    </xdr:to>
    <xdr:sp macro="" textlink="">
      <xdr:nvSpPr>
        <xdr:cNvPr id="13" name="TextBox 12">
          <a:extLst>
            <a:ext uri="{FF2B5EF4-FFF2-40B4-BE49-F238E27FC236}">
              <a16:creationId xmlns:a16="http://schemas.microsoft.com/office/drawing/2014/main" xmlns="" id="{00000000-0008-0000-0500-00000D000000}"/>
            </a:ext>
          </a:extLst>
        </xdr:cNvPr>
        <xdr:cNvSpPr txBox="1"/>
      </xdr:nvSpPr>
      <xdr:spPr>
        <a:xfrm>
          <a:off x="11239500" y="2028826"/>
          <a:ext cx="1000125" cy="16097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9527</xdr:colOff>
      <xdr:row>14</xdr:row>
      <xdr:rowOff>190500</xdr:rowOff>
    </xdr:from>
    <xdr:to>
      <xdr:col>24</xdr:col>
      <xdr:colOff>47625</xdr:colOff>
      <xdr:row>14</xdr:row>
      <xdr:rowOff>190501</xdr:rowOff>
    </xdr:to>
    <xdr:cxnSp macro="">
      <xdr:nvCxnSpPr>
        <xdr:cNvPr id="10" name="Straight Arrow Connector 9">
          <a:extLst>
            <a:ext uri="{FF2B5EF4-FFF2-40B4-BE49-F238E27FC236}">
              <a16:creationId xmlns:a16="http://schemas.microsoft.com/office/drawing/2014/main" xmlns="" id="{00000000-0008-0000-0500-00000A000000}"/>
            </a:ext>
          </a:extLst>
        </xdr:cNvPr>
        <xdr:cNvCxnSpPr/>
      </xdr:nvCxnSpPr>
      <xdr:spPr bwMode="auto">
        <a:xfrm flipH="1">
          <a:off x="11144252" y="2990850"/>
          <a:ext cx="142873" cy="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9525</xdr:colOff>
      <xdr:row>47</xdr:row>
      <xdr:rowOff>152401</xdr:rowOff>
    </xdr:from>
    <xdr:to>
      <xdr:col>26</xdr:col>
      <xdr:colOff>38100</xdr:colOff>
      <xdr:row>53</xdr:row>
      <xdr:rowOff>152400</xdr:rowOff>
    </xdr:to>
    <xdr:sp macro="" textlink="">
      <xdr:nvSpPr>
        <xdr:cNvPr id="24" name="TextBox 23">
          <a:extLst>
            <a:ext uri="{FF2B5EF4-FFF2-40B4-BE49-F238E27FC236}">
              <a16:creationId xmlns:a16="http://schemas.microsoft.com/office/drawing/2014/main" xmlns="" id="{00000000-0008-0000-0500-000018000000}"/>
            </a:ext>
          </a:extLst>
        </xdr:cNvPr>
        <xdr:cNvSpPr txBox="1"/>
      </xdr:nvSpPr>
      <xdr:spPr>
        <a:xfrm>
          <a:off x="11249025" y="10791826"/>
          <a:ext cx="981075" cy="21812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19050</xdr:colOff>
      <xdr:row>50</xdr:row>
      <xdr:rowOff>342900</xdr:rowOff>
    </xdr:from>
    <xdr:to>
      <xdr:col>24</xdr:col>
      <xdr:colOff>47625</xdr:colOff>
      <xdr:row>50</xdr:row>
      <xdr:rowOff>342900</xdr:rowOff>
    </xdr:to>
    <xdr:cxnSp macro="">
      <xdr:nvCxnSpPr>
        <xdr:cNvPr id="25" name="Straight Arrow Connector 24">
          <a:extLst>
            <a:ext uri="{FF2B5EF4-FFF2-40B4-BE49-F238E27FC236}">
              <a16:creationId xmlns:a16="http://schemas.microsoft.com/office/drawing/2014/main" xmlns="" id="{00000000-0008-0000-0500-000019000000}"/>
            </a:ext>
          </a:extLst>
        </xdr:cNvPr>
        <xdr:cNvCxnSpPr/>
      </xdr:nvCxnSpPr>
      <xdr:spPr bwMode="auto">
        <a:xfrm flipH="1">
          <a:off x="11153775" y="11668125"/>
          <a:ext cx="133350"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10</xdr:col>
      <xdr:colOff>85725</xdr:colOff>
      <xdr:row>13</xdr:row>
      <xdr:rowOff>66675</xdr:rowOff>
    </xdr:from>
    <xdr:to>
      <xdr:col>10</xdr:col>
      <xdr:colOff>1371600</xdr:colOff>
      <xdr:row>13</xdr:row>
      <xdr:rowOff>438150</xdr:rowOff>
    </xdr:to>
    <xdr:sp macro="" textlink="">
      <xdr:nvSpPr>
        <xdr:cNvPr id="14" name="Rectangle 13">
          <a:extLst>
            <a:ext uri="{FF2B5EF4-FFF2-40B4-BE49-F238E27FC236}">
              <a16:creationId xmlns:a16="http://schemas.microsoft.com/office/drawing/2014/main" xmlns="" id="{00000000-0008-0000-0500-00000E000000}"/>
            </a:ext>
          </a:extLst>
        </xdr:cNvPr>
        <xdr:cNvSpPr/>
      </xdr:nvSpPr>
      <xdr:spPr bwMode="auto">
        <a:xfrm>
          <a:off x="6181725" y="23431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22</xdr:row>
      <xdr:rowOff>66675</xdr:rowOff>
    </xdr:from>
    <xdr:to>
      <xdr:col>10</xdr:col>
      <xdr:colOff>1371600</xdr:colOff>
      <xdr:row>22</xdr:row>
      <xdr:rowOff>438150</xdr:rowOff>
    </xdr:to>
    <xdr:sp macro="" textlink="">
      <xdr:nvSpPr>
        <xdr:cNvPr id="15" name="Rectangle 14">
          <a:extLst>
            <a:ext uri="{FF2B5EF4-FFF2-40B4-BE49-F238E27FC236}">
              <a16:creationId xmlns:a16="http://schemas.microsoft.com/office/drawing/2014/main" xmlns="" id="{00000000-0008-0000-0500-00000F000000}"/>
            </a:ext>
          </a:extLst>
        </xdr:cNvPr>
        <xdr:cNvSpPr/>
      </xdr:nvSpPr>
      <xdr:spPr bwMode="auto">
        <a:xfrm>
          <a:off x="6181725" y="49530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32</xdr:row>
      <xdr:rowOff>66675</xdr:rowOff>
    </xdr:from>
    <xdr:to>
      <xdr:col>10</xdr:col>
      <xdr:colOff>1371600</xdr:colOff>
      <xdr:row>32</xdr:row>
      <xdr:rowOff>438150</xdr:rowOff>
    </xdr:to>
    <xdr:sp macro="" textlink="">
      <xdr:nvSpPr>
        <xdr:cNvPr id="16" name="Rectangle 15">
          <a:extLst>
            <a:ext uri="{FF2B5EF4-FFF2-40B4-BE49-F238E27FC236}">
              <a16:creationId xmlns:a16="http://schemas.microsoft.com/office/drawing/2014/main" xmlns="" id="{00000000-0008-0000-0500-000010000000}"/>
            </a:ext>
          </a:extLst>
        </xdr:cNvPr>
        <xdr:cNvSpPr/>
      </xdr:nvSpPr>
      <xdr:spPr bwMode="auto">
        <a:xfrm>
          <a:off x="6181725" y="74199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37</xdr:row>
      <xdr:rowOff>66675</xdr:rowOff>
    </xdr:from>
    <xdr:to>
      <xdr:col>10</xdr:col>
      <xdr:colOff>1371600</xdr:colOff>
      <xdr:row>37</xdr:row>
      <xdr:rowOff>438150</xdr:rowOff>
    </xdr:to>
    <xdr:sp macro="" textlink="">
      <xdr:nvSpPr>
        <xdr:cNvPr id="17" name="Rectangle 16">
          <a:extLst>
            <a:ext uri="{FF2B5EF4-FFF2-40B4-BE49-F238E27FC236}">
              <a16:creationId xmlns:a16="http://schemas.microsoft.com/office/drawing/2014/main" xmlns="" id="{00000000-0008-0000-0500-000011000000}"/>
            </a:ext>
          </a:extLst>
        </xdr:cNvPr>
        <xdr:cNvSpPr/>
      </xdr:nvSpPr>
      <xdr:spPr bwMode="auto">
        <a:xfrm>
          <a:off x="6181725" y="84867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49</xdr:row>
      <xdr:rowOff>66675</xdr:rowOff>
    </xdr:from>
    <xdr:to>
      <xdr:col>10</xdr:col>
      <xdr:colOff>1371600</xdr:colOff>
      <xdr:row>49</xdr:row>
      <xdr:rowOff>438150</xdr:rowOff>
    </xdr:to>
    <xdr:sp macro="" textlink="">
      <xdr:nvSpPr>
        <xdr:cNvPr id="20" name="Rectangle 19">
          <a:extLst>
            <a:ext uri="{FF2B5EF4-FFF2-40B4-BE49-F238E27FC236}">
              <a16:creationId xmlns:a16="http://schemas.microsoft.com/office/drawing/2014/main" xmlns="" id="{00000000-0008-0000-0500-000014000000}"/>
            </a:ext>
          </a:extLst>
        </xdr:cNvPr>
        <xdr:cNvSpPr/>
      </xdr:nvSpPr>
      <xdr:spPr bwMode="auto">
        <a:xfrm>
          <a:off x="6181725" y="108680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58</xdr:row>
      <xdr:rowOff>66675</xdr:rowOff>
    </xdr:from>
    <xdr:to>
      <xdr:col>10</xdr:col>
      <xdr:colOff>1371600</xdr:colOff>
      <xdr:row>58</xdr:row>
      <xdr:rowOff>438150</xdr:rowOff>
    </xdr:to>
    <xdr:sp macro="" textlink="">
      <xdr:nvSpPr>
        <xdr:cNvPr id="21" name="Rectangle 20">
          <a:extLst>
            <a:ext uri="{FF2B5EF4-FFF2-40B4-BE49-F238E27FC236}">
              <a16:creationId xmlns:a16="http://schemas.microsoft.com/office/drawing/2014/main" xmlns="" id="{00000000-0008-0000-0500-000015000000}"/>
            </a:ext>
          </a:extLst>
        </xdr:cNvPr>
        <xdr:cNvSpPr/>
      </xdr:nvSpPr>
      <xdr:spPr bwMode="auto">
        <a:xfrm>
          <a:off x="6181725" y="136493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69</xdr:row>
      <xdr:rowOff>66675</xdr:rowOff>
    </xdr:from>
    <xdr:to>
      <xdr:col>10</xdr:col>
      <xdr:colOff>1371600</xdr:colOff>
      <xdr:row>69</xdr:row>
      <xdr:rowOff>438150</xdr:rowOff>
    </xdr:to>
    <xdr:sp macro="" textlink="">
      <xdr:nvSpPr>
        <xdr:cNvPr id="22" name="Rectangle 21">
          <a:extLst>
            <a:ext uri="{FF2B5EF4-FFF2-40B4-BE49-F238E27FC236}">
              <a16:creationId xmlns:a16="http://schemas.microsoft.com/office/drawing/2014/main" xmlns="" id="{00000000-0008-0000-0500-000016000000}"/>
            </a:ext>
          </a:extLst>
        </xdr:cNvPr>
        <xdr:cNvSpPr/>
      </xdr:nvSpPr>
      <xdr:spPr bwMode="auto">
        <a:xfrm>
          <a:off x="6181725" y="162496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85725</xdr:colOff>
      <xdr:row>73</xdr:row>
      <xdr:rowOff>104775</xdr:rowOff>
    </xdr:from>
    <xdr:to>
      <xdr:col>10</xdr:col>
      <xdr:colOff>438150</xdr:colOff>
      <xdr:row>76</xdr:row>
      <xdr:rowOff>152400</xdr:rowOff>
    </xdr:to>
    <xdr:sp macro="" textlink="">
      <xdr:nvSpPr>
        <xdr:cNvPr id="6147" name="AutoShape 3">
          <a:hlinkClick xmlns:r="http://schemas.openxmlformats.org/officeDocument/2006/relationships" r:id="rId1"/>
          <a:extLst>
            <a:ext uri="{FF2B5EF4-FFF2-40B4-BE49-F238E27FC236}">
              <a16:creationId xmlns:a16="http://schemas.microsoft.com/office/drawing/2014/main" xmlns="" id="{00000000-0008-0000-0600-000003180000}"/>
            </a:ext>
          </a:extLst>
        </xdr:cNvPr>
        <xdr:cNvSpPr>
          <a:spLocks noChangeArrowheads="1"/>
        </xdr:cNvSpPr>
      </xdr:nvSpPr>
      <xdr:spPr bwMode="auto">
        <a:xfrm flipH="1">
          <a:off x="5648325" y="16611600"/>
          <a:ext cx="628650" cy="5334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40</xdr:col>
      <xdr:colOff>314325</xdr:colOff>
      <xdr:row>73</xdr:row>
      <xdr:rowOff>76200</xdr:rowOff>
    </xdr:from>
    <xdr:to>
      <xdr:col>41</xdr:col>
      <xdr:colOff>152400</xdr:colOff>
      <xdr:row>76</xdr:row>
      <xdr:rowOff>152400</xdr:rowOff>
    </xdr:to>
    <xdr:sp macro="" textlink="">
      <xdr:nvSpPr>
        <xdr:cNvPr id="6148" name="AutoShape 4">
          <a:hlinkClick xmlns:r="http://schemas.openxmlformats.org/officeDocument/2006/relationships" r:id="rId2"/>
          <a:extLst>
            <a:ext uri="{FF2B5EF4-FFF2-40B4-BE49-F238E27FC236}">
              <a16:creationId xmlns:a16="http://schemas.microsoft.com/office/drawing/2014/main" xmlns="" id="{00000000-0008-0000-0600-000004180000}"/>
            </a:ext>
          </a:extLst>
        </xdr:cNvPr>
        <xdr:cNvSpPr>
          <a:spLocks noChangeArrowheads="1"/>
        </xdr:cNvSpPr>
      </xdr:nvSpPr>
      <xdr:spPr bwMode="auto">
        <a:xfrm>
          <a:off x="15744825" y="16621125"/>
          <a:ext cx="552450" cy="561975"/>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31</xdr:col>
      <xdr:colOff>19050</xdr:colOff>
      <xdr:row>23</xdr:row>
      <xdr:rowOff>76200</xdr:rowOff>
    </xdr:from>
    <xdr:to>
      <xdr:col>32</xdr:col>
      <xdr:colOff>76196</xdr:colOff>
      <xdr:row>23</xdr:row>
      <xdr:rowOff>85728</xdr:rowOff>
    </xdr:to>
    <xdr:cxnSp macro="">
      <xdr:nvCxnSpPr>
        <xdr:cNvPr id="4" name="Straight Arrow Connector 3">
          <a:extLst>
            <a:ext uri="{FF2B5EF4-FFF2-40B4-BE49-F238E27FC236}">
              <a16:creationId xmlns:a16="http://schemas.microsoft.com/office/drawing/2014/main" xmlns="" id="{00000000-0008-0000-0600-000004000000}"/>
            </a:ext>
          </a:extLst>
        </xdr:cNvPr>
        <xdr:cNvCxnSpPr/>
      </xdr:nvCxnSpPr>
      <xdr:spPr bwMode="auto">
        <a:xfrm flipH="1">
          <a:off x="14639925" y="647700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32</xdr:col>
      <xdr:colOff>19043</xdr:colOff>
      <xdr:row>21</xdr:row>
      <xdr:rowOff>485775</xdr:rowOff>
    </xdr:from>
    <xdr:to>
      <xdr:col>33</xdr:col>
      <xdr:colOff>142872</xdr:colOff>
      <xdr:row>25</xdr:row>
      <xdr:rowOff>438150</xdr:rowOff>
    </xdr:to>
    <xdr:sp macro="" textlink="">
      <xdr:nvSpPr>
        <xdr:cNvPr id="5" name="TextBox 4">
          <a:extLst>
            <a:ext uri="{FF2B5EF4-FFF2-40B4-BE49-F238E27FC236}">
              <a16:creationId xmlns:a16="http://schemas.microsoft.com/office/drawing/2014/main" xmlns="" id="{00000000-0008-0000-0600-000005000000}"/>
            </a:ext>
          </a:extLst>
        </xdr:cNvPr>
        <xdr:cNvSpPr txBox="1"/>
      </xdr:nvSpPr>
      <xdr:spPr>
        <a:xfrm>
          <a:off x="14744693" y="5791200"/>
          <a:ext cx="838204"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10</xdr:col>
      <xdr:colOff>104775</xdr:colOff>
      <xdr:row>5</xdr:row>
      <xdr:rowOff>9525</xdr:rowOff>
    </xdr:from>
    <xdr:to>
      <xdr:col>10</xdr:col>
      <xdr:colOff>1390650</xdr:colOff>
      <xdr:row>5</xdr:row>
      <xdr:rowOff>381000</xdr:rowOff>
    </xdr:to>
    <xdr:sp macro="" textlink="">
      <xdr:nvSpPr>
        <xdr:cNvPr id="10" name="Rectangle 9">
          <a:extLst>
            <a:ext uri="{FF2B5EF4-FFF2-40B4-BE49-F238E27FC236}">
              <a16:creationId xmlns:a16="http://schemas.microsoft.com/office/drawing/2014/main" xmlns="" id="{00000000-0008-0000-0600-00000A000000}"/>
            </a:ext>
          </a:extLst>
        </xdr:cNvPr>
        <xdr:cNvSpPr/>
      </xdr:nvSpPr>
      <xdr:spPr bwMode="auto">
        <a:xfrm>
          <a:off x="7467600" y="9906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16</xdr:row>
      <xdr:rowOff>219075</xdr:rowOff>
    </xdr:from>
    <xdr:to>
      <xdr:col>10</xdr:col>
      <xdr:colOff>1362075</xdr:colOff>
      <xdr:row>16</xdr:row>
      <xdr:rowOff>590550</xdr:rowOff>
    </xdr:to>
    <xdr:sp macro="" textlink="">
      <xdr:nvSpPr>
        <xdr:cNvPr id="11" name="Rectangle 10">
          <a:extLst>
            <a:ext uri="{FF2B5EF4-FFF2-40B4-BE49-F238E27FC236}">
              <a16:creationId xmlns:a16="http://schemas.microsoft.com/office/drawing/2014/main" xmlns="" id="{00000000-0008-0000-0600-00000B000000}"/>
            </a:ext>
          </a:extLst>
        </xdr:cNvPr>
        <xdr:cNvSpPr/>
      </xdr:nvSpPr>
      <xdr:spPr bwMode="auto">
        <a:xfrm>
          <a:off x="7439025" y="40100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'16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9</xdr:col>
      <xdr:colOff>114300</xdr:colOff>
      <xdr:row>32</xdr:row>
      <xdr:rowOff>95250</xdr:rowOff>
    </xdr:from>
    <xdr:to>
      <xdr:col>10</xdr:col>
      <xdr:colOff>1123950</xdr:colOff>
      <xdr:row>32</xdr:row>
      <xdr:rowOff>466725</xdr:rowOff>
    </xdr:to>
    <xdr:sp macro="" textlink="">
      <xdr:nvSpPr>
        <xdr:cNvPr id="12" name="Rectangle 11">
          <a:extLst>
            <a:ext uri="{FF2B5EF4-FFF2-40B4-BE49-F238E27FC236}">
              <a16:creationId xmlns:a16="http://schemas.microsoft.com/office/drawing/2014/main" xmlns="" id="{00000000-0008-0000-0600-00000C000000}"/>
            </a:ext>
          </a:extLst>
        </xdr:cNvPr>
        <xdr:cNvSpPr/>
      </xdr:nvSpPr>
      <xdr:spPr bwMode="auto">
        <a:xfrm>
          <a:off x="7200900" y="84677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19g</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21</xdr:row>
      <xdr:rowOff>95250</xdr:rowOff>
    </xdr:from>
    <xdr:to>
      <xdr:col>10</xdr:col>
      <xdr:colOff>1362075</xdr:colOff>
      <xdr:row>21</xdr:row>
      <xdr:rowOff>466725</xdr:rowOff>
    </xdr:to>
    <xdr:sp macro="" textlink="">
      <xdr:nvSpPr>
        <xdr:cNvPr id="13" name="Rectangle 12">
          <a:extLst>
            <a:ext uri="{FF2B5EF4-FFF2-40B4-BE49-F238E27FC236}">
              <a16:creationId xmlns:a16="http://schemas.microsoft.com/office/drawing/2014/main" xmlns="" id="{00000000-0008-0000-0600-00000D000000}"/>
            </a:ext>
          </a:extLst>
        </xdr:cNvPr>
        <xdr:cNvSpPr/>
      </xdr:nvSpPr>
      <xdr:spPr bwMode="auto">
        <a:xfrm>
          <a:off x="7439025" y="54006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20</a:t>
          </a:r>
          <a:endParaRPr lang="en-US" sz="900" b="1" i="0">
            <a:solidFill>
              <a:schemeClr val="bg1"/>
            </a:solidFill>
            <a:latin typeface="Arial Narrow" panose="020B0606020202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66675</xdr:colOff>
      <xdr:row>76</xdr:row>
      <xdr:rowOff>133350</xdr:rowOff>
    </xdr:from>
    <xdr:to>
      <xdr:col>10</xdr:col>
      <xdr:colOff>409575</xdr:colOff>
      <xdr:row>80</xdr:row>
      <xdr:rowOff>19050</xdr:rowOff>
    </xdr:to>
    <xdr:sp macro="" textlink="">
      <xdr:nvSpPr>
        <xdr:cNvPr id="7171" name="AutoShape 3">
          <a:hlinkClick xmlns:r="http://schemas.openxmlformats.org/officeDocument/2006/relationships" r:id="rId1"/>
          <a:extLst>
            <a:ext uri="{FF2B5EF4-FFF2-40B4-BE49-F238E27FC236}">
              <a16:creationId xmlns:a16="http://schemas.microsoft.com/office/drawing/2014/main" xmlns="" id="{00000000-0008-0000-0700-0000031C0000}"/>
            </a:ext>
          </a:extLst>
        </xdr:cNvPr>
        <xdr:cNvSpPr>
          <a:spLocks noChangeArrowheads="1"/>
        </xdr:cNvSpPr>
      </xdr:nvSpPr>
      <xdr:spPr bwMode="auto">
        <a:xfrm flipH="1">
          <a:off x="4467225" y="636270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304800</xdr:colOff>
      <xdr:row>76</xdr:row>
      <xdr:rowOff>123825</xdr:rowOff>
    </xdr:from>
    <xdr:to>
      <xdr:col>25</xdr:col>
      <xdr:colOff>142875</xdr:colOff>
      <xdr:row>80</xdr:row>
      <xdr:rowOff>9525</xdr:rowOff>
    </xdr:to>
    <xdr:sp macro="" textlink="">
      <xdr:nvSpPr>
        <xdr:cNvPr id="7172" name="AutoShape 4">
          <a:hlinkClick xmlns:r="http://schemas.openxmlformats.org/officeDocument/2006/relationships" r:id="rId2"/>
          <a:extLst>
            <a:ext uri="{FF2B5EF4-FFF2-40B4-BE49-F238E27FC236}">
              <a16:creationId xmlns:a16="http://schemas.microsoft.com/office/drawing/2014/main" xmlns="" id="{00000000-0008-0000-0700-0000041C0000}"/>
            </a:ext>
          </a:extLst>
        </xdr:cNvPr>
        <xdr:cNvSpPr>
          <a:spLocks noChangeArrowheads="1"/>
        </xdr:cNvSpPr>
      </xdr:nvSpPr>
      <xdr:spPr bwMode="auto">
        <a:xfrm>
          <a:off x="11849100" y="111252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95250</xdr:colOff>
      <xdr:row>5</xdr:row>
      <xdr:rowOff>95250</xdr:rowOff>
    </xdr:from>
    <xdr:to>
      <xdr:col>10</xdr:col>
      <xdr:colOff>1381125</xdr:colOff>
      <xdr:row>6</xdr:row>
      <xdr:rowOff>276225</xdr:rowOff>
    </xdr:to>
    <xdr:sp macro="" textlink="">
      <xdr:nvSpPr>
        <xdr:cNvPr id="4" name="Rectangle 3">
          <a:extLst>
            <a:ext uri="{FF2B5EF4-FFF2-40B4-BE49-F238E27FC236}">
              <a16:creationId xmlns:a16="http://schemas.microsoft.com/office/drawing/2014/main" xmlns="" id="{00000000-0008-0000-0700-000004000000}"/>
            </a:ext>
          </a:extLst>
        </xdr:cNvPr>
        <xdr:cNvSpPr/>
      </xdr:nvSpPr>
      <xdr:spPr bwMode="auto">
        <a:xfrm>
          <a:off x="6124575" y="12382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21</a:t>
          </a:r>
          <a:endParaRPr lang="en-US" sz="900" b="1" i="0">
            <a:solidFill>
              <a:schemeClr val="bg1"/>
            </a:solidFill>
            <a:latin typeface="Arial Narrow" panose="020B0606020202030204" pitchFamily="34" charset="0"/>
          </a:endParaRPr>
        </a:p>
      </xdr:txBody>
    </xdr:sp>
    <xdr:clientData/>
  </xdr:twoCellAnchor>
  <xdr:twoCellAnchor>
    <xdr:from>
      <xdr:col>10</xdr:col>
      <xdr:colOff>95250</xdr:colOff>
      <xdr:row>18</xdr:row>
      <xdr:rowOff>47625</xdr:rowOff>
    </xdr:from>
    <xdr:to>
      <xdr:col>10</xdr:col>
      <xdr:colOff>1381125</xdr:colOff>
      <xdr:row>18</xdr:row>
      <xdr:rowOff>419100</xdr:rowOff>
    </xdr:to>
    <xdr:sp macro="" textlink="">
      <xdr:nvSpPr>
        <xdr:cNvPr id="5" name="Rectangle 4">
          <a:extLst>
            <a:ext uri="{FF2B5EF4-FFF2-40B4-BE49-F238E27FC236}">
              <a16:creationId xmlns:a16="http://schemas.microsoft.com/office/drawing/2014/main" xmlns="" id="{00000000-0008-0000-0700-000005000000}"/>
            </a:ext>
          </a:extLst>
        </xdr:cNvPr>
        <xdr:cNvSpPr/>
      </xdr:nvSpPr>
      <xdr:spPr bwMode="auto">
        <a:xfrm>
          <a:off x="6124575" y="47053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22</a:t>
          </a:r>
          <a:endParaRPr lang="en-US" sz="900" b="1" i="0">
            <a:solidFill>
              <a:schemeClr val="bg1"/>
            </a:solidFill>
            <a:latin typeface="Arial Narrow" panose="020B0606020202030204" pitchFamily="34" charset="0"/>
          </a:endParaRPr>
        </a:p>
      </xdr:txBody>
    </xdr:sp>
    <xdr:clientData/>
  </xdr:twoCellAnchor>
  <xdr:twoCellAnchor>
    <xdr:from>
      <xdr:col>10</xdr:col>
      <xdr:colOff>95250</xdr:colOff>
      <xdr:row>26</xdr:row>
      <xdr:rowOff>47625</xdr:rowOff>
    </xdr:from>
    <xdr:to>
      <xdr:col>10</xdr:col>
      <xdr:colOff>1381125</xdr:colOff>
      <xdr:row>26</xdr:row>
      <xdr:rowOff>419100</xdr:rowOff>
    </xdr:to>
    <xdr:sp macro="" textlink="">
      <xdr:nvSpPr>
        <xdr:cNvPr id="6" name="Rectangle 5">
          <a:extLst>
            <a:ext uri="{FF2B5EF4-FFF2-40B4-BE49-F238E27FC236}">
              <a16:creationId xmlns:a16="http://schemas.microsoft.com/office/drawing/2014/main" xmlns="" id="{00000000-0008-0000-0700-000006000000}"/>
            </a:ext>
          </a:extLst>
        </xdr:cNvPr>
        <xdr:cNvSpPr/>
      </xdr:nvSpPr>
      <xdr:spPr bwMode="auto">
        <a:xfrm>
          <a:off x="628650" y="637222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22</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43</xdr:row>
      <xdr:rowOff>200025</xdr:rowOff>
    </xdr:from>
    <xdr:to>
      <xdr:col>10</xdr:col>
      <xdr:colOff>1371600</xdr:colOff>
      <xdr:row>43</xdr:row>
      <xdr:rowOff>571500</xdr:rowOff>
    </xdr:to>
    <xdr:sp macro="" textlink="">
      <xdr:nvSpPr>
        <xdr:cNvPr id="7" name="Rectangle 6">
          <a:extLst>
            <a:ext uri="{FF2B5EF4-FFF2-40B4-BE49-F238E27FC236}">
              <a16:creationId xmlns:a16="http://schemas.microsoft.com/office/drawing/2014/main" xmlns="" id="{8FF70899-8A4A-4D8F-AAFD-E1CAD60AE18F}"/>
            </a:ext>
          </a:extLst>
        </xdr:cNvPr>
        <xdr:cNvSpPr/>
      </xdr:nvSpPr>
      <xdr:spPr bwMode="auto">
        <a:xfrm>
          <a:off x="6400800" y="115062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15</a:t>
          </a:r>
          <a:endParaRPr lang="en-US" sz="900" b="1" i="0">
            <a:solidFill>
              <a:schemeClr val="bg1"/>
            </a:solidFill>
            <a:latin typeface="Arial Narrow" panose="020B0606020202030204" pitchFamily="34" charset="0"/>
          </a:endParaRPr>
        </a:p>
      </xdr:txBody>
    </xdr:sp>
    <xdr:clientData/>
  </xdr:twoCellAnchor>
  <xdr:twoCellAnchor>
    <xdr:from>
      <xdr:col>14</xdr:col>
      <xdr:colOff>9525</xdr:colOff>
      <xdr:row>56</xdr:row>
      <xdr:rowOff>66675</xdr:rowOff>
    </xdr:from>
    <xdr:to>
      <xdr:col>19</xdr:col>
      <xdr:colOff>76200</xdr:colOff>
      <xdr:row>58</xdr:row>
      <xdr:rowOff>114300</xdr:rowOff>
    </xdr:to>
    <xdr:sp macro="" textlink="">
      <xdr:nvSpPr>
        <xdr:cNvPr id="9" name="Rectangle 8">
          <a:extLst>
            <a:ext uri="{FF2B5EF4-FFF2-40B4-BE49-F238E27FC236}">
              <a16:creationId xmlns:a16="http://schemas.microsoft.com/office/drawing/2014/main" xmlns="" id="{8FF70899-8A4A-4D8F-AAFD-E1CAD60AE18F}"/>
            </a:ext>
          </a:extLst>
        </xdr:cNvPr>
        <xdr:cNvSpPr/>
      </xdr:nvSpPr>
      <xdr:spPr bwMode="auto">
        <a:xfrm>
          <a:off x="9086850" y="151161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15</a:t>
          </a:r>
          <a:endParaRPr lang="en-US" sz="900" b="1" i="0">
            <a:solidFill>
              <a:schemeClr val="bg1"/>
            </a:solidFill>
            <a:latin typeface="Arial Narrow" panose="020B0606020202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85725</xdr:colOff>
      <xdr:row>92</xdr:row>
      <xdr:rowOff>95250</xdr:rowOff>
    </xdr:from>
    <xdr:to>
      <xdr:col>10</xdr:col>
      <xdr:colOff>438150</xdr:colOff>
      <xdr:row>95</xdr:row>
      <xdr:rowOff>142875</xdr:rowOff>
    </xdr:to>
    <xdr:sp macro="" textlink="">
      <xdr:nvSpPr>
        <xdr:cNvPr id="8195" name="AutoShape 3">
          <a:hlinkClick xmlns:r="http://schemas.openxmlformats.org/officeDocument/2006/relationships" r:id="rId1"/>
          <a:extLst>
            <a:ext uri="{FF2B5EF4-FFF2-40B4-BE49-F238E27FC236}">
              <a16:creationId xmlns:a16="http://schemas.microsoft.com/office/drawing/2014/main" xmlns="" id="{00000000-0008-0000-0800-000003200000}"/>
            </a:ext>
          </a:extLst>
        </xdr:cNvPr>
        <xdr:cNvSpPr>
          <a:spLocks noChangeArrowheads="1"/>
        </xdr:cNvSpPr>
      </xdr:nvSpPr>
      <xdr:spPr bwMode="auto">
        <a:xfrm flipH="1">
          <a:off x="4781550" y="16925925"/>
          <a:ext cx="628650" cy="5334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32</xdr:col>
      <xdr:colOff>238125</xdr:colOff>
      <xdr:row>92</xdr:row>
      <xdr:rowOff>95250</xdr:rowOff>
    </xdr:from>
    <xdr:to>
      <xdr:col>33</xdr:col>
      <xdr:colOff>76200</xdr:colOff>
      <xdr:row>95</xdr:row>
      <xdr:rowOff>142875</xdr:rowOff>
    </xdr:to>
    <xdr:sp macro="" textlink="">
      <xdr:nvSpPr>
        <xdr:cNvPr id="8196" name="AutoShape 4">
          <a:hlinkClick xmlns:r="http://schemas.openxmlformats.org/officeDocument/2006/relationships" r:id="rId2"/>
          <a:extLst>
            <a:ext uri="{FF2B5EF4-FFF2-40B4-BE49-F238E27FC236}">
              <a16:creationId xmlns:a16="http://schemas.microsoft.com/office/drawing/2014/main" xmlns="" id="{00000000-0008-0000-0800-000004200000}"/>
            </a:ext>
          </a:extLst>
        </xdr:cNvPr>
        <xdr:cNvSpPr>
          <a:spLocks noChangeArrowheads="1"/>
        </xdr:cNvSpPr>
      </xdr:nvSpPr>
      <xdr:spPr bwMode="auto">
        <a:xfrm>
          <a:off x="12658725" y="16925925"/>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123825</xdr:colOff>
      <xdr:row>6</xdr:row>
      <xdr:rowOff>57150</xdr:rowOff>
    </xdr:from>
    <xdr:to>
      <xdr:col>10</xdr:col>
      <xdr:colOff>1409700</xdr:colOff>
      <xdr:row>6</xdr:row>
      <xdr:rowOff>428625</xdr:rowOff>
    </xdr:to>
    <xdr:sp macro="" textlink="">
      <xdr:nvSpPr>
        <xdr:cNvPr id="4" name="Rectangle 3">
          <a:extLst>
            <a:ext uri="{FF2B5EF4-FFF2-40B4-BE49-F238E27FC236}">
              <a16:creationId xmlns:a16="http://schemas.microsoft.com/office/drawing/2014/main" xmlns="" id="{00000000-0008-0000-0800-000004000000}"/>
            </a:ext>
          </a:extLst>
        </xdr:cNvPr>
        <xdr:cNvSpPr/>
      </xdr:nvSpPr>
      <xdr:spPr bwMode="auto">
        <a:xfrm>
          <a:off x="6686550" y="1209675"/>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26</a:t>
          </a:r>
          <a:endParaRPr lang="en-US" sz="900" b="1" i="0">
            <a:solidFill>
              <a:schemeClr val="bg1"/>
            </a:solidFill>
            <a:latin typeface="Arial Narrow" panose="020B0606020202030204" pitchFamily="34" charset="0"/>
          </a:endParaRPr>
        </a:p>
      </xdr:txBody>
    </xdr:sp>
    <xdr:clientData/>
  </xdr:twoCellAnchor>
  <xdr:twoCellAnchor>
    <xdr:from>
      <xdr:col>10</xdr:col>
      <xdr:colOff>123825</xdr:colOff>
      <xdr:row>19</xdr:row>
      <xdr:rowOff>57150</xdr:rowOff>
    </xdr:from>
    <xdr:to>
      <xdr:col>10</xdr:col>
      <xdr:colOff>1409700</xdr:colOff>
      <xdr:row>19</xdr:row>
      <xdr:rowOff>428625</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bwMode="auto">
        <a:xfrm>
          <a:off x="6686550" y="434340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25</a:t>
          </a:r>
          <a:endParaRPr lang="en-US" sz="900" b="1" i="0">
            <a:solidFill>
              <a:schemeClr val="bg1"/>
            </a:solidFill>
            <a:latin typeface="Arial Narrow" panose="020B0606020202030204" pitchFamily="34" charset="0"/>
          </a:endParaRPr>
        </a:p>
      </xdr:txBody>
    </xdr:sp>
    <xdr:clientData/>
  </xdr:twoCellAnchor>
  <xdr:twoCellAnchor>
    <xdr:from>
      <xdr:col>10</xdr:col>
      <xdr:colOff>123825</xdr:colOff>
      <xdr:row>36</xdr:row>
      <xdr:rowOff>95249</xdr:rowOff>
    </xdr:from>
    <xdr:to>
      <xdr:col>10</xdr:col>
      <xdr:colOff>1409700</xdr:colOff>
      <xdr:row>37</xdr:row>
      <xdr:rowOff>352424</xdr:rowOff>
    </xdr:to>
    <xdr:sp macro="" textlink="">
      <xdr:nvSpPr>
        <xdr:cNvPr id="6" name="Rectangle 5">
          <a:extLst>
            <a:ext uri="{FF2B5EF4-FFF2-40B4-BE49-F238E27FC236}">
              <a16:creationId xmlns:a16="http://schemas.microsoft.com/office/drawing/2014/main" xmlns="" id="{00000000-0008-0000-0800-000006000000}"/>
            </a:ext>
          </a:extLst>
        </xdr:cNvPr>
        <xdr:cNvSpPr/>
      </xdr:nvSpPr>
      <xdr:spPr bwMode="auto">
        <a:xfrm>
          <a:off x="6686550" y="9182099"/>
          <a:ext cx="1285875" cy="35242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23</a:t>
          </a:r>
          <a:endParaRPr lang="en-US" sz="900" b="1" i="0">
            <a:solidFill>
              <a:schemeClr val="bg1"/>
            </a:solidFill>
            <a:latin typeface="Arial Narrow" panose="020B0606020202030204" pitchFamily="34" charset="0"/>
          </a:endParaRPr>
        </a:p>
      </xdr:txBody>
    </xdr:sp>
    <xdr:clientData/>
  </xdr:twoCellAnchor>
  <xdr:twoCellAnchor>
    <xdr:from>
      <xdr:col>10</xdr:col>
      <xdr:colOff>123825</xdr:colOff>
      <xdr:row>47</xdr:row>
      <xdr:rowOff>9525</xdr:rowOff>
    </xdr:from>
    <xdr:to>
      <xdr:col>10</xdr:col>
      <xdr:colOff>1409700</xdr:colOff>
      <xdr:row>47</xdr:row>
      <xdr:rowOff>371475</xdr:rowOff>
    </xdr:to>
    <xdr:sp macro="" textlink="">
      <xdr:nvSpPr>
        <xdr:cNvPr id="7" name="Rectangle 6">
          <a:extLst>
            <a:ext uri="{FF2B5EF4-FFF2-40B4-BE49-F238E27FC236}">
              <a16:creationId xmlns:a16="http://schemas.microsoft.com/office/drawing/2014/main" xmlns="" id="{00000000-0008-0000-0800-000007000000}"/>
            </a:ext>
          </a:extLst>
        </xdr:cNvPr>
        <xdr:cNvSpPr/>
      </xdr:nvSpPr>
      <xdr:spPr bwMode="auto">
        <a:xfrm>
          <a:off x="6686550" y="11515725"/>
          <a:ext cx="1285875" cy="361950"/>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24</a:t>
          </a:r>
          <a:endParaRPr lang="en-US" sz="900" b="1" i="0">
            <a:solidFill>
              <a:schemeClr val="bg1"/>
            </a:solidFill>
            <a:latin typeface="Arial Narrow" panose="020B0606020202030204" pitchFamily="34" charset="0"/>
          </a:endParaRPr>
        </a:p>
      </xdr:txBody>
    </xdr:sp>
    <xdr:clientData/>
  </xdr:twoCellAnchor>
  <xdr:twoCellAnchor>
    <xdr:from>
      <xdr:col>10</xdr:col>
      <xdr:colOff>123825</xdr:colOff>
      <xdr:row>77</xdr:row>
      <xdr:rowOff>219075</xdr:rowOff>
    </xdr:from>
    <xdr:to>
      <xdr:col>10</xdr:col>
      <xdr:colOff>1409700</xdr:colOff>
      <xdr:row>77</xdr:row>
      <xdr:rowOff>590550</xdr:rowOff>
    </xdr:to>
    <xdr:sp macro="" textlink="">
      <xdr:nvSpPr>
        <xdr:cNvPr id="8" name="Rectangle 7">
          <a:extLst>
            <a:ext uri="{FF2B5EF4-FFF2-40B4-BE49-F238E27FC236}">
              <a16:creationId xmlns:a16="http://schemas.microsoft.com/office/drawing/2014/main" xmlns="" id="{00000000-0008-0000-0800-000008000000}"/>
            </a:ext>
          </a:extLst>
        </xdr:cNvPr>
        <xdr:cNvSpPr/>
      </xdr:nvSpPr>
      <xdr:spPr bwMode="auto">
        <a:xfrm>
          <a:off x="6686550" y="15525750"/>
          <a:ext cx="1285875" cy="371475"/>
        </a:xfrm>
        <a:prstGeom prst="rect">
          <a:avLst/>
        </a:prstGeom>
        <a:solidFill>
          <a:schemeClr val="accent2">
            <a:lumMod val="75000"/>
          </a:schemeClr>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'16 SEFA:</a:t>
          </a:r>
          <a:endParaRPr lang="en-US" sz="900" b="1" i="0">
            <a:solidFill>
              <a:schemeClr val="bg1"/>
            </a:solidFill>
            <a:latin typeface="Arial Narrow" panose="020B0606020202030204" pitchFamily="34" charset="0"/>
          </a:endParaRPr>
        </a:p>
        <a:p>
          <a:pPr algn="ctr"/>
          <a:r>
            <a:rPr lang="en-US" sz="300" b="1" i="0">
              <a:solidFill>
                <a:schemeClr val="bg1"/>
              </a:solidFill>
              <a:latin typeface="Arial Narrow" panose="020B0606020202030204" pitchFamily="34" charset="0"/>
            </a:rPr>
            <a:t/>
          </a: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27</a:t>
          </a:r>
          <a:endParaRPr lang="en-US" sz="900" b="1" i="0">
            <a:solidFill>
              <a:schemeClr val="bg1"/>
            </a:solidFill>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fa.survey@us.pwc.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bchoi@elfaonline.org"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bchoi@elfaonline.org"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bchoi@elfaonline.org"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bchoi@elfaonline.org"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bchoi@elfaonline.org"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bchoi@elfaonline.org"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bchoi@elfaonline.org"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elfa.survey@us.pwc.com" TargetMode="External"/><Relationship Id="rId2" Type="http://schemas.openxmlformats.org/officeDocument/2006/relationships/hyperlink" Target="mailto:bchoi@elfaonline.org" TargetMode="External"/><Relationship Id="rId1" Type="http://schemas.openxmlformats.org/officeDocument/2006/relationships/hyperlink" Target="mailto:mailto:ela.survey@us.pwc.com"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lfa.survey@us.pwc.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bchoi@elfaonline.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choi@elfaonline.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bchoi@elfaonline.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bchoi@elfaonline.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bchoi@elfaonline.org"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bchoi@elfaonline.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bchoi@elfaonlin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4"/>
  <sheetViews>
    <sheetView tabSelected="1" topLeftCell="I1" zoomScaleNormal="100" zoomScaleSheetLayoutView="100" workbookViewId="0">
      <selection activeCell="L31" sqref="L31:U31"/>
    </sheetView>
  </sheetViews>
  <sheetFormatPr defaultColWidth="0" defaultRowHeight="12.75" zeroHeight="1" x14ac:dyDescent="0.2"/>
  <cols>
    <col min="1" max="1" width="21.85546875" hidden="1" customWidth="1"/>
    <col min="2" max="2" width="17.5703125" hidden="1" customWidth="1"/>
    <col min="3" max="8" width="9.140625" hidden="1" customWidth="1"/>
    <col min="9" max="9" width="4.42578125" customWidth="1"/>
    <col min="10" max="10" width="3.57031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3.5703125" customWidth="1"/>
    <col min="27" max="16384" width="9.140625" hidden="1"/>
  </cols>
  <sheetData>
    <row r="1" spans="1:26" s="384" customFormat="1" x14ac:dyDescent="0.2">
      <c r="A1" s="83"/>
      <c r="B1" s="83"/>
      <c r="C1" s="83"/>
      <c r="D1" s="83"/>
      <c r="E1" s="83"/>
      <c r="F1" s="83"/>
      <c r="G1" s="83"/>
      <c r="H1" s="83"/>
    </row>
    <row r="2" spans="1:26" s="384" customFormat="1" x14ac:dyDescent="0.2">
      <c r="A2" s="83"/>
      <c r="B2" s="83"/>
      <c r="C2" s="83"/>
      <c r="D2" s="83"/>
      <c r="E2" s="83"/>
      <c r="F2" s="83"/>
      <c r="G2" s="83"/>
      <c r="H2" s="83"/>
    </row>
    <row r="3" spans="1:26" s="384" customFormat="1" x14ac:dyDescent="0.2">
      <c r="A3" s="83"/>
      <c r="B3" s="83"/>
      <c r="C3" s="83"/>
      <c r="D3" s="83"/>
      <c r="E3" s="83"/>
      <c r="F3" s="83"/>
      <c r="G3" s="83"/>
      <c r="H3" s="83"/>
    </row>
    <row r="4" spans="1:26" s="384" customFormat="1" x14ac:dyDescent="0.2">
      <c r="A4" s="83"/>
      <c r="B4" s="83"/>
      <c r="C4" s="83"/>
      <c r="D4" s="83"/>
      <c r="E4" s="83"/>
      <c r="F4" s="83"/>
      <c r="G4" s="83"/>
      <c r="H4" s="83"/>
    </row>
    <row r="5" spans="1:26" s="384" customFormat="1" x14ac:dyDescent="0.2">
      <c r="A5" s="83"/>
      <c r="B5" s="83"/>
      <c r="C5" s="83"/>
      <c r="D5" s="83"/>
      <c r="E5" s="83"/>
      <c r="F5" s="83"/>
      <c r="G5" s="83"/>
      <c r="H5" s="83"/>
    </row>
    <row r="6" spans="1:26" s="384" customFormat="1" x14ac:dyDescent="0.2">
      <c r="A6" s="83"/>
      <c r="B6" s="83"/>
      <c r="C6" s="83"/>
      <c r="D6" s="83"/>
      <c r="E6" s="83"/>
      <c r="F6" s="83"/>
      <c r="G6" s="83"/>
      <c r="H6" s="83"/>
    </row>
    <row r="7" spans="1:26" s="384" customFormat="1" ht="7.5" customHeight="1" x14ac:dyDescent="0.2">
      <c r="A7" s="83"/>
      <c r="B7" s="83"/>
      <c r="C7" s="83"/>
      <c r="D7" s="83"/>
      <c r="E7" s="83"/>
      <c r="F7" s="83"/>
      <c r="G7" s="83"/>
      <c r="H7" s="83"/>
    </row>
    <row r="8" spans="1:26" s="384" customFormat="1" x14ac:dyDescent="0.2">
      <c r="A8" s="83"/>
      <c r="B8" s="83"/>
      <c r="C8" s="83"/>
      <c r="D8" s="83"/>
      <c r="E8" s="83"/>
      <c r="F8" s="83"/>
      <c r="G8" s="83"/>
      <c r="H8" s="83"/>
    </row>
    <row r="9" spans="1:26" s="384" customFormat="1" x14ac:dyDescent="0.2">
      <c r="A9" s="83"/>
      <c r="B9" s="83"/>
      <c r="C9" s="83"/>
      <c r="D9" s="83"/>
      <c r="E9" s="83"/>
      <c r="F9" s="83"/>
      <c r="G9" s="83"/>
      <c r="H9" s="83"/>
    </row>
    <row r="10" spans="1:26" s="384" customFormat="1" x14ac:dyDescent="0.2">
      <c r="A10" s="83"/>
      <c r="B10" s="83"/>
      <c r="C10" s="83"/>
      <c r="D10" s="83"/>
      <c r="E10" s="83"/>
      <c r="F10" s="83"/>
      <c r="G10" s="83"/>
      <c r="H10" s="83"/>
    </row>
    <row r="11" spans="1:26" s="384" customFormat="1" x14ac:dyDescent="0.2">
      <c r="A11" s="83"/>
      <c r="B11" s="83"/>
      <c r="C11" s="83"/>
      <c r="D11" s="83"/>
      <c r="E11" s="83"/>
      <c r="F11" s="83"/>
      <c r="G11" s="83"/>
      <c r="H11" s="83"/>
    </row>
    <row r="12" spans="1:26" s="384" customFormat="1" ht="6" customHeight="1" x14ac:dyDescent="0.2">
      <c r="A12" s="83"/>
      <c r="B12" s="83"/>
      <c r="C12" s="83"/>
      <c r="D12" s="83"/>
      <c r="E12" s="83"/>
      <c r="F12" s="83"/>
      <c r="G12" s="83"/>
      <c r="H12" s="83"/>
    </row>
    <row r="13" spans="1:26" s="384" customFormat="1" ht="5.25" customHeight="1" x14ac:dyDescent="0.2">
      <c r="A13" s="83"/>
      <c r="B13" s="83"/>
      <c r="C13" s="83"/>
      <c r="D13" s="83"/>
      <c r="E13" s="83"/>
      <c r="F13" s="83"/>
      <c r="G13" s="83"/>
      <c r="H13" s="83"/>
    </row>
    <row r="14" spans="1:26" s="384" customFormat="1" x14ac:dyDescent="0.2">
      <c r="A14" s="83"/>
      <c r="B14" s="83"/>
      <c r="C14" s="83"/>
      <c r="D14" s="83"/>
      <c r="E14" s="83"/>
      <c r="F14" s="83"/>
      <c r="G14" s="83"/>
      <c r="H14" s="83"/>
      <c r="I14" s="385" t="s">
        <v>768</v>
      </c>
      <c r="J14" s="177"/>
      <c r="K14" s="177"/>
      <c r="L14" s="177"/>
      <c r="M14" s="177"/>
      <c r="N14" s="177"/>
      <c r="O14" s="177"/>
      <c r="P14" s="177"/>
      <c r="Q14" s="177"/>
      <c r="R14" s="178"/>
      <c r="S14" s="178"/>
      <c r="T14" s="178"/>
      <c r="U14" s="178"/>
      <c r="V14" s="178"/>
      <c r="W14" s="178"/>
      <c r="X14" s="178"/>
      <c r="Y14" s="178"/>
      <c r="Z14" s="178"/>
    </row>
    <row r="15" spans="1:26" s="384" customFormat="1" x14ac:dyDescent="0.2">
      <c r="A15" s="83"/>
      <c r="B15" s="83"/>
      <c r="C15" s="83"/>
      <c r="D15" s="83"/>
      <c r="E15" s="83"/>
      <c r="F15" s="83"/>
      <c r="G15" s="83"/>
      <c r="H15" s="83"/>
      <c r="I15" s="177" t="s">
        <v>769</v>
      </c>
      <c r="J15" s="177"/>
      <c r="K15" s="177"/>
      <c r="L15" s="177"/>
      <c r="M15" s="177"/>
      <c r="N15" s="177"/>
      <c r="O15" s="177"/>
      <c r="P15" s="177"/>
      <c r="Q15" s="177"/>
      <c r="R15" s="178"/>
      <c r="S15" s="178"/>
      <c r="T15" s="178"/>
      <c r="U15" s="178"/>
      <c r="V15" s="178"/>
      <c r="W15" s="178"/>
      <c r="X15" s="178"/>
      <c r="Y15" s="178"/>
      <c r="Z15" s="178"/>
    </row>
    <row r="16" spans="1:26" s="384" customFormat="1" x14ac:dyDescent="0.2">
      <c r="A16" s="83"/>
      <c r="B16" s="83"/>
      <c r="C16" s="83"/>
      <c r="D16" s="83"/>
      <c r="E16" s="83"/>
      <c r="F16" s="83"/>
      <c r="G16" s="83"/>
      <c r="H16" s="83"/>
      <c r="I16" s="177" t="s">
        <v>770</v>
      </c>
      <c r="J16" s="177"/>
      <c r="K16" s="177"/>
      <c r="L16" s="177"/>
      <c r="M16" s="177"/>
      <c r="N16" s="177"/>
      <c r="O16" s="177"/>
      <c r="P16" s="177"/>
      <c r="Q16" s="177"/>
      <c r="R16" s="178"/>
      <c r="S16" s="178"/>
      <c r="T16" s="178"/>
      <c r="U16" s="178"/>
      <c r="V16" s="178"/>
      <c r="W16" s="178"/>
      <c r="X16" s="178"/>
      <c r="Y16" s="178"/>
      <c r="Z16" s="178"/>
    </row>
    <row r="17" spans="1:26" s="384" customFormat="1" x14ac:dyDescent="0.2">
      <c r="A17" s="83"/>
      <c r="B17" s="83"/>
      <c r="C17" s="83"/>
      <c r="D17" s="83"/>
      <c r="E17" s="83"/>
      <c r="F17" s="83"/>
      <c r="G17" s="83"/>
      <c r="H17" s="83"/>
      <c r="I17" s="177" t="s">
        <v>763</v>
      </c>
      <c r="J17" s="177"/>
      <c r="K17" s="177"/>
      <c r="L17" s="177"/>
      <c r="M17" s="177"/>
      <c r="N17" s="177"/>
      <c r="O17" s="177"/>
      <c r="P17" s="177"/>
      <c r="Q17" s="177"/>
      <c r="R17" s="178"/>
      <c r="S17" s="178"/>
      <c r="T17" s="178"/>
      <c r="U17" s="178"/>
      <c r="V17" s="178"/>
      <c r="W17" s="178"/>
      <c r="X17" s="178"/>
      <c r="Y17" s="178"/>
      <c r="Z17" s="178"/>
    </row>
    <row r="18" spans="1:26" s="384" customFormat="1" x14ac:dyDescent="0.2">
      <c r="A18" s="83"/>
      <c r="B18" s="83"/>
      <c r="C18" s="83"/>
      <c r="D18" s="83"/>
      <c r="E18" s="83"/>
      <c r="F18" s="83"/>
      <c r="G18" s="83"/>
      <c r="H18" s="83"/>
      <c r="I18" s="177" t="s">
        <v>764</v>
      </c>
      <c r="J18" s="177"/>
      <c r="K18" s="177"/>
      <c r="L18" s="177"/>
      <c r="M18" s="177"/>
      <c r="N18" s="177"/>
      <c r="O18" s="177"/>
      <c r="P18" s="177"/>
      <c r="Q18" s="177"/>
      <c r="R18" s="178"/>
      <c r="S18" s="178"/>
      <c r="T18" s="178"/>
      <c r="U18" s="178"/>
      <c r="V18" s="178"/>
      <c r="W18" s="178"/>
      <c r="X18" s="178"/>
      <c r="Y18" s="178"/>
      <c r="Z18" s="178"/>
    </row>
    <row r="19" spans="1:26" s="384" customFormat="1" ht="5.25" customHeight="1" x14ac:dyDescent="0.2">
      <c r="A19" s="83"/>
      <c r="B19" s="83"/>
      <c r="C19" s="83"/>
      <c r="D19" s="83"/>
      <c r="E19" s="83"/>
      <c r="F19" s="83"/>
      <c r="G19" s="83"/>
      <c r="H19" s="83"/>
      <c r="I19" s="177"/>
      <c r="J19" s="177"/>
      <c r="K19" s="177"/>
      <c r="L19" s="177"/>
      <c r="M19" s="177"/>
      <c r="N19" s="177"/>
      <c r="O19" s="177"/>
      <c r="P19" s="177"/>
      <c r="Q19" s="177"/>
      <c r="R19" s="178"/>
      <c r="S19" s="178"/>
      <c r="T19" s="178"/>
      <c r="U19" s="178"/>
      <c r="V19" s="178"/>
      <c r="W19" s="178"/>
      <c r="X19" s="178"/>
      <c r="Y19" s="178"/>
      <c r="Z19" s="178"/>
    </row>
    <row r="20" spans="1:26" s="384" customFormat="1" x14ac:dyDescent="0.2">
      <c r="A20" s="83"/>
      <c r="B20" s="83"/>
      <c r="C20" s="83"/>
      <c r="D20" s="83"/>
      <c r="E20" s="83"/>
      <c r="F20" s="83"/>
      <c r="G20" s="83"/>
      <c r="H20" s="83"/>
      <c r="I20" s="177" t="s">
        <v>1574</v>
      </c>
      <c r="J20" s="177"/>
      <c r="K20" s="177"/>
      <c r="L20" s="177"/>
      <c r="M20" s="177"/>
      <c r="N20" s="177"/>
      <c r="O20" s="177"/>
      <c r="P20" s="177"/>
      <c r="Q20" s="177"/>
      <c r="R20" s="281"/>
      <c r="S20" s="281"/>
      <c r="T20" s="281"/>
      <c r="U20" s="281"/>
      <c r="V20" s="281"/>
      <c r="W20" s="281"/>
      <c r="X20" s="281"/>
      <c r="Y20" s="178"/>
      <c r="Z20" s="178"/>
    </row>
    <row r="21" spans="1:26" s="384" customFormat="1" x14ac:dyDescent="0.2">
      <c r="A21" s="83"/>
      <c r="B21" s="83"/>
      <c r="C21" s="83"/>
      <c r="D21" s="83"/>
      <c r="E21" s="83"/>
      <c r="F21" s="83"/>
      <c r="G21" s="83"/>
      <c r="H21" s="83"/>
      <c r="I21" s="386" t="s">
        <v>209</v>
      </c>
      <c r="J21" s="386"/>
      <c r="K21" s="386"/>
      <c r="L21" s="386"/>
      <c r="M21" s="386"/>
      <c r="N21" s="386"/>
      <c r="O21" s="386"/>
      <c r="P21" s="386"/>
      <c r="Q21" s="224"/>
      <c r="R21" s="225"/>
      <c r="S21" s="225"/>
      <c r="T21" s="225"/>
      <c r="U21" s="225"/>
      <c r="V21" s="225"/>
      <c r="W21" s="225"/>
      <c r="X21" s="225"/>
      <c r="Y21" s="225"/>
      <c r="Z21" s="178"/>
    </row>
    <row r="22" spans="1:26" s="384" customFormat="1" ht="5.25" customHeight="1" x14ac:dyDescent="0.2">
      <c r="A22" s="83"/>
      <c r="B22" s="83"/>
      <c r="C22" s="83"/>
      <c r="D22" s="83"/>
      <c r="E22" s="83"/>
      <c r="F22" s="83"/>
      <c r="G22" s="83"/>
      <c r="H22" s="83"/>
      <c r="Z22" s="178"/>
    </row>
    <row r="23" spans="1:26" s="387" customFormat="1" x14ac:dyDescent="0.2">
      <c r="A23" s="83"/>
      <c r="B23" s="83"/>
      <c r="C23" s="83"/>
      <c r="D23" s="83"/>
      <c r="E23" s="83"/>
      <c r="F23" s="83"/>
      <c r="G23" s="83"/>
      <c r="H23" s="83"/>
      <c r="I23" s="177" t="s">
        <v>734</v>
      </c>
      <c r="J23" s="177"/>
      <c r="K23" s="177"/>
      <c r="L23" s="177"/>
      <c r="M23" s="177"/>
      <c r="N23" s="177"/>
      <c r="O23" s="177"/>
      <c r="P23" s="177"/>
      <c r="Q23" s="177"/>
      <c r="R23" s="385"/>
      <c r="S23" s="385"/>
      <c r="T23" s="385"/>
      <c r="U23" s="385"/>
      <c r="V23" s="385"/>
      <c r="W23" s="385"/>
      <c r="X23" s="385"/>
      <c r="Y23" s="385"/>
      <c r="Z23" s="385"/>
    </row>
    <row r="24" spans="1:26" s="384" customFormat="1" x14ac:dyDescent="0.2">
      <c r="A24" s="83"/>
      <c r="B24" s="83"/>
      <c r="C24" s="83"/>
      <c r="D24" s="83"/>
      <c r="E24" s="83"/>
      <c r="F24" s="83"/>
      <c r="G24" s="83"/>
      <c r="H24" s="83"/>
      <c r="I24" s="388" t="s">
        <v>735</v>
      </c>
      <c r="J24" s="389"/>
      <c r="K24" s="389"/>
      <c r="L24" s="389"/>
      <c r="M24" s="389"/>
      <c r="N24" s="389"/>
      <c r="O24" s="389"/>
      <c r="P24" s="389"/>
      <c r="Q24" s="389"/>
      <c r="R24" s="178"/>
      <c r="S24" s="178"/>
      <c r="T24" s="178"/>
      <c r="U24" s="178"/>
      <c r="V24" s="178"/>
      <c r="W24" s="178"/>
      <c r="X24" s="178"/>
      <c r="Y24" s="178"/>
      <c r="Z24" s="178"/>
    </row>
    <row r="25" spans="1:26" s="384" customFormat="1" x14ac:dyDescent="0.2">
      <c r="A25" s="83"/>
      <c r="B25" s="83"/>
      <c r="C25" s="83"/>
      <c r="D25" s="83"/>
      <c r="E25" s="83"/>
      <c r="F25" s="83"/>
      <c r="G25" s="83"/>
      <c r="H25" s="83"/>
      <c r="I25" s="390" t="s">
        <v>736</v>
      </c>
      <c r="J25" s="389"/>
      <c r="K25" s="389"/>
      <c r="L25" s="389"/>
      <c r="M25" s="389"/>
      <c r="N25" s="389"/>
      <c r="O25" s="389"/>
      <c r="P25" s="389"/>
      <c r="Q25" s="389"/>
      <c r="R25" s="178"/>
      <c r="S25" s="178"/>
      <c r="T25" s="178"/>
      <c r="U25" s="178"/>
      <c r="V25" s="178"/>
      <c r="W25" s="178"/>
      <c r="X25" s="178"/>
      <c r="Y25" s="178"/>
      <c r="Z25" s="178"/>
    </row>
    <row r="26" spans="1:26" s="384" customFormat="1" x14ac:dyDescent="0.2">
      <c r="A26" s="83"/>
      <c r="B26" s="83"/>
      <c r="C26" s="83"/>
      <c r="D26" s="83"/>
      <c r="E26" s="83"/>
      <c r="F26" s="83"/>
      <c r="G26" s="83"/>
      <c r="H26" s="83"/>
      <c r="I26" s="390" t="s">
        <v>737</v>
      </c>
      <c r="J26" s="389"/>
      <c r="K26" s="389"/>
      <c r="L26" s="389"/>
      <c r="M26" s="389"/>
      <c r="N26" s="389"/>
      <c r="O26" s="389"/>
      <c r="P26" s="389"/>
      <c r="Q26" s="389"/>
      <c r="R26" s="178"/>
      <c r="S26" s="178"/>
      <c r="T26" s="178"/>
      <c r="U26" s="178"/>
      <c r="V26" s="178"/>
      <c r="W26" s="178"/>
      <c r="X26" s="178"/>
      <c r="Y26" s="178"/>
      <c r="Z26" s="178"/>
    </row>
    <row r="27" spans="1:26" s="384" customFormat="1" x14ac:dyDescent="0.2">
      <c r="A27" s="83"/>
      <c r="B27" s="83"/>
      <c r="C27" s="83"/>
      <c r="D27" s="83"/>
      <c r="E27" s="83"/>
      <c r="F27" s="83"/>
      <c r="G27" s="83"/>
      <c r="H27" s="83"/>
      <c r="I27" s="390" t="s">
        <v>491</v>
      </c>
      <c r="J27" s="389"/>
      <c r="K27" s="389"/>
      <c r="L27" s="389"/>
      <c r="M27" s="389"/>
      <c r="N27" s="389"/>
      <c r="O27" s="389"/>
      <c r="P27" s="389"/>
      <c r="Q27" s="389"/>
      <c r="R27" s="178"/>
      <c r="S27" s="178"/>
      <c r="T27" s="178"/>
      <c r="U27" s="178"/>
      <c r="V27" s="178"/>
      <c r="W27" s="178"/>
      <c r="X27" s="178"/>
      <c r="Y27" s="178"/>
      <c r="Z27" s="178"/>
    </row>
    <row r="28" spans="1:26" s="384" customFormat="1" ht="5.25" customHeight="1" x14ac:dyDescent="0.2">
      <c r="A28" s="83"/>
      <c r="B28" s="83"/>
      <c r="C28" s="83"/>
      <c r="D28" s="83"/>
      <c r="E28" s="83"/>
      <c r="F28" s="83"/>
      <c r="G28" s="83"/>
      <c r="H28" s="83"/>
      <c r="I28" s="390"/>
      <c r="J28" s="389"/>
      <c r="K28" s="389"/>
      <c r="L28" s="389"/>
      <c r="M28" s="389"/>
      <c r="N28" s="389"/>
      <c r="O28" s="389"/>
      <c r="P28" s="389"/>
      <c r="Q28" s="389"/>
      <c r="R28" s="178"/>
      <c r="S28" s="178"/>
      <c r="T28" s="178"/>
      <c r="U28" s="178"/>
      <c r="V28" s="178"/>
      <c r="W28" s="178"/>
      <c r="X28" s="178"/>
      <c r="Y28" s="178"/>
      <c r="Z28" s="178"/>
    </row>
    <row r="29" spans="1:26" s="384" customFormat="1" ht="25.5" x14ac:dyDescent="0.2">
      <c r="A29" s="83"/>
      <c r="B29" s="83"/>
      <c r="C29" s="83"/>
      <c r="D29" s="83"/>
      <c r="E29" s="83"/>
      <c r="F29" s="83"/>
      <c r="G29" s="83"/>
      <c r="H29" s="83"/>
      <c r="I29" s="391" t="s">
        <v>1546</v>
      </c>
      <c r="J29" s="389"/>
      <c r="K29" s="389"/>
      <c r="L29" s="389"/>
      <c r="M29" s="389"/>
      <c r="N29" s="389"/>
      <c r="O29" s="389"/>
      <c r="P29" s="389"/>
      <c r="Q29" s="389"/>
      <c r="R29" s="178"/>
      <c r="S29" s="178"/>
      <c r="T29" s="178"/>
      <c r="U29" s="178"/>
      <c r="V29" s="178"/>
      <c r="W29" s="178"/>
      <c r="X29" s="178"/>
      <c r="Y29" s="178"/>
      <c r="Z29" s="178"/>
    </row>
    <row r="30" spans="1:26" s="384" customFormat="1" ht="5.25" customHeight="1" x14ac:dyDescent="0.2">
      <c r="A30" s="83"/>
      <c r="B30" s="83"/>
      <c r="C30" s="83"/>
      <c r="D30" s="83"/>
      <c r="E30" s="83"/>
      <c r="F30" s="83"/>
      <c r="G30" s="83"/>
      <c r="H30" s="83"/>
      <c r="I30" s="391"/>
      <c r="J30" s="389"/>
      <c r="K30" s="389"/>
      <c r="L30" s="389"/>
      <c r="M30" s="389"/>
      <c r="N30" s="389"/>
      <c r="O30" s="389"/>
      <c r="P30" s="389"/>
      <c r="Q30" s="389"/>
      <c r="R30" s="178"/>
      <c r="S30" s="178"/>
      <c r="T30" s="178"/>
      <c r="U30" s="178"/>
      <c r="V30" s="178"/>
      <c r="W30" s="178"/>
      <c r="X30" s="178"/>
      <c r="Y30" s="178"/>
      <c r="Z30" s="178"/>
    </row>
    <row r="31" spans="1:26" s="25" customFormat="1" x14ac:dyDescent="0.2">
      <c r="A31" s="83" t="s">
        <v>720</v>
      </c>
      <c r="B31" s="83"/>
      <c r="C31" s="83"/>
      <c r="D31" s="83"/>
      <c r="E31" s="83"/>
      <c r="F31" s="83"/>
      <c r="G31" s="83"/>
      <c r="H31" s="83"/>
      <c r="I31" s="384"/>
      <c r="J31" s="384"/>
      <c r="K31" s="392" t="s">
        <v>166</v>
      </c>
      <c r="L31" s="879"/>
      <c r="M31" s="879"/>
      <c r="N31" s="879"/>
      <c r="O31" s="879"/>
      <c r="P31" s="879"/>
      <c r="Q31" s="879"/>
      <c r="R31" s="879"/>
      <c r="S31" s="879"/>
      <c r="T31" s="879"/>
      <c r="U31" s="879"/>
      <c r="V31" s="384"/>
      <c r="W31" s="384"/>
      <c r="X31" s="384"/>
      <c r="Y31" s="384"/>
      <c r="Z31" s="384"/>
    </row>
    <row r="32" spans="1:26" s="25" customFormat="1" ht="7.5" customHeight="1" x14ac:dyDescent="0.2">
      <c r="A32" s="83"/>
      <c r="B32" s="83"/>
      <c r="C32" s="83"/>
      <c r="D32" s="83"/>
      <c r="E32" s="83"/>
      <c r="F32" s="83"/>
      <c r="G32" s="83"/>
      <c r="H32" s="83"/>
      <c r="I32" s="384"/>
      <c r="J32" s="384"/>
      <c r="K32" s="384"/>
      <c r="L32" s="384"/>
      <c r="M32" s="384"/>
      <c r="N32" s="384"/>
      <c r="O32" s="384"/>
      <c r="P32" s="384"/>
      <c r="Q32" s="384"/>
      <c r="R32" s="384"/>
      <c r="S32" s="384"/>
      <c r="T32" s="384"/>
      <c r="U32" s="384"/>
      <c r="V32" s="384"/>
      <c r="W32" s="384"/>
      <c r="X32" s="384"/>
      <c r="Y32" s="384"/>
      <c r="Z32" s="384"/>
    </row>
    <row r="33" spans="1:26" s="25" customFormat="1" x14ac:dyDescent="0.2">
      <c r="A33" s="83"/>
      <c r="B33" s="83"/>
      <c r="C33" s="83"/>
      <c r="D33" s="83"/>
      <c r="E33" s="83"/>
      <c r="F33" s="83"/>
      <c r="G33" s="83"/>
      <c r="H33" s="83"/>
      <c r="I33" s="384"/>
      <c r="J33" s="384"/>
      <c r="K33" s="393" t="s">
        <v>172</v>
      </c>
      <c r="L33" s="384"/>
      <c r="M33" s="384"/>
      <c r="N33" s="384"/>
      <c r="O33" s="384"/>
      <c r="P33" s="384"/>
      <c r="Q33" s="384"/>
      <c r="R33" s="384"/>
      <c r="S33" s="384"/>
      <c r="T33" s="384"/>
      <c r="U33" s="384"/>
      <c r="V33" s="384"/>
      <c r="W33" s="384"/>
      <c r="X33" s="384"/>
      <c r="Y33" s="384"/>
      <c r="Z33" s="384"/>
    </row>
    <row r="34" spans="1:26" s="25" customFormat="1" x14ac:dyDescent="0.2">
      <c r="A34" s="83" t="s">
        <v>721</v>
      </c>
      <c r="B34" s="83"/>
      <c r="C34" s="83"/>
      <c r="D34" s="83"/>
      <c r="E34" s="83"/>
      <c r="F34" s="83"/>
      <c r="G34" s="83"/>
      <c r="H34" s="83"/>
      <c r="I34" s="384"/>
      <c r="J34" s="384"/>
      <c r="K34" s="392" t="s">
        <v>174</v>
      </c>
      <c r="L34" s="879"/>
      <c r="M34" s="879"/>
      <c r="N34" s="879"/>
      <c r="O34" s="879"/>
      <c r="P34" s="879"/>
      <c r="Q34" s="879"/>
      <c r="R34" s="879"/>
      <c r="S34" s="879"/>
      <c r="T34" s="879"/>
      <c r="U34" s="879"/>
      <c r="V34" s="384"/>
      <c r="W34" s="384"/>
      <c r="X34" s="384"/>
      <c r="Y34" s="384"/>
      <c r="Z34" s="384"/>
    </row>
    <row r="35" spans="1:26" s="25" customFormat="1" ht="9" customHeight="1" x14ac:dyDescent="0.2">
      <c r="A35" s="83"/>
      <c r="B35" s="83"/>
      <c r="C35" s="83"/>
      <c r="D35" s="83"/>
      <c r="E35" s="83"/>
      <c r="F35" s="83"/>
      <c r="G35" s="83"/>
      <c r="H35" s="83"/>
      <c r="I35" s="384"/>
      <c r="J35" s="384"/>
      <c r="K35" s="392"/>
      <c r="L35" s="384"/>
      <c r="M35" s="401"/>
      <c r="N35" s="401"/>
      <c r="O35" s="401"/>
      <c r="P35" s="401"/>
      <c r="Q35" s="401"/>
      <c r="R35" s="401"/>
      <c r="S35" s="401"/>
      <c r="T35" s="401"/>
      <c r="U35" s="401"/>
      <c r="V35" s="384"/>
      <c r="W35" s="384"/>
      <c r="X35" s="384"/>
      <c r="Y35" s="384"/>
      <c r="Z35" s="384"/>
    </row>
    <row r="36" spans="1:26" s="25" customFormat="1" x14ac:dyDescent="0.2">
      <c r="A36" s="83" t="s">
        <v>722</v>
      </c>
      <c r="B36" s="83"/>
      <c r="C36" s="83"/>
      <c r="D36" s="83"/>
      <c r="E36" s="83"/>
      <c r="F36" s="83"/>
      <c r="G36" s="83"/>
      <c r="H36" s="83"/>
      <c r="I36" s="384"/>
      <c r="J36" s="384"/>
      <c r="K36" s="392" t="s">
        <v>173</v>
      </c>
      <c r="L36" s="880"/>
      <c r="M36" s="880"/>
      <c r="N36" s="880"/>
      <c r="O36" s="880"/>
      <c r="P36" s="880"/>
      <c r="Q36" s="880"/>
      <c r="R36" s="880"/>
      <c r="S36" s="880"/>
      <c r="T36" s="880"/>
      <c r="U36" s="880"/>
      <c r="V36" s="384"/>
      <c r="W36" s="384"/>
      <c r="X36" s="384"/>
      <c r="Y36" s="384"/>
      <c r="Z36" s="384"/>
    </row>
    <row r="37" spans="1:26" s="25" customFormat="1" ht="9" customHeight="1" x14ac:dyDescent="0.2">
      <c r="A37" s="83"/>
      <c r="B37" s="83"/>
      <c r="C37" s="83"/>
      <c r="D37" s="83"/>
      <c r="E37" s="83"/>
      <c r="F37" s="83"/>
      <c r="G37" s="83"/>
      <c r="H37" s="83"/>
      <c r="I37" s="384"/>
      <c r="J37" s="384"/>
      <c r="K37" s="392"/>
      <c r="L37" s="384"/>
      <c r="M37" s="401"/>
      <c r="N37" s="401"/>
      <c r="O37" s="401"/>
      <c r="P37" s="401"/>
      <c r="Q37" s="401"/>
      <c r="R37" s="401"/>
      <c r="S37" s="401"/>
      <c r="T37" s="401"/>
      <c r="U37" s="401"/>
      <c r="V37" s="384"/>
      <c r="W37" s="384"/>
      <c r="X37" s="384"/>
      <c r="Y37" s="384"/>
      <c r="Z37" s="384"/>
    </row>
    <row r="38" spans="1:26" s="25" customFormat="1" x14ac:dyDescent="0.2">
      <c r="A38" s="83" t="s">
        <v>628</v>
      </c>
      <c r="B38" s="83"/>
      <c r="C38" s="83"/>
      <c r="D38" s="83"/>
      <c r="E38" s="83"/>
      <c r="F38" s="83"/>
      <c r="G38" s="83"/>
      <c r="H38" s="83"/>
      <c r="I38" s="384"/>
      <c r="J38" s="384"/>
      <c r="K38" s="392" t="s">
        <v>175</v>
      </c>
      <c r="L38" s="879"/>
      <c r="M38" s="879"/>
      <c r="N38" s="879"/>
      <c r="O38" s="879"/>
      <c r="P38" s="879"/>
      <c r="Q38" s="879"/>
      <c r="R38" s="879"/>
      <c r="S38" s="879"/>
      <c r="T38" s="879"/>
      <c r="U38" s="879"/>
      <c r="V38" s="384"/>
      <c r="W38" s="384"/>
      <c r="X38" s="384"/>
      <c r="Y38" s="384"/>
      <c r="Z38" s="384"/>
    </row>
    <row r="39" spans="1:26" s="25" customFormat="1" x14ac:dyDescent="0.2">
      <c r="A39" s="83" t="s">
        <v>629</v>
      </c>
      <c r="B39" s="83"/>
      <c r="C39" s="83"/>
      <c r="D39" s="83"/>
      <c r="E39" s="83"/>
      <c r="F39" s="83"/>
      <c r="G39" s="83"/>
      <c r="H39" s="83"/>
      <c r="I39" s="384"/>
      <c r="J39" s="384"/>
      <c r="K39" s="392" t="s">
        <v>175</v>
      </c>
      <c r="L39" s="879"/>
      <c r="M39" s="879"/>
      <c r="N39" s="879"/>
      <c r="O39" s="879"/>
      <c r="P39" s="879"/>
      <c r="Q39" s="879"/>
      <c r="R39" s="879"/>
      <c r="S39" s="879"/>
      <c r="T39" s="879"/>
      <c r="U39" s="879"/>
      <c r="V39" s="384"/>
      <c r="W39" s="384"/>
      <c r="X39" s="384"/>
      <c r="Y39" s="384"/>
      <c r="Z39" s="384"/>
    </row>
    <row r="40" spans="1:26" s="25" customFormat="1" ht="9" customHeight="1" x14ac:dyDescent="0.2">
      <c r="A40" s="83"/>
      <c r="B40" s="83"/>
      <c r="C40" s="83"/>
      <c r="D40" s="83"/>
      <c r="E40" s="83"/>
      <c r="F40" s="83"/>
      <c r="G40" s="83"/>
      <c r="H40" s="83"/>
      <c r="I40" s="384"/>
      <c r="J40" s="384"/>
      <c r="K40" s="392"/>
      <c r="L40" s="384"/>
      <c r="M40" s="401"/>
      <c r="N40" s="401"/>
      <c r="O40" s="401"/>
      <c r="P40" s="401"/>
      <c r="Q40" s="401"/>
      <c r="R40" s="384"/>
      <c r="S40" s="384"/>
      <c r="T40" s="384"/>
      <c r="U40" s="384"/>
      <c r="V40" s="384"/>
      <c r="W40" s="384"/>
      <c r="X40" s="384"/>
      <c r="Y40" s="384"/>
      <c r="Z40" s="384"/>
    </row>
    <row r="41" spans="1:26" s="25" customFormat="1" x14ac:dyDescent="0.2">
      <c r="A41" s="83" t="s">
        <v>630</v>
      </c>
      <c r="B41" s="119" t="s">
        <v>635</v>
      </c>
      <c r="C41" s="119" t="s">
        <v>637</v>
      </c>
      <c r="D41" s="83"/>
      <c r="E41" s="83"/>
      <c r="F41" s="83"/>
      <c r="G41" s="83"/>
      <c r="H41" s="83"/>
      <c r="I41" s="384"/>
      <c r="J41" s="384"/>
      <c r="K41" s="392" t="s">
        <v>176</v>
      </c>
      <c r="L41" s="879"/>
      <c r="M41" s="879"/>
      <c r="N41" s="879"/>
      <c r="O41" s="879"/>
      <c r="P41" s="879"/>
      <c r="Q41" s="879"/>
      <c r="S41" s="384"/>
      <c r="T41" s="26" t="s">
        <v>177</v>
      </c>
      <c r="U41" s="67"/>
      <c r="X41" s="26" t="s">
        <v>542</v>
      </c>
      <c r="Y41" s="66"/>
    </row>
    <row r="42" spans="1:26" s="25" customFormat="1" ht="9" customHeight="1" x14ac:dyDescent="0.2">
      <c r="A42" s="83"/>
      <c r="B42" s="83"/>
      <c r="C42" s="83"/>
      <c r="D42" s="83"/>
      <c r="E42" s="83"/>
      <c r="F42" s="83"/>
      <c r="G42" s="83"/>
      <c r="H42" s="83"/>
      <c r="I42" s="384"/>
      <c r="J42" s="384"/>
      <c r="K42" s="392"/>
      <c r="L42" s="384"/>
      <c r="M42" s="401"/>
      <c r="N42" s="401"/>
      <c r="O42" s="401"/>
      <c r="P42" s="401"/>
      <c r="Q42" s="401"/>
      <c r="R42" s="384"/>
      <c r="S42" s="384"/>
      <c r="T42" s="384"/>
      <c r="U42" s="384"/>
      <c r="V42" s="384"/>
      <c r="W42" s="384"/>
      <c r="X42" s="384"/>
      <c r="Y42" s="384"/>
      <c r="Z42" s="384"/>
    </row>
    <row r="43" spans="1:26" s="25" customFormat="1" x14ac:dyDescent="0.2">
      <c r="A43" s="83" t="s">
        <v>631</v>
      </c>
      <c r="B43" s="83"/>
      <c r="C43" s="83"/>
      <c r="D43" s="83"/>
      <c r="E43" s="83"/>
      <c r="F43" s="83"/>
      <c r="G43" s="83"/>
      <c r="H43" s="83"/>
      <c r="I43" s="384"/>
      <c r="J43" s="384"/>
      <c r="K43" s="392" t="s">
        <v>178</v>
      </c>
      <c r="L43" s="881"/>
      <c r="M43" s="881"/>
      <c r="N43" s="881"/>
      <c r="O43" s="881"/>
      <c r="P43" s="881"/>
      <c r="Q43" s="881"/>
      <c r="R43" s="881"/>
      <c r="S43" s="881"/>
      <c r="T43" s="881"/>
      <c r="U43" s="881"/>
      <c r="V43" s="384"/>
      <c r="W43" s="384"/>
      <c r="X43" s="384"/>
      <c r="Y43" s="384"/>
      <c r="Z43" s="384"/>
    </row>
    <row r="44" spans="1:26" s="25" customFormat="1" ht="9" customHeight="1" x14ac:dyDescent="0.2">
      <c r="A44" s="83"/>
      <c r="B44" s="83"/>
      <c r="C44" s="83"/>
      <c r="D44" s="83"/>
      <c r="E44" s="83"/>
      <c r="F44" s="83"/>
      <c r="G44" s="83"/>
      <c r="H44" s="83"/>
      <c r="I44" s="384"/>
      <c r="J44" s="384"/>
      <c r="K44" s="394"/>
      <c r="L44" s="384"/>
      <c r="M44" s="401"/>
      <c r="N44" s="401"/>
      <c r="O44" s="401"/>
      <c r="P44" s="401"/>
      <c r="Q44" s="401"/>
      <c r="R44" s="401"/>
      <c r="S44" s="401"/>
      <c r="T44" s="401"/>
      <c r="U44" s="401"/>
      <c r="V44" s="384"/>
      <c r="W44" s="384"/>
      <c r="X44" s="384"/>
      <c r="Y44" s="384"/>
      <c r="Z44" s="384"/>
    </row>
    <row r="45" spans="1:26" s="25" customFormat="1" x14ac:dyDescent="0.2">
      <c r="A45" s="83" t="s">
        <v>632</v>
      </c>
      <c r="B45" s="83"/>
      <c r="C45" s="83"/>
      <c r="D45" s="83"/>
      <c r="E45" s="83"/>
      <c r="F45" s="83"/>
      <c r="G45" s="83"/>
      <c r="H45" s="83"/>
      <c r="I45" s="384"/>
      <c r="J45" s="384"/>
      <c r="K45" s="392" t="s">
        <v>543</v>
      </c>
      <c r="L45" s="877"/>
      <c r="M45" s="877"/>
      <c r="N45" s="877"/>
      <c r="O45" s="877"/>
      <c r="P45" s="877"/>
      <c r="Q45" s="877"/>
      <c r="R45" s="877"/>
      <c r="S45" s="877"/>
      <c r="T45" s="877"/>
      <c r="U45" s="877"/>
      <c r="V45" s="384"/>
      <c r="W45" s="384"/>
      <c r="X45" s="384"/>
      <c r="Y45" s="384"/>
      <c r="Z45" s="384"/>
    </row>
    <row r="46" spans="1:26" s="25" customFormat="1" ht="9" customHeight="1" x14ac:dyDescent="0.2">
      <c r="A46" s="83"/>
      <c r="B46" s="83"/>
      <c r="C46" s="83"/>
      <c r="D46" s="83"/>
      <c r="E46" s="83"/>
      <c r="F46" s="83"/>
      <c r="G46" s="83"/>
      <c r="H46" s="83"/>
      <c r="I46" s="384"/>
      <c r="J46" s="384"/>
      <c r="K46" s="392"/>
      <c r="L46" s="384"/>
      <c r="M46" s="401"/>
      <c r="N46" s="401"/>
      <c r="O46" s="401"/>
      <c r="P46" s="401"/>
      <c r="Q46" s="401"/>
      <c r="R46" s="401"/>
      <c r="S46" s="401"/>
      <c r="T46" s="401"/>
      <c r="U46" s="401"/>
      <c r="V46" s="384"/>
      <c r="W46" s="384"/>
      <c r="X46" s="384"/>
      <c r="Y46" s="384"/>
      <c r="Z46" s="384"/>
    </row>
    <row r="47" spans="1:26" s="25" customFormat="1" x14ac:dyDescent="0.2">
      <c r="A47" s="83" t="s">
        <v>633</v>
      </c>
      <c r="B47" s="83"/>
      <c r="C47" s="83"/>
      <c r="D47" s="83"/>
      <c r="E47" s="83"/>
      <c r="F47" s="83"/>
      <c r="G47" s="83"/>
      <c r="H47" s="83"/>
      <c r="I47" s="384"/>
      <c r="J47" s="384"/>
      <c r="K47" s="392" t="s">
        <v>544</v>
      </c>
      <c r="L47" s="878"/>
      <c r="M47" s="878"/>
      <c r="N47" s="878"/>
      <c r="O47" s="878"/>
      <c r="P47" s="878"/>
      <c r="Q47" s="878"/>
      <c r="R47" s="878"/>
      <c r="S47" s="878"/>
      <c r="T47" s="878"/>
      <c r="U47" s="878"/>
      <c r="V47" s="384"/>
      <c r="W47" s="384"/>
      <c r="X47" s="384"/>
      <c r="Y47" s="384"/>
      <c r="Z47" s="384"/>
    </row>
    <row r="48" spans="1:26" s="25" customFormat="1" ht="6" customHeight="1" x14ac:dyDescent="0.2">
      <c r="A48" s="83"/>
      <c r="B48" s="83"/>
      <c r="C48" s="83"/>
      <c r="D48" s="83"/>
      <c r="E48" s="83"/>
      <c r="F48" s="83"/>
      <c r="G48" s="83"/>
      <c r="H48" s="83"/>
      <c r="I48" s="384"/>
      <c r="J48" s="384"/>
      <c r="K48" s="384"/>
      <c r="L48" s="384"/>
      <c r="M48" s="384"/>
      <c r="N48" s="384"/>
      <c r="O48" s="384"/>
      <c r="P48" s="384"/>
      <c r="Q48" s="384"/>
      <c r="R48" s="384"/>
      <c r="S48" s="384"/>
      <c r="T48" s="384"/>
      <c r="U48" s="384"/>
      <c r="V48" s="384"/>
      <c r="W48" s="384"/>
      <c r="X48" s="384"/>
      <c r="Y48" s="384"/>
      <c r="Z48" s="384"/>
    </row>
    <row r="49" spans="1:26" s="25" customFormat="1" x14ac:dyDescent="0.2">
      <c r="A49" s="83"/>
      <c r="B49" s="83"/>
      <c r="C49" s="83"/>
      <c r="D49" s="83"/>
      <c r="E49" s="83"/>
      <c r="F49" s="83"/>
      <c r="G49" s="83"/>
      <c r="H49" s="83"/>
      <c r="I49" s="384"/>
      <c r="J49" s="384" t="s">
        <v>275</v>
      </c>
      <c r="K49" s="384"/>
      <c r="L49" s="384"/>
      <c r="M49" s="384"/>
      <c r="N49" s="384"/>
      <c r="O49" s="384"/>
      <c r="P49" s="384"/>
      <c r="Q49" s="384"/>
      <c r="R49" s="384"/>
      <c r="S49" s="384"/>
      <c r="T49" s="384"/>
      <c r="U49" s="384"/>
      <c r="V49" s="384"/>
      <c r="W49" s="384"/>
      <c r="X49" s="384"/>
      <c r="Y49" s="384"/>
      <c r="Z49" s="384"/>
    </row>
    <row r="50" spans="1:26" s="25" customFormat="1" x14ac:dyDescent="0.2">
      <c r="A50" s="83"/>
      <c r="B50" s="83"/>
      <c r="C50" s="83"/>
      <c r="D50" s="83"/>
      <c r="E50" s="83"/>
      <c r="F50" s="83"/>
      <c r="G50" s="83"/>
      <c r="H50" s="83"/>
      <c r="I50" s="384"/>
      <c r="J50" s="384" t="s">
        <v>480</v>
      </c>
      <c r="K50" s="384"/>
      <c r="L50" s="384"/>
      <c r="M50" s="384"/>
      <c r="N50" s="384"/>
      <c r="O50" s="384"/>
      <c r="P50" s="384"/>
      <c r="Q50" s="384"/>
      <c r="R50" s="384"/>
      <c r="S50" s="384"/>
      <c r="T50" s="384"/>
      <c r="U50" s="384"/>
      <c r="V50" s="384"/>
      <c r="W50" s="384"/>
      <c r="X50" s="384"/>
      <c r="Y50" s="384"/>
      <c r="Z50" s="384"/>
    </row>
    <row r="51" spans="1:26" s="25" customFormat="1" ht="3" customHeight="1" thickBot="1" x14ac:dyDescent="0.25">
      <c r="A51" s="83"/>
      <c r="B51" s="83"/>
      <c r="C51" s="83"/>
      <c r="D51" s="83"/>
      <c r="E51" s="83"/>
      <c r="F51" s="83"/>
      <c r="G51" s="83"/>
      <c r="H51" s="83"/>
      <c r="I51" s="384"/>
      <c r="J51" s="384"/>
      <c r="K51" s="384"/>
      <c r="L51" s="384"/>
      <c r="M51" s="384"/>
      <c r="N51" s="384"/>
      <c r="O51" s="384"/>
      <c r="P51" s="384"/>
      <c r="Q51" s="384"/>
      <c r="R51" s="384"/>
      <c r="S51" s="384"/>
      <c r="T51" s="384"/>
      <c r="U51" s="384"/>
      <c r="V51" s="384"/>
      <c r="W51" s="384"/>
      <c r="X51" s="384"/>
      <c r="Y51" s="384"/>
      <c r="Z51" s="384"/>
    </row>
    <row r="52" spans="1:26" s="25" customFormat="1" ht="14.25" thickTop="1" thickBot="1" x14ac:dyDescent="0.25">
      <c r="A52" s="119" t="s">
        <v>634</v>
      </c>
      <c r="B52" s="119" t="s">
        <v>636</v>
      </c>
      <c r="C52" s="83"/>
      <c r="D52" s="83"/>
      <c r="E52" s="83"/>
      <c r="F52" s="83"/>
      <c r="G52" s="83"/>
      <c r="H52" s="83"/>
      <c r="I52" s="384"/>
      <c r="J52" s="384"/>
      <c r="K52" s="384"/>
      <c r="L52" s="384"/>
      <c r="M52" s="384"/>
      <c r="N52" s="399"/>
      <c r="O52" s="384"/>
      <c r="P52" s="384"/>
      <c r="Q52" s="384" t="s">
        <v>445</v>
      </c>
      <c r="R52" s="399"/>
      <c r="S52" s="384"/>
      <c r="T52" s="384"/>
      <c r="U52" s="384" t="s">
        <v>76</v>
      </c>
      <c r="V52" s="384"/>
      <c r="W52" s="384"/>
      <c r="X52" s="384"/>
      <c r="Y52" s="384"/>
      <c r="Z52" s="384"/>
    </row>
    <row r="53" spans="1:26" s="25" customFormat="1" ht="17.25" customHeight="1" thickTop="1" x14ac:dyDescent="0.2">
      <c r="A53" s="83"/>
      <c r="B53" s="83"/>
      <c r="C53" s="83"/>
      <c r="D53" s="83"/>
      <c r="E53" s="83"/>
      <c r="F53" s="83"/>
      <c r="G53" s="83"/>
      <c r="H53" s="83"/>
      <c r="I53" s="384"/>
      <c r="J53" s="384"/>
      <c r="K53" s="384"/>
      <c r="L53" s="384"/>
      <c r="M53" s="384"/>
      <c r="N53" s="384"/>
      <c r="O53" s="384"/>
      <c r="P53" s="384"/>
      <c r="Q53" s="384"/>
      <c r="R53" s="384"/>
      <c r="S53" s="384"/>
      <c r="T53" s="384"/>
      <c r="U53" s="384"/>
      <c r="V53" s="384"/>
      <c r="W53" s="384"/>
      <c r="X53" s="384"/>
      <c r="Y53" s="384"/>
      <c r="Z53" s="384"/>
    </row>
    <row r="54" spans="1:26" s="25" customFormat="1" ht="15" x14ac:dyDescent="0.2">
      <c r="A54" s="83"/>
      <c r="B54" s="83"/>
      <c r="C54" s="83"/>
      <c r="D54" s="83"/>
      <c r="E54" s="83"/>
      <c r="F54" s="83"/>
      <c r="G54" s="83"/>
      <c r="H54" s="83"/>
      <c r="I54" s="395" t="s">
        <v>869</v>
      </c>
      <c r="J54" s="395"/>
      <c r="K54" s="395"/>
      <c r="L54" s="400"/>
      <c r="M54" s="384"/>
      <c r="N54" s="384"/>
      <c r="O54" s="384"/>
      <c r="P54" s="384"/>
      <c r="Q54" s="384"/>
      <c r="R54" s="384"/>
      <c r="S54" s="384"/>
      <c r="T54" s="384"/>
      <c r="U54" s="384"/>
      <c r="V54" s="384"/>
      <c r="W54" s="384"/>
      <c r="X54" s="384"/>
      <c r="Y54" s="384"/>
      <c r="Z54" s="384"/>
    </row>
    <row r="55" spans="1:26" s="25" customFormat="1" x14ac:dyDescent="0.2">
      <c r="A55" s="83"/>
      <c r="B55" s="83"/>
      <c r="C55" s="83"/>
      <c r="D55" s="83"/>
      <c r="E55" s="83"/>
      <c r="F55" s="83"/>
      <c r="G55" s="83"/>
      <c r="H55" s="83"/>
      <c r="I55" s="384"/>
      <c r="J55" s="396" t="s">
        <v>167</v>
      </c>
      <c r="K55" s="396"/>
      <c r="L55" s="396"/>
      <c r="M55" s="396"/>
      <c r="N55" s="396"/>
      <c r="O55" s="397"/>
      <c r="P55" s="397"/>
      <c r="Q55" s="397"/>
      <c r="R55" s="397"/>
      <c r="S55" s="397"/>
      <c r="T55" s="397"/>
      <c r="U55" s="397"/>
      <c r="V55" s="397"/>
      <c r="W55" s="397"/>
      <c r="X55" s="397"/>
      <c r="Y55" s="397"/>
      <c r="Z55" s="384"/>
    </row>
    <row r="56" spans="1:26" s="25" customFormat="1" x14ac:dyDescent="0.2">
      <c r="A56" s="83"/>
      <c r="B56" s="83"/>
      <c r="C56" s="83"/>
      <c r="D56" s="83"/>
      <c r="E56" s="83"/>
      <c r="F56" s="83"/>
      <c r="G56" s="83"/>
      <c r="H56" s="83"/>
      <c r="I56" s="384"/>
      <c r="J56" s="752" t="s">
        <v>168</v>
      </c>
      <c r="K56" s="816"/>
      <c r="L56" s="396"/>
      <c r="M56" s="396"/>
      <c r="N56" s="396"/>
      <c r="O56" s="397"/>
      <c r="P56" s="397"/>
      <c r="Q56" s="396" t="s">
        <v>548</v>
      </c>
      <c r="R56" s="396"/>
      <c r="S56" s="396"/>
      <c r="T56" s="396"/>
      <c r="U56" s="398"/>
      <c r="V56" s="398"/>
      <c r="W56" s="398"/>
      <c r="X56" s="398"/>
      <c r="Y56" s="398"/>
      <c r="Z56" s="398"/>
    </row>
    <row r="57" spans="1:26" s="25" customFormat="1" x14ac:dyDescent="0.2">
      <c r="A57" s="83"/>
      <c r="B57" s="83"/>
      <c r="C57" s="83"/>
      <c r="D57" s="83"/>
      <c r="E57" s="83"/>
      <c r="F57" s="83"/>
      <c r="G57" s="83"/>
      <c r="H57" s="83"/>
      <c r="I57" s="384"/>
      <c r="J57" s="396" t="s">
        <v>110</v>
      </c>
      <c r="K57" s="396"/>
      <c r="L57" s="396"/>
      <c r="M57" s="396"/>
      <c r="N57" s="396"/>
      <c r="O57" s="397"/>
      <c r="P57" s="397"/>
      <c r="Q57" s="396" t="s">
        <v>349</v>
      </c>
      <c r="R57" s="396"/>
      <c r="S57" s="396"/>
      <c r="T57" s="396"/>
      <c r="U57" s="396"/>
      <c r="V57" s="396"/>
      <c r="W57" s="396"/>
      <c r="X57" s="396"/>
      <c r="Y57" s="396"/>
      <c r="Z57" s="398"/>
    </row>
    <row r="58" spans="1:26" s="25" customFormat="1" x14ac:dyDescent="0.2">
      <c r="A58" s="83"/>
      <c r="B58" s="83"/>
      <c r="C58" s="83"/>
      <c r="D58" s="83"/>
      <c r="E58" s="83"/>
      <c r="F58" s="83"/>
      <c r="G58" s="83"/>
      <c r="H58" s="83"/>
      <c r="I58" s="384"/>
      <c r="J58" s="396" t="s">
        <v>292</v>
      </c>
      <c r="K58" s="396"/>
      <c r="L58" s="396"/>
      <c r="M58" s="396"/>
      <c r="N58" s="396"/>
      <c r="O58" s="397"/>
      <c r="P58" s="397"/>
      <c r="Q58" s="396" t="s">
        <v>870</v>
      </c>
      <c r="R58" s="396"/>
      <c r="S58" s="396"/>
      <c r="T58" s="396"/>
      <c r="U58" s="396"/>
      <c r="V58" s="398"/>
      <c r="W58" s="398"/>
      <c r="X58" s="398"/>
      <c r="Y58" s="398"/>
      <c r="Z58" s="398"/>
    </row>
    <row r="59" spans="1:26" s="25" customFormat="1" x14ac:dyDescent="0.2">
      <c r="A59" s="83"/>
      <c r="B59" s="83"/>
      <c r="C59" s="83"/>
      <c r="D59" s="83"/>
      <c r="E59" s="83"/>
      <c r="F59" s="83"/>
      <c r="G59" s="83"/>
      <c r="H59" s="83"/>
      <c r="I59" s="384"/>
      <c r="J59" s="396" t="s">
        <v>61</v>
      </c>
      <c r="K59" s="396"/>
      <c r="L59" s="396"/>
      <c r="M59" s="396"/>
      <c r="N59" s="396"/>
      <c r="O59" s="397"/>
      <c r="P59" s="397"/>
      <c r="Q59" s="396" t="s">
        <v>63</v>
      </c>
      <c r="R59" s="396"/>
      <c r="S59" s="396"/>
      <c r="T59" s="396"/>
      <c r="U59" s="396"/>
      <c r="V59" s="398"/>
      <c r="W59" s="398"/>
      <c r="X59" s="398"/>
      <c r="Y59" s="398"/>
      <c r="Z59" s="398"/>
    </row>
    <row r="60" spans="1:26" s="25" customFormat="1" x14ac:dyDescent="0.2">
      <c r="A60" s="83"/>
      <c r="B60" s="83"/>
      <c r="C60" s="83"/>
      <c r="D60" s="83"/>
      <c r="E60" s="83"/>
      <c r="F60" s="83"/>
      <c r="G60" s="83"/>
      <c r="H60" s="83"/>
      <c r="I60" s="384"/>
      <c r="J60" s="396" t="s">
        <v>62</v>
      </c>
      <c r="K60" s="396"/>
      <c r="L60" s="396"/>
      <c r="M60" s="396"/>
      <c r="N60" s="396"/>
      <c r="O60" s="397"/>
      <c r="P60" s="397"/>
      <c r="Q60" s="396" t="s">
        <v>23</v>
      </c>
      <c r="R60" s="396"/>
      <c r="S60" s="396"/>
      <c r="T60" s="396"/>
      <c r="U60" s="396"/>
      <c r="V60" s="398"/>
      <c r="W60" s="398"/>
      <c r="X60" s="398"/>
      <c r="Y60" s="398"/>
      <c r="Z60" s="398"/>
    </row>
    <row r="61" spans="1:26" s="25" customFormat="1" x14ac:dyDescent="0.2">
      <c r="A61" s="83"/>
      <c r="B61" s="83"/>
      <c r="C61" s="83"/>
      <c r="D61" s="83"/>
      <c r="E61" s="83"/>
      <c r="F61" s="83"/>
      <c r="G61" s="83"/>
      <c r="H61" s="83"/>
      <c r="I61" s="384"/>
      <c r="J61" s="396" t="s">
        <v>1163</v>
      </c>
      <c r="K61" s="396"/>
      <c r="L61" s="396"/>
      <c r="M61" s="396"/>
      <c r="N61" s="396"/>
      <c r="O61" s="396"/>
      <c r="P61" s="397"/>
      <c r="Q61" s="396" t="s">
        <v>385</v>
      </c>
      <c r="R61" s="396"/>
      <c r="S61" s="396"/>
      <c r="T61" s="398"/>
      <c r="U61" s="398"/>
      <c r="V61" s="398"/>
      <c r="W61" s="398"/>
      <c r="X61" s="398"/>
      <c r="Y61" s="398"/>
      <c r="Z61" s="398"/>
    </row>
    <row r="62" spans="1:26" s="25" customFormat="1" x14ac:dyDescent="0.2">
      <c r="A62" s="83"/>
      <c r="B62" s="83"/>
      <c r="C62" s="83"/>
      <c r="D62" s="83"/>
      <c r="E62" s="83"/>
      <c r="F62" s="83"/>
      <c r="G62" s="83"/>
      <c r="H62" s="83"/>
      <c r="I62" s="384"/>
      <c r="J62" s="396" t="s">
        <v>270</v>
      </c>
      <c r="K62" s="396"/>
      <c r="L62" s="396"/>
      <c r="M62" s="396"/>
      <c r="N62" s="396"/>
      <c r="O62" s="397"/>
      <c r="P62" s="397"/>
      <c r="Q62" s="396" t="s">
        <v>64</v>
      </c>
      <c r="R62" s="396"/>
      <c r="S62" s="396"/>
      <c r="T62" s="396"/>
      <c r="U62" s="398"/>
      <c r="V62" s="398"/>
      <c r="W62" s="398"/>
      <c r="X62" s="398"/>
      <c r="Y62" s="398"/>
      <c r="Z62" s="398"/>
    </row>
    <row r="63" spans="1:26" s="25" customFormat="1" x14ac:dyDescent="0.2">
      <c r="A63" s="83"/>
      <c r="B63" s="83"/>
      <c r="C63" s="83"/>
      <c r="D63" s="83"/>
      <c r="E63" s="83"/>
      <c r="F63" s="83"/>
      <c r="G63" s="83"/>
      <c r="H63" s="83"/>
      <c r="I63" s="384"/>
      <c r="J63" s="396" t="s">
        <v>208</v>
      </c>
      <c r="K63" s="396"/>
      <c r="L63" s="396"/>
      <c r="M63" s="396"/>
      <c r="N63" s="396"/>
      <c r="O63" s="397"/>
      <c r="P63" s="397"/>
      <c r="Q63" s="396" t="s">
        <v>477</v>
      </c>
      <c r="R63" s="396"/>
      <c r="S63" s="396"/>
      <c r="T63" s="396"/>
      <c r="U63" s="396"/>
      <c r="V63" s="396"/>
      <c r="W63" s="396"/>
      <c r="X63" s="396"/>
      <c r="Y63" s="396"/>
      <c r="Z63" s="398"/>
    </row>
    <row r="64" spans="1:26" s="25" customFormat="1" ht="7.5" customHeight="1" x14ac:dyDescent="0.2">
      <c r="A64" s="83"/>
      <c r="B64" s="83"/>
      <c r="C64" s="83"/>
      <c r="D64" s="83"/>
      <c r="E64" s="83"/>
      <c r="F64" s="83"/>
      <c r="G64" s="83"/>
      <c r="H64" s="83"/>
      <c r="I64" s="384"/>
      <c r="J64" s="384"/>
      <c r="K64" s="384"/>
      <c r="L64" s="384"/>
      <c r="M64" s="384"/>
      <c r="N64" s="384"/>
      <c r="O64" s="384"/>
      <c r="P64" s="384"/>
      <c r="Q64" s="384"/>
      <c r="R64" s="396"/>
      <c r="S64" s="384"/>
      <c r="T64" s="384"/>
      <c r="U64" s="384"/>
      <c r="V64" s="384"/>
      <c r="W64" s="384"/>
      <c r="X64" s="384"/>
      <c r="Y64" s="384"/>
      <c r="Z64" s="384"/>
    </row>
  </sheetData>
  <sheetProtection password="EFD9" sheet="1" objects="1" scenarios="1"/>
  <mergeCells count="9">
    <mergeCell ref="L45:U45"/>
    <mergeCell ref="L47:U47"/>
    <mergeCell ref="L39:U39"/>
    <mergeCell ref="L41:Q41"/>
    <mergeCell ref="L31:U31"/>
    <mergeCell ref="L34:U34"/>
    <mergeCell ref="L36:U36"/>
    <mergeCell ref="L38:U38"/>
    <mergeCell ref="L43:U43"/>
  </mergeCells>
  <phoneticPr fontId="0" type="noConversion"/>
  <dataValidations disablePrompts="1" count="1">
    <dataValidation type="list" allowBlank="1" showInputMessage="1" showErrorMessage="1" error="Please select or enter an &quot;x&quot; to mark this box." sqref="N52 R52">
      <formula1>"x, "</formula1>
    </dataValidation>
  </dataValidations>
  <hyperlinks>
    <hyperlink ref="Q64:R64" location="'Interim ICDS'!A1" display="Interim Results"/>
    <hyperlink ref="I21:Y21" r:id="rId1" display="elfa.survey@us.pwc.com"/>
    <hyperlink ref="J55:N55" location="'Survey Instructions'!A1" display="Survey Instructions"/>
    <hyperlink ref="J57:N57" location="'New Business Volume'!Q11" display="Equipment Leasing &amp; Finance New Business Volume"/>
    <hyperlink ref="J58:N58" location="'Capital Markets'!J8" display="Capital Market Activities"/>
    <hyperlink ref="J59:N59" location="'Financial Statement Info'!Q15" display="Financial Statement Information"/>
    <hyperlink ref="J60:N60" location="'Collections Ops'!Q7" display="Collections Operations"/>
    <hyperlink ref="J61:N61" location="'Credit Ops'!M8" display="Credit Operations"/>
    <hyperlink ref="J62:N62" location="'Asset Management'!U9" display="Asset Management"/>
    <hyperlink ref="J63:N63" location="'New Bus by End-User Industry'!U9" display="New Business Volume by End-User Industry"/>
    <hyperlink ref="Q56:Z56" location="'New Bus by Equip Type'!U9" display="New Business Volume by Equipment Type"/>
    <hyperlink ref="Q57:Z57" location="'New Bus by State'!U8" display="New Business Volume by State"/>
    <hyperlink ref="Q58:Z58" location="'Resid on New Bus by Equip Type'!M11" display="Residual or Position on N.B.V. by Equipment Type"/>
    <hyperlink ref="Q59:Z59" location="'Headcount by Activity'!U11" display="Headcount by Activity"/>
    <hyperlink ref="Q60:Z60" location="'Small-Tkt Equip Lsg &amp; Finance'!J13" display="Small-Ticket Equipment Leasing &amp; Finance"/>
    <hyperlink ref="Q61:Z61" location="International!J11" display="International New Business Volume"/>
    <hyperlink ref="Q62:Z62" location="Conclusion!J9" display="Conclusion"/>
    <hyperlink ref="Q63:Z63" location="'Interim ICDS'!A1" display="Interim Results"/>
    <hyperlink ref="J56" location="'Member Profile'!J7" display="Member Profile"/>
    <hyperlink ref="J56:N56" location="'Member Profile'!J7" display="Member Profile"/>
    <hyperlink ref="Q56:Y56" location="'New Bus by Equip Type'!U7" display="New Business Volume by Equipment Type"/>
    <hyperlink ref="Q57:Y57" location="'New Bus by State'!U7" display="New Business Volume by State"/>
    <hyperlink ref="Q58:Y58" location="'Resid on New Bus by Equip Type'!M10" display="Residual or Position on N.B.V. by Equipment Type"/>
    <hyperlink ref="Q59:Y59" location="'Headcount by Activity'!U13" display="Headcount by Activity"/>
    <hyperlink ref="Q60:Y60" location="'Small-Tkt Equip Lsg &amp; Finance'!J12" display="Small-Ticket Equipment Leasing &amp; Finance"/>
    <hyperlink ref="Q61:Y61" location="International!J10" display="International New Business Volume"/>
    <hyperlink ref="Q62:Y62" location="Conclusion!J8" display="Conclusion"/>
    <hyperlink ref="Q63:Y63" location="'Interim ICDS'!A1" display="Interim Results"/>
    <hyperlink ref="J61" location="'Cover Page'!A1" display="Credit Operations / Originations"/>
    <hyperlink ref="J61:O61" location="'Credit Ops Originations'!M8" display="Credit Operations / Originations"/>
  </hyperlinks>
  <printOptions horizontalCentered="1"/>
  <pageMargins left="0.75" right="0.75" top="0.5" bottom="0.73" header="0.5" footer="0.5"/>
  <pageSetup scale="9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S70"/>
  <sheetViews>
    <sheetView zoomScaleNormal="100" workbookViewId="0">
      <pane ySplit="3" topLeftCell="A4" activePane="bottomLeft" state="frozenSplit"/>
      <selection activeCell="A38" sqref="A38"/>
      <selection pane="bottomLeft" activeCell="U9" sqref="U9"/>
    </sheetView>
  </sheetViews>
  <sheetFormatPr defaultColWidth="0" defaultRowHeight="12.75" zeroHeight="1" x14ac:dyDescent="0.2"/>
  <cols>
    <col min="1" max="1" width="11.85546875" style="81" hidden="1" customWidth="1"/>
    <col min="2" max="2" width="12.42578125" style="81" hidden="1" customWidth="1"/>
    <col min="3" max="4" width="13.28515625" style="81" hidden="1" customWidth="1"/>
    <col min="5" max="5" width="15.28515625" style="81" hidden="1" customWidth="1"/>
    <col min="6" max="6" width="13.7109375" style="81" hidden="1" customWidth="1"/>
    <col min="7" max="7" width="15.28515625" style="81" hidden="1" customWidth="1"/>
    <col min="8" max="8" width="13.7109375" style="81" hidden="1" customWidth="1"/>
    <col min="9" max="9" width="3.28515625" customWidth="1"/>
    <col min="10" max="10" width="2.7109375" customWidth="1"/>
    <col min="11" max="11" width="30.28515625" customWidth="1"/>
    <col min="12" max="12" width="0.7109375" customWidth="1"/>
    <col min="13" max="13" width="12.28515625" customWidth="1"/>
    <col min="14" max="14" width="1.42578125" customWidth="1"/>
    <col min="15" max="16" width="0.85546875" customWidth="1"/>
    <col min="17" max="17" width="9.5703125" customWidth="1"/>
    <col min="18" max="18" width="3.5703125" customWidth="1"/>
    <col min="19" max="19" width="0.855468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42578125" customWidth="1"/>
    <col min="27" max="28" width="1.140625" customWidth="1"/>
    <col min="29" max="29" width="1.5703125" customWidth="1"/>
    <col min="30" max="30" width="10.7109375" customWidth="1"/>
    <col min="31" max="31" width="3.42578125" customWidth="1"/>
    <col min="32" max="32" width="1.140625" customWidth="1"/>
    <col min="33" max="33" width="1.5703125" customWidth="1"/>
    <col min="34" max="34" width="10.85546875" customWidth="1"/>
    <col min="35" max="35" width="3.5703125" customWidth="1"/>
    <col min="36" max="36" width="1.140625" customWidth="1"/>
    <col min="37" max="37" width="1.28515625" customWidth="1"/>
    <col min="38" max="45" width="0" hidden="1" customWidth="1"/>
    <col min="46" max="16384" width="9.140625" hidden="1"/>
  </cols>
  <sheetData>
    <row r="1" spans="1:37"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row>
    <row r="2" spans="1:37"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row>
    <row r="3" spans="1:37" ht="18.75" customHeight="1" x14ac:dyDescent="0.2">
      <c r="A3" s="83"/>
      <c r="B3" s="83"/>
      <c r="C3" s="83"/>
      <c r="D3" s="83"/>
      <c r="E3" s="83"/>
      <c r="F3" s="83"/>
      <c r="G3" s="83"/>
      <c r="H3" s="83"/>
      <c r="I3" s="27" t="s">
        <v>208</v>
      </c>
      <c r="J3" s="28"/>
      <c r="K3" s="28"/>
      <c r="L3" s="28"/>
      <c r="M3" s="28"/>
      <c r="N3" s="29"/>
      <c r="O3" s="29"/>
      <c r="P3" s="29"/>
      <c r="Q3" s="29"/>
      <c r="R3" s="29"/>
      <c r="S3" s="29"/>
      <c r="T3" s="29"/>
      <c r="U3" s="29"/>
      <c r="V3" s="29"/>
      <c r="W3" s="29"/>
      <c r="X3" s="29"/>
      <c r="Y3" s="29"/>
      <c r="Z3" s="29"/>
      <c r="AA3" s="29"/>
      <c r="AB3" s="29"/>
      <c r="AC3" s="29"/>
      <c r="AD3" s="29"/>
      <c r="AE3" s="29"/>
      <c r="AF3" s="29"/>
      <c r="AG3" s="29"/>
      <c r="AH3" s="29"/>
      <c r="AI3" s="29"/>
      <c r="AJ3" s="29"/>
      <c r="AK3" s="29"/>
    </row>
    <row r="4" spans="1:37" x14ac:dyDescent="0.2">
      <c r="A4" s="83"/>
      <c r="B4" s="83"/>
      <c r="C4" s="83"/>
      <c r="D4" s="83"/>
      <c r="E4" s="83"/>
      <c r="F4" s="83"/>
      <c r="G4" s="83"/>
      <c r="H4" s="83"/>
      <c r="I4" s="248" t="s">
        <v>58</v>
      </c>
      <c r="J4" s="361" t="s">
        <v>1542</v>
      </c>
      <c r="K4" s="796"/>
      <c r="L4" s="796"/>
      <c r="M4" s="796"/>
      <c r="N4" s="796"/>
      <c r="O4" s="796"/>
      <c r="P4" s="796"/>
      <c r="Q4" s="796"/>
      <c r="R4" s="796"/>
      <c r="S4" s="796"/>
      <c r="T4" s="796"/>
      <c r="U4" s="796"/>
      <c r="V4" s="795"/>
      <c r="W4" s="795"/>
      <c r="X4" s="795"/>
      <c r="Y4" s="795"/>
      <c r="Z4" s="795"/>
      <c r="AA4" s="195"/>
      <c r="AB4" s="195"/>
      <c r="AC4" s="796"/>
      <c r="AD4" s="796"/>
      <c r="AE4" s="796"/>
      <c r="AF4" s="796"/>
      <c r="AG4" s="795"/>
      <c r="AH4" s="795"/>
      <c r="AI4" s="795"/>
      <c r="AJ4" s="795"/>
      <c r="AK4" s="475"/>
    </row>
    <row r="5" spans="1:37" x14ac:dyDescent="0.2">
      <c r="A5" s="83"/>
      <c r="B5" s="83"/>
      <c r="C5" s="83"/>
      <c r="D5" s="83"/>
      <c r="E5" s="83"/>
      <c r="F5" s="83"/>
      <c r="G5" s="83"/>
      <c r="H5" s="83"/>
      <c r="I5" s="248"/>
      <c r="J5" s="361" t="s">
        <v>1541</v>
      </c>
      <c r="K5" s="796"/>
      <c r="L5" s="796"/>
      <c r="M5" s="796"/>
      <c r="N5" s="796"/>
      <c r="O5" s="796"/>
      <c r="P5" s="796"/>
      <c r="Q5" s="796"/>
      <c r="R5" s="796"/>
      <c r="S5" s="796"/>
      <c r="T5" s="796"/>
      <c r="U5" s="796"/>
      <c r="V5" s="795"/>
      <c r="W5" s="795"/>
      <c r="X5" s="795"/>
      <c r="Y5" s="795"/>
      <c r="Z5" s="795"/>
      <c r="AA5" s="195"/>
      <c r="AB5" s="195"/>
      <c r="AC5" s="796"/>
      <c r="AD5" s="796"/>
      <c r="AE5" s="796"/>
      <c r="AF5" s="796"/>
      <c r="AG5" s="795"/>
      <c r="AH5" s="795"/>
      <c r="AI5" s="795"/>
      <c r="AJ5" s="795"/>
      <c r="AK5" s="793"/>
    </row>
    <row r="6" spans="1:37" ht="7.5" customHeight="1" thickBot="1" x14ac:dyDescent="0.25">
      <c r="A6" s="83"/>
      <c r="B6" s="83"/>
      <c r="C6" s="83"/>
      <c r="D6" s="83"/>
      <c r="E6" s="83"/>
      <c r="F6" s="83"/>
      <c r="G6" s="83"/>
      <c r="H6" s="83"/>
      <c r="I6" s="248"/>
      <c r="J6" s="577"/>
      <c r="K6" s="615"/>
      <c r="L6" s="615"/>
      <c r="M6" s="615"/>
      <c r="N6" s="615"/>
      <c r="O6" s="615"/>
      <c r="P6" s="615"/>
      <c r="Q6" s="615"/>
      <c r="R6" s="615"/>
      <c r="S6" s="615"/>
      <c r="T6" s="615"/>
      <c r="U6" s="615"/>
      <c r="V6" s="614"/>
      <c r="W6" s="614"/>
      <c r="X6" s="614"/>
      <c r="Y6" s="614"/>
      <c r="Z6" s="614"/>
      <c r="AA6" s="195"/>
      <c r="AB6" s="195"/>
      <c r="AC6" s="615"/>
      <c r="AD6" s="615"/>
      <c r="AE6" s="615"/>
      <c r="AF6" s="615"/>
      <c r="AG6" s="614"/>
      <c r="AH6" s="614"/>
      <c r="AI6" s="614"/>
      <c r="AJ6" s="614"/>
      <c r="AK6" s="614"/>
    </row>
    <row r="7" spans="1:37" ht="40.5" customHeight="1" thickTop="1" x14ac:dyDescent="0.2">
      <c r="A7" s="83"/>
      <c r="B7" s="83"/>
      <c r="C7"/>
      <c r="D7"/>
      <c r="E7"/>
      <c r="F7"/>
      <c r="G7"/>
      <c r="H7" s="83"/>
      <c r="I7" s="248"/>
      <c r="J7" s="472"/>
      <c r="K7" s="473"/>
      <c r="L7" s="473"/>
      <c r="M7" s="473"/>
      <c r="N7" s="473"/>
      <c r="O7" s="473"/>
      <c r="P7" s="473"/>
      <c r="Q7" s="473"/>
      <c r="R7" s="473"/>
      <c r="S7" s="473"/>
      <c r="T7" s="578"/>
      <c r="U7" s="579" t="s">
        <v>77</v>
      </c>
      <c r="V7" s="580"/>
      <c r="W7" s="581"/>
      <c r="X7" s="582"/>
      <c r="Y7" s="579" t="s">
        <v>78</v>
      </c>
      <c r="Z7" s="580"/>
      <c r="AA7" s="583"/>
      <c r="AB7" s="833"/>
      <c r="AC7" s="578"/>
      <c r="AD7" s="579" t="s">
        <v>77</v>
      </c>
      <c r="AE7" s="580"/>
      <c r="AF7" s="581"/>
      <c r="AG7" s="582"/>
      <c r="AH7" s="579" t="s">
        <v>78</v>
      </c>
      <c r="AI7" s="580"/>
      <c r="AJ7" s="583"/>
      <c r="AK7" s="467"/>
    </row>
    <row r="8" spans="1:37" ht="13.5" customHeight="1" x14ac:dyDescent="0.2">
      <c r="A8" s="83"/>
      <c r="B8" s="83"/>
      <c r="C8"/>
      <c r="D8"/>
      <c r="E8"/>
      <c r="F8"/>
      <c r="G8"/>
      <c r="H8" s="83"/>
      <c r="I8" s="171"/>
      <c r="J8" s="491" t="s">
        <v>515</v>
      </c>
      <c r="K8" s="492"/>
      <c r="L8" s="428"/>
      <c r="M8" s="291" t="s">
        <v>514</v>
      </c>
      <c r="N8" s="584"/>
      <c r="O8" s="585"/>
      <c r="P8" s="448"/>
      <c r="Q8" s="291" t="s">
        <v>513</v>
      </c>
      <c r="R8" s="584"/>
      <c r="S8" s="586"/>
      <c r="T8" s="587"/>
      <c r="U8" s="291" t="s">
        <v>1592</v>
      </c>
      <c r="V8" s="292"/>
      <c r="W8" s="292"/>
      <c r="X8" s="560"/>
      <c r="Y8" s="291"/>
      <c r="Z8" s="292"/>
      <c r="AA8" s="588"/>
      <c r="AB8" s="833"/>
      <c r="AC8" s="587"/>
      <c r="AD8" s="291" t="s">
        <v>1593</v>
      </c>
      <c r="AE8" s="292"/>
      <c r="AF8" s="292"/>
      <c r="AG8" s="560"/>
      <c r="AH8" s="291"/>
      <c r="AI8" s="292"/>
      <c r="AJ8" s="588"/>
      <c r="AK8" s="467"/>
    </row>
    <row r="9" spans="1:37" ht="17.25" customHeight="1" x14ac:dyDescent="0.2">
      <c r="A9" s="83" t="s">
        <v>2231</v>
      </c>
      <c r="B9" s="83" t="s">
        <v>2232</v>
      </c>
      <c r="C9" s="81" t="s">
        <v>2233</v>
      </c>
      <c r="D9" s="81" t="s">
        <v>2234</v>
      </c>
      <c r="E9"/>
      <c r="F9"/>
      <c r="G9"/>
      <c r="H9" s="83"/>
      <c r="I9" s="180"/>
      <c r="J9" s="300" t="s">
        <v>853</v>
      </c>
      <c r="K9" s="301"/>
      <c r="L9" s="287"/>
      <c r="M9" s="302" t="s">
        <v>854</v>
      </c>
      <c r="N9" s="303"/>
      <c r="O9" s="304"/>
      <c r="P9" s="305"/>
      <c r="Q9" s="302">
        <v>11</v>
      </c>
      <c r="R9" s="303"/>
      <c r="S9" s="441"/>
      <c r="T9" s="589" t="s">
        <v>80</v>
      </c>
      <c r="U9" s="97"/>
      <c r="V9" s="34" t="s">
        <v>42</v>
      </c>
      <c r="W9" s="57"/>
      <c r="X9" s="15" t="s">
        <v>80</v>
      </c>
      <c r="Y9" s="97"/>
      <c r="Z9" s="34" t="s">
        <v>42</v>
      </c>
      <c r="AA9" s="86"/>
      <c r="AB9" s="834"/>
      <c r="AC9" s="589" t="s">
        <v>80</v>
      </c>
      <c r="AD9" s="787"/>
      <c r="AE9" s="34" t="s">
        <v>42</v>
      </c>
      <c r="AF9" s="57"/>
      <c r="AG9" s="589" t="s">
        <v>80</v>
      </c>
      <c r="AH9" s="787"/>
      <c r="AI9" s="34" t="s">
        <v>42</v>
      </c>
      <c r="AJ9" s="86"/>
      <c r="AK9" s="365"/>
    </row>
    <row r="10" spans="1:37" ht="17.25" customHeight="1" x14ac:dyDescent="0.2">
      <c r="A10" s="83" t="s">
        <v>2235</v>
      </c>
      <c r="B10" s="83" t="s">
        <v>2236</v>
      </c>
      <c r="C10" s="81" t="s">
        <v>2237</v>
      </c>
      <c r="D10" s="81" t="s">
        <v>2238</v>
      </c>
      <c r="E10"/>
      <c r="F10"/>
      <c r="G10"/>
      <c r="H10" s="83"/>
      <c r="I10" s="180"/>
      <c r="J10" s="300" t="s">
        <v>487</v>
      </c>
      <c r="K10" s="306"/>
      <c r="L10" s="287"/>
      <c r="M10" s="307" t="s">
        <v>295</v>
      </c>
      <c r="N10" s="303"/>
      <c r="O10" s="308"/>
      <c r="P10" s="305"/>
      <c r="Q10" s="302">
        <v>21</v>
      </c>
      <c r="R10" s="303"/>
      <c r="S10" s="590"/>
      <c r="T10" s="589" t="s">
        <v>80</v>
      </c>
      <c r="U10" s="97"/>
      <c r="V10" s="34" t="s">
        <v>42</v>
      </c>
      <c r="W10" s="58"/>
      <c r="X10" s="15" t="s">
        <v>80</v>
      </c>
      <c r="Y10" s="97"/>
      <c r="Z10" s="34" t="s">
        <v>42</v>
      </c>
      <c r="AA10" s="87"/>
      <c r="AB10" s="835"/>
      <c r="AC10" s="589" t="s">
        <v>80</v>
      </c>
      <c r="AD10" s="787"/>
      <c r="AE10" s="34" t="s">
        <v>42</v>
      </c>
      <c r="AF10" s="58"/>
      <c r="AG10" s="589" t="s">
        <v>80</v>
      </c>
      <c r="AH10" s="787"/>
      <c r="AI10" s="34" t="s">
        <v>42</v>
      </c>
      <c r="AJ10" s="87"/>
      <c r="AK10" s="468"/>
    </row>
    <row r="11" spans="1:37" ht="17.25" customHeight="1" x14ac:dyDescent="0.2">
      <c r="A11" s="83" t="s">
        <v>2239</v>
      </c>
      <c r="B11" s="83" t="s">
        <v>2240</v>
      </c>
      <c r="C11" s="81" t="s">
        <v>2241</v>
      </c>
      <c r="D11" s="81" t="s">
        <v>2242</v>
      </c>
      <c r="E11"/>
      <c r="F11"/>
      <c r="G11"/>
      <c r="H11" s="83"/>
      <c r="I11" s="180"/>
      <c r="J11" s="300" t="s">
        <v>488</v>
      </c>
      <c r="K11" s="306"/>
      <c r="L11" s="287"/>
      <c r="M11" s="302" t="s">
        <v>296</v>
      </c>
      <c r="N11" s="303"/>
      <c r="O11" s="308"/>
      <c r="P11" s="305"/>
      <c r="Q11" s="302">
        <v>23</v>
      </c>
      <c r="R11" s="303"/>
      <c r="S11" s="590"/>
      <c r="T11" s="589" t="s">
        <v>80</v>
      </c>
      <c r="U11" s="97"/>
      <c r="V11" s="34" t="s">
        <v>42</v>
      </c>
      <c r="W11" s="58"/>
      <c r="X11" s="15" t="s">
        <v>80</v>
      </c>
      <c r="Y11" s="97"/>
      <c r="Z11" s="34" t="s">
        <v>42</v>
      </c>
      <c r="AA11" s="87"/>
      <c r="AB11" s="835"/>
      <c r="AC11" s="589" t="s">
        <v>80</v>
      </c>
      <c r="AD11" s="787"/>
      <c r="AE11" s="34" t="s">
        <v>42</v>
      </c>
      <c r="AF11" s="58"/>
      <c r="AG11" s="589" t="s">
        <v>80</v>
      </c>
      <c r="AH11" s="787"/>
      <c r="AI11" s="34" t="s">
        <v>42</v>
      </c>
      <c r="AJ11" s="87"/>
      <c r="AK11" s="468"/>
    </row>
    <row r="12" spans="1:37" ht="31.5" customHeight="1" x14ac:dyDescent="0.2">
      <c r="A12" s="83" t="s">
        <v>2243</v>
      </c>
      <c r="B12" s="83" t="s">
        <v>2244</v>
      </c>
      <c r="C12" s="81" t="s">
        <v>2245</v>
      </c>
      <c r="D12" s="81" t="s">
        <v>2246</v>
      </c>
      <c r="E12"/>
      <c r="F12"/>
      <c r="G12"/>
      <c r="H12" s="83"/>
      <c r="I12" s="180"/>
      <c r="J12" s="963" t="s">
        <v>339</v>
      </c>
      <c r="K12" s="964"/>
      <c r="L12" s="287"/>
      <c r="M12" s="302" t="s">
        <v>340</v>
      </c>
      <c r="N12" s="303"/>
      <c r="O12" s="304"/>
      <c r="P12" s="305"/>
      <c r="Q12" s="309" t="s">
        <v>1582</v>
      </c>
      <c r="R12" s="310"/>
      <c r="S12" s="441"/>
      <c r="T12" s="589" t="s">
        <v>80</v>
      </c>
      <c r="U12" s="97"/>
      <c r="V12" s="34" t="s">
        <v>42</v>
      </c>
      <c r="W12" s="57"/>
      <c r="X12" s="15" t="s">
        <v>80</v>
      </c>
      <c r="Y12" s="97"/>
      <c r="Z12" s="34" t="s">
        <v>42</v>
      </c>
      <c r="AA12" s="86"/>
      <c r="AB12" s="834"/>
      <c r="AC12" s="589" t="s">
        <v>80</v>
      </c>
      <c r="AD12" s="787"/>
      <c r="AE12" s="34" t="s">
        <v>42</v>
      </c>
      <c r="AF12" s="57"/>
      <c r="AG12" s="589" t="s">
        <v>80</v>
      </c>
      <c r="AH12" s="787"/>
      <c r="AI12" s="34" t="s">
        <v>42</v>
      </c>
      <c r="AJ12" s="86"/>
      <c r="AK12" s="365"/>
    </row>
    <row r="13" spans="1:37" ht="31.5" customHeight="1" x14ac:dyDescent="0.2">
      <c r="A13" s="83" t="s">
        <v>2247</v>
      </c>
      <c r="B13" s="83" t="s">
        <v>2248</v>
      </c>
      <c r="C13" s="81" t="s">
        <v>2249</v>
      </c>
      <c r="D13" s="81" t="s">
        <v>2250</v>
      </c>
      <c r="E13"/>
      <c r="F13"/>
      <c r="G13"/>
      <c r="H13" s="83"/>
      <c r="I13" s="180"/>
      <c r="J13" s="963" t="s">
        <v>433</v>
      </c>
      <c r="K13" s="964"/>
      <c r="L13" s="287"/>
      <c r="M13" s="302" t="s">
        <v>435</v>
      </c>
      <c r="N13" s="303"/>
      <c r="O13" s="304"/>
      <c r="P13" s="305"/>
      <c r="Q13" s="309" t="s">
        <v>434</v>
      </c>
      <c r="R13" s="310"/>
      <c r="S13" s="441"/>
      <c r="T13" s="589" t="s">
        <v>80</v>
      </c>
      <c r="U13" s="97"/>
      <c r="V13" s="34" t="s">
        <v>42</v>
      </c>
      <c r="W13" s="57"/>
      <c r="X13" s="15" t="s">
        <v>80</v>
      </c>
      <c r="Y13" s="97"/>
      <c r="Z13" s="34" t="s">
        <v>42</v>
      </c>
      <c r="AA13" s="86"/>
      <c r="AB13" s="834"/>
      <c r="AC13" s="589" t="s">
        <v>80</v>
      </c>
      <c r="AD13" s="787"/>
      <c r="AE13" s="34" t="s">
        <v>42</v>
      </c>
      <c r="AF13" s="57"/>
      <c r="AG13" s="589" t="s">
        <v>80</v>
      </c>
      <c r="AH13" s="787"/>
      <c r="AI13" s="34" t="s">
        <v>42</v>
      </c>
      <c r="AJ13" s="86"/>
      <c r="AK13" s="365"/>
    </row>
    <row r="14" spans="1:37" ht="17.25" customHeight="1" x14ac:dyDescent="0.2">
      <c r="A14" s="83" t="s">
        <v>2251</v>
      </c>
      <c r="B14" s="83" t="s">
        <v>2252</v>
      </c>
      <c r="C14" s="81" t="s">
        <v>2253</v>
      </c>
      <c r="D14" s="81" t="s">
        <v>2254</v>
      </c>
      <c r="E14"/>
      <c r="F14"/>
      <c r="G14"/>
      <c r="H14" s="83"/>
      <c r="I14" s="180"/>
      <c r="J14" s="300" t="s">
        <v>436</v>
      </c>
      <c r="K14" s="306"/>
      <c r="L14" s="287"/>
      <c r="M14" s="302" t="s">
        <v>855</v>
      </c>
      <c r="N14" s="303"/>
      <c r="O14" s="304"/>
      <c r="P14" s="305"/>
      <c r="Q14" s="309" t="s">
        <v>444</v>
      </c>
      <c r="R14" s="310"/>
      <c r="S14" s="441"/>
      <c r="T14" s="589" t="s">
        <v>80</v>
      </c>
      <c r="U14" s="97"/>
      <c r="V14" s="34" t="s">
        <v>42</v>
      </c>
      <c r="W14" s="57"/>
      <c r="X14" s="15" t="s">
        <v>80</v>
      </c>
      <c r="Y14" s="97"/>
      <c r="Z14" s="34" t="s">
        <v>42</v>
      </c>
      <c r="AA14" s="86"/>
      <c r="AB14" s="834"/>
      <c r="AC14" s="589" t="s">
        <v>80</v>
      </c>
      <c r="AD14" s="787"/>
      <c r="AE14" s="34" t="s">
        <v>42</v>
      </c>
      <c r="AF14" s="57"/>
      <c r="AG14" s="589" t="s">
        <v>80</v>
      </c>
      <c r="AH14" s="787"/>
      <c r="AI14" s="34" t="s">
        <v>42</v>
      </c>
      <c r="AJ14" s="86"/>
      <c r="AK14" s="365"/>
    </row>
    <row r="15" spans="1:37" ht="31.5" customHeight="1" x14ac:dyDescent="0.2">
      <c r="A15" s="83" t="s">
        <v>2255</v>
      </c>
      <c r="B15" s="83" t="s">
        <v>2256</v>
      </c>
      <c r="C15" s="81" t="s">
        <v>2257</v>
      </c>
      <c r="D15" s="81" t="s">
        <v>2258</v>
      </c>
      <c r="E15"/>
      <c r="F15"/>
      <c r="G15"/>
      <c r="H15" s="83"/>
      <c r="I15" s="180"/>
      <c r="J15" s="963" t="s">
        <v>437</v>
      </c>
      <c r="K15" s="969"/>
      <c r="L15" s="287"/>
      <c r="M15" s="307">
        <v>27</v>
      </c>
      <c r="N15" s="303"/>
      <c r="O15" s="308"/>
      <c r="P15" s="305"/>
      <c r="Q15" s="970" t="s">
        <v>856</v>
      </c>
      <c r="R15" s="970"/>
      <c r="S15" s="590"/>
      <c r="T15" s="589" t="s">
        <v>80</v>
      </c>
      <c r="U15" s="97"/>
      <c r="V15" s="34" t="s">
        <v>42</v>
      </c>
      <c r="W15" s="58"/>
      <c r="X15" s="15" t="s">
        <v>80</v>
      </c>
      <c r="Y15" s="97"/>
      <c r="Z15" s="34" t="s">
        <v>42</v>
      </c>
      <c r="AA15" s="87"/>
      <c r="AB15" s="835"/>
      <c r="AC15" s="589" t="s">
        <v>80</v>
      </c>
      <c r="AD15" s="787"/>
      <c r="AE15" s="34" t="s">
        <v>42</v>
      </c>
      <c r="AF15" s="58"/>
      <c r="AG15" s="589" t="s">
        <v>80</v>
      </c>
      <c r="AH15" s="787"/>
      <c r="AI15" s="34" t="s">
        <v>42</v>
      </c>
      <c r="AJ15" s="87"/>
      <c r="AK15" s="468"/>
    </row>
    <row r="16" spans="1:37" ht="17.25" customHeight="1" x14ac:dyDescent="0.2">
      <c r="A16" s="83" t="s">
        <v>2259</v>
      </c>
      <c r="B16" s="83" t="s">
        <v>2260</v>
      </c>
      <c r="C16" s="81" t="s">
        <v>2261</v>
      </c>
      <c r="D16" s="81" t="s">
        <v>2262</v>
      </c>
      <c r="E16"/>
      <c r="F16"/>
      <c r="G16"/>
      <c r="H16" s="83"/>
      <c r="I16" s="180"/>
      <c r="J16" s="300" t="s">
        <v>438</v>
      </c>
      <c r="K16" s="306"/>
      <c r="L16" s="287"/>
      <c r="M16" s="302">
        <v>40</v>
      </c>
      <c r="N16" s="303"/>
      <c r="O16" s="308"/>
      <c r="P16" s="305"/>
      <c r="Q16" s="302">
        <v>482</v>
      </c>
      <c r="R16" s="303"/>
      <c r="S16" s="590"/>
      <c r="T16" s="589" t="s">
        <v>80</v>
      </c>
      <c r="U16" s="97"/>
      <c r="V16" s="34" t="s">
        <v>42</v>
      </c>
      <c r="W16" s="58"/>
      <c r="X16" s="15" t="s">
        <v>80</v>
      </c>
      <c r="Y16" s="97"/>
      <c r="Z16" s="34" t="s">
        <v>42</v>
      </c>
      <c r="AA16" s="87"/>
      <c r="AB16" s="835"/>
      <c r="AC16" s="589" t="s">
        <v>80</v>
      </c>
      <c r="AD16" s="787"/>
      <c r="AE16" s="34" t="s">
        <v>42</v>
      </c>
      <c r="AF16" s="58"/>
      <c r="AG16" s="589" t="s">
        <v>80</v>
      </c>
      <c r="AH16" s="787"/>
      <c r="AI16" s="34" t="s">
        <v>42</v>
      </c>
      <c r="AJ16" s="87"/>
      <c r="AK16" s="468"/>
    </row>
    <row r="17" spans="1:37" ht="31.5" customHeight="1" x14ac:dyDescent="0.2">
      <c r="A17" s="83" t="s">
        <v>2263</v>
      </c>
      <c r="B17" s="83" t="s">
        <v>2264</v>
      </c>
      <c r="C17" s="81" t="s">
        <v>2265</v>
      </c>
      <c r="D17" s="81" t="s">
        <v>2266</v>
      </c>
      <c r="E17"/>
      <c r="F17"/>
      <c r="G17"/>
      <c r="H17" s="83"/>
      <c r="I17" s="180"/>
      <c r="J17" s="963" t="s">
        <v>439</v>
      </c>
      <c r="K17" s="969"/>
      <c r="L17" s="287"/>
      <c r="M17" s="307">
        <v>41</v>
      </c>
      <c r="N17" s="303"/>
      <c r="O17" s="308"/>
      <c r="P17" s="305"/>
      <c r="Q17" s="302">
        <v>485</v>
      </c>
      <c r="R17" s="303"/>
      <c r="S17" s="590"/>
      <c r="T17" s="589" t="s">
        <v>80</v>
      </c>
      <c r="U17" s="97"/>
      <c r="V17" s="34" t="s">
        <v>42</v>
      </c>
      <c r="W17" s="58"/>
      <c r="X17" s="15" t="s">
        <v>80</v>
      </c>
      <c r="Y17" s="97"/>
      <c r="Z17" s="34" t="s">
        <v>42</v>
      </c>
      <c r="AA17" s="87"/>
      <c r="AB17" s="835"/>
      <c r="AC17" s="589" t="s">
        <v>80</v>
      </c>
      <c r="AD17" s="787"/>
      <c r="AE17" s="34" t="s">
        <v>42</v>
      </c>
      <c r="AF17" s="58"/>
      <c r="AG17" s="589" t="s">
        <v>80</v>
      </c>
      <c r="AH17" s="787"/>
      <c r="AI17" s="34" t="s">
        <v>42</v>
      </c>
      <c r="AJ17" s="87"/>
      <c r="AK17" s="468"/>
    </row>
    <row r="18" spans="1:37" ht="17.25" customHeight="1" x14ac:dyDescent="0.2">
      <c r="A18" s="83" t="s">
        <v>2267</v>
      </c>
      <c r="B18" s="83" t="s">
        <v>2268</v>
      </c>
      <c r="C18" s="81" t="s">
        <v>2269</v>
      </c>
      <c r="D18" s="81" t="s">
        <v>2270</v>
      </c>
      <c r="E18"/>
      <c r="F18"/>
      <c r="G18"/>
      <c r="H18" s="83"/>
      <c r="I18" s="180"/>
      <c r="J18" s="300" t="s">
        <v>440</v>
      </c>
      <c r="K18" s="306"/>
      <c r="L18" s="287"/>
      <c r="M18" s="307">
        <v>42</v>
      </c>
      <c r="N18" s="303"/>
      <c r="O18" s="308"/>
      <c r="P18" s="305"/>
      <c r="Q18" s="302" t="s">
        <v>297</v>
      </c>
      <c r="R18" s="303"/>
      <c r="S18" s="590"/>
      <c r="T18" s="589" t="s">
        <v>80</v>
      </c>
      <c r="U18" s="97"/>
      <c r="V18" s="34" t="s">
        <v>42</v>
      </c>
      <c r="W18" s="58"/>
      <c r="X18" s="15" t="s">
        <v>80</v>
      </c>
      <c r="Y18" s="97"/>
      <c r="Z18" s="34" t="s">
        <v>42</v>
      </c>
      <c r="AA18" s="87"/>
      <c r="AB18" s="835"/>
      <c r="AC18" s="589" t="s">
        <v>80</v>
      </c>
      <c r="AD18" s="787"/>
      <c r="AE18" s="34" t="s">
        <v>42</v>
      </c>
      <c r="AF18" s="58"/>
      <c r="AG18" s="589" t="s">
        <v>80</v>
      </c>
      <c r="AH18" s="787"/>
      <c r="AI18" s="34" t="s">
        <v>42</v>
      </c>
      <c r="AJ18" s="87"/>
      <c r="AK18" s="468"/>
    </row>
    <row r="19" spans="1:37" ht="17.25" customHeight="1" x14ac:dyDescent="0.2">
      <c r="A19" s="83" t="s">
        <v>2271</v>
      </c>
      <c r="B19" s="83" t="s">
        <v>2272</v>
      </c>
      <c r="C19" s="81" t="s">
        <v>2273</v>
      </c>
      <c r="D19" s="81" t="s">
        <v>2274</v>
      </c>
      <c r="E19"/>
      <c r="F19"/>
      <c r="G19"/>
      <c r="H19" s="83"/>
      <c r="I19" s="180"/>
      <c r="J19" s="300" t="s">
        <v>441</v>
      </c>
      <c r="K19" s="301"/>
      <c r="L19" s="287"/>
      <c r="M19" s="302">
        <v>44</v>
      </c>
      <c r="N19" s="303"/>
      <c r="O19" s="308"/>
      <c r="P19" s="305"/>
      <c r="Q19" s="302">
        <v>483</v>
      </c>
      <c r="R19" s="303"/>
      <c r="S19" s="590"/>
      <c r="T19" s="589" t="s">
        <v>80</v>
      </c>
      <c r="U19" s="97"/>
      <c r="V19" s="34" t="s">
        <v>42</v>
      </c>
      <c r="W19" s="58"/>
      <c r="X19" s="15" t="s">
        <v>80</v>
      </c>
      <c r="Y19" s="97"/>
      <c r="Z19" s="34" t="s">
        <v>42</v>
      </c>
      <c r="AA19" s="87"/>
      <c r="AB19" s="835"/>
      <c r="AC19" s="589" t="s">
        <v>80</v>
      </c>
      <c r="AD19" s="787"/>
      <c r="AE19" s="34" t="s">
        <v>42</v>
      </c>
      <c r="AF19" s="58"/>
      <c r="AG19" s="589" t="s">
        <v>80</v>
      </c>
      <c r="AH19" s="787"/>
      <c r="AI19" s="34" t="s">
        <v>42</v>
      </c>
      <c r="AJ19" s="87"/>
      <c r="AK19" s="468"/>
    </row>
    <row r="20" spans="1:37" ht="17.25" customHeight="1" x14ac:dyDescent="0.2">
      <c r="A20" s="83" t="s">
        <v>2275</v>
      </c>
      <c r="B20" s="83" t="s">
        <v>2276</v>
      </c>
      <c r="C20" s="81" t="s">
        <v>2277</v>
      </c>
      <c r="D20" s="81" t="s">
        <v>2278</v>
      </c>
      <c r="E20"/>
      <c r="F20"/>
      <c r="G20"/>
      <c r="H20" s="83"/>
      <c r="I20" s="180"/>
      <c r="J20" s="300" t="s">
        <v>442</v>
      </c>
      <c r="K20" s="306"/>
      <c r="L20" s="287"/>
      <c r="M20" s="302">
        <v>45</v>
      </c>
      <c r="N20" s="303"/>
      <c r="O20" s="304"/>
      <c r="P20" s="305"/>
      <c r="Q20" s="302">
        <v>481</v>
      </c>
      <c r="R20" s="303"/>
      <c r="S20" s="441"/>
      <c r="T20" s="589" t="s">
        <v>80</v>
      </c>
      <c r="U20" s="97"/>
      <c r="V20" s="34" t="s">
        <v>42</v>
      </c>
      <c r="W20" s="57"/>
      <c r="X20" s="15" t="s">
        <v>80</v>
      </c>
      <c r="Y20" s="97"/>
      <c r="Z20" s="34" t="s">
        <v>42</v>
      </c>
      <c r="AA20" s="86"/>
      <c r="AB20" s="834"/>
      <c r="AC20" s="589" t="s">
        <v>80</v>
      </c>
      <c r="AD20" s="787"/>
      <c r="AE20" s="34" t="s">
        <v>42</v>
      </c>
      <c r="AF20" s="57"/>
      <c r="AG20" s="589" t="s">
        <v>80</v>
      </c>
      <c r="AH20" s="787"/>
      <c r="AI20" s="34" t="s">
        <v>42</v>
      </c>
      <c r="AJ20" s="86"/>
      <c r="AK20" s="365"/>
    </row>
    <row r="21" spans="1:37" ht="17.25" customHeight="1" x14ac:dyDescent="0.2">
      <c r="A21" s="83" t="s">
        <v>2279</v>
      </c>
      <c r="B21" s="83" t="s">
        <v>2280</v>
      </c>
      <c r="C21" s="81" t="s">
        <v>2281</v>
      </c>
      <c r="D21" s="81" t="s">
        <v>2282</v>
      </c>
      <c r="E21"/>
      <c r="F21"/>
      <c r="G21"/>
      <c r="H21" s="83"/>
      <c r="I21" s="180"/>
      <c r="J21" s="300" t="s">
        <v>443</v>
      </c>
      <c r="K21" s="306"/>
      <c r="L21" s="287"/>
      <c r="M21" s="307">
        <v>46</v>
      </c>
      <c r="N21" s="303"/>
      <c r="O21" s="308"/>
      <c r="P21" s="305"/>
      <c r="Q21" s="302">
        <v>486</v>
      </c>
      <c r="R21" s="303"/>
      <c r="S21" s="590"/>
      <c r="T21" s="589" t="s">
        <v>80</v>
      </c>
      <c r="U21" s="97"/>
      <c r="V21" s="34" t="s">
        <v>42</v>
      </c>
      <c r="W21" s="58"/>
      <c r="X21" s="15" t="s">
        <v>80</v>
      </c>
      <c r="Y21" s="97"/>
      <c r="Z21" s="34" t="s">
        <v>42</v>
      </c>
      <c r="AA21" s="87"/>
      <c r="AB21" s="835"/>
      <c r="AC21" s="589" t="s">
        <v>80</v>
      </c>
      <c r="AD21" s="787"/>
      <c r="AE21" s="34" t="s">
        <v>42</v>
      </c>
      <c r="AF21" s="58"/>
      <c r="AG21" s="589" t="s">
        <v>80</v>
      </c>
      <c r="AH21" s="787"/>
      <c r="AI21" s="34" t="s">
        <v>42</v>
      </c>
      <c r="AJ21" s="87"/>
      <c r="AK21" s="468"/>
    </row>
    <row r="22" spans="1:37" ht="17.25" customHeight="1" x14ac:dyDescent="0.2">
      <c r="A22" s="83" t="s">
        <v>2283</v>
      </c>
      <c r="B22" s="83" t="s">
        <v>2284</v>
      </c>
      <c r="C22" s="81" t="s">
        <v>2285</v>
      </c>
      <c r="D22" s="81" t="s">
        <v>2286</v>
      </c>
      <c r="E22"/>
      <c r="F22"/>
      <c r="G22"/>
      <c r="H22" s="83"/>
      <c r="I22" s="180"/>
      <c r="J22" s="300" t="s">
        <v>4</v>
      </c>
      <c r="K22" s="301"/>
      <c r="L22" s="287"/>
      <c r="M22" s="302">
        <v>47</v>
      </c>
      <c r="N22" s="303"/>
      <c r="O22" s="308"/>
      <c r="P22" s="305"/>
      <c r="Q22" s="302" t="s">
        <v>857</v>
      </c>
      <c r="R22" s="303"/>
      <c r="S22" s="590"/>
      <c r="T22" s="589" t="s">
        <v>80</v>
      </c>
      <c r="U22" s="97"/>
      <c r="V22" s="34" t="s">
        <v>42</v>
      </c>
      <c r="W22" s="58"/>
      <c r="X22" s="15" t="s">
        <v>80</v>
      </c>
      <c r="Y22" s="97"/>
      <c r="Z22" s="34" t="s">
        <v>42</v>
      </c>
      <c r="AA22" s="87"/>
      <c r="AB22" s="835"/>
      <c r="AC22" s="589" t="s">
        <v>80</v>
      </c>
      <c r="AD22" s="787"/>
      <c r="AE22" s="34" t="s">
        <v>42</v>
      </c>
      <c r="AF22" s="58"/>
      <c r="AG22" s="589" t="s">
        <v>80</v>
      </c>
      <c r="AH22" s="787"/>
      <c r="AI22" s="34" t="s">
        <v>42</v>
      </c>
      <c r="AJ22" s="87"/>
      <c r="AK22" s="468"/>
    </row>
    <row r="23" spans="1:37" ht="17.25" customHeight="1" x14ac:dyDescent="0.2">
      <c r="A23" s="83" t="s">
        <v>2287</v>
      </c>
      <c r="B23" s="83" t="s">
        <v>2288</v>
      </c>
      <c r="C23" s="81" t="s">
        <v>2289</v>
      </c>
      <c r="D23" s="81" t="s">
        <v>2290</v>
      </c>
      <c r="E23"/>
      <c r="F23"/>
      <c r="G23"/>
      <c r="H23" s="83"/>
      <c r="I23" s="180"/>
      <c r="J23" s="300" t="s">
        <v>5</v>
      </c>
      <c r="K23" s="306"/>
      <c r="L23" s="287"/>
      <c r="M23" s="307">
        <v>48</v>
      </c>
      <c r="N23" s="303"/>
      <c r="O23" s="308"/>
      <c r="P23" s="305"/>
      <c r="Q23" s="302">
        <v>517</v>
      </c>
      <c r="R23" s="303"/>
      <c r="S23" s="590"/>
      <c r="T23" s="589" t="s">
        <v>80</v>
      </c>
      <c r="U23" s="97"/>
      <c r="V23" s="34" t="s">
        <v>42</v>
      </c>
      <c r="W23" s="58"/>
      <c r="X23" s="15" t="s">
        <v>80</v>
      </c>
      <c r="Y23" s="97"/>
      <c r="Z23" s="34" t="s">
        <v>42</v>
      </c>
      <c r="AA23" s="87"/>
      <c r="AB23" s="835"/>
      <c r="AC23" s="589" t="s">
        <v>80</v>
      </c>
      <c r="AD23" s="787"/>
      <c r="AE23" s="34" t="s">
        <v>42</v>
      </c>
      <c r="AF23" s="58"/>
      <c r="AG23" s="589" t="s">
        <v>80</v>
      </c>
      <c r="AH23" s="787"/>
      <c r="AI23" s="34" t="s">
        <v>42</v>
      </c>
      <c r="AJ23" s="87"/>
      <c r="AK23" s="468"/>
    </row>
    <row r="24" spans="1:37" ht="17.25" customHeight="1" x14ac:dyDescent="0.2">
      <c r="A24" s="83" t="s">
        <v>2291</v>
      </c>
      <c r="B24" s="83" t="s">
        <v>2292</v>
      </c>
      <c r="C24" s="81" t="s">
        <v>2293</v>
      </c>
      <c r="D24" s="81" t="s">
        <v>2294</v>
      </c>
      <c r="E24"/>
      <c r="F24"/>
      <c r="G24"/>
      <c r="H24" s="83"/>
      <c r="I24" s="180"/>
      <c r="J24" s="300" t="s">
        <v>6</v>
      </c>
      <c r="K24" s="306"/>
      <c r="L24" s="287"/>
      <c r="M24" s="302">
        <v>49</v>
      </c>
      <c r="N24" s="303"/>
      <c r="O24" s="308"/>
      <c r="P24" s="305"/>
      <c r="Q24" s="302">
        <v>22</v>
      </c>
      <c r="R24" s="303"/>
      <c r="S24" s="590"/>
      <c r="T24" s="589" t="s">
        <v>80</v>
      </c>
      <c r="U24" s="97"/>
      <c r="V24" s="34" t="s">
        <v>42</v>
      </c>
      <c r="W24" s="58"/>
      <c r="X24" s="15" t="s">
        <v>80</v>
      </c>
      <c r="Y24" s="97"/>
      <c r="Z24" s="34" t="s">
        <v>42</v>
      </c>
      <c r="AA24" s="87"/>
      <c r="AB24" s="835"/>
      <c r="AC24" s="589" t="s">
        <v>80</v>
      </c>
      <c r="AD24" s="787"/>
      <c r="AE24" s="34" t="s">
        <v>42</v>
      </c>
      <c r="AF24" s="58"/>
      <c r="AG24" s="589" t="s">
        <v>80</v>
      </c>
      <c r="AH24" s="787"/>
      <c r="AI24" s="34" t="s">
        <v>42</v>
      </c>
      <c r="AJ24" s="87"/>
      <c r="AK24" s="468"/>
    </row>
    <row r="25" spans="1:37" ht="17.25" customHeight="1" x14ac:dyDescent="0.2">
      <c r="A25" s="83" t="s">
        <v>2295</v>
      </c>
      <c r="B25" s="83" t="s">
        <v>2296</v>
      </c>
      <c r="C25" s="81" t="s">
        <v>2297</v>
      </c>
      <c r="D25" s="81" t="s">
        <v>2298</v>
      </c>
      <c r="E25"/>
      <c r="F25"/>
      <c r="G25"/>
      <c r="H25" s="83"/>
      <c r="I25" s="180"/>
      <c r="J25" s="300" t="s">
        <v>7</v>
      </c>
      <c r="K25" s="306"/>
      <c r="L25" s="287"/>
      <c r="M25" s="302" t="s">
        <v>298</v>
      </c>
      <c r="N25" s="303"/>
      <c r="O25" s="304"/>
      <c r="P25" s="305"/>
      <c r="Q25" s="302" t="s">
        <v>299</v>
      </c>
      <c r="R25" s="303"/>
      <c r="S25" s="441"/>
      <c r="T25" s="589" t="s">
        <v>80</v>
      </c>
      <c r="U25" s="97"/>
      <c r="V25" s="34" t="s">
        <v>42</v>
      </c>
      <c r="W25" s="57"/>
      <c r="X25" s="15" t="s">
        <v>80</v>
      </c>
      <c r="Y25" s="97"/>
      <c r="Z25" s="34" t="s">
        <v>42</v>
      </c>
      <c r="AA25" s="86"/>
      <c r="AB25" s="834"/>
      <c r="AC25" s="589" t="s">
        <v>80</v>
      </c>
      <c r="AD25" s="787"/>
      <c r="AE25" s="34" t="s">
        <v>42</v>
      </c>
      <c r="AF25" s="57"/>
      <c r="AG25" s="589" t="s">
        <v>80</v>
      </c>
      <c r="AH25" s="787"/>
      <c r="AI25" s="34" t="s">
        <v>42</v>
      </c>
      <c r="AJ25" s="86"/>
      <c r="AK25" s="365"/>
    </row>
    <row r="26" spans="1:37" ht="17.25" customHeight="1" x14ac:dyDescent="0.2">
      <c r="A26" s="83" t="s">
        <v>2299</v>
      </c>
      <c r="B26" s="83" t="s">
        <v>2300</v>
      </c>
      <c r="C26" s="81" t="s">
        <v>2301</v>
      </c>
      <c r="D26" s="81" t="s">
        <v>2302</v>
      </c>
      <c r="E26"/>
      <c r="F26"/>
      <c r="G26"/>
      <c r="H26" s="83"/>
      <c r="I26" s="180"/>
      <c r="J26" s="300" t="s">
        <v>8</v>
      </c>
      <c r="K26" s="306"/>
      <c r="L26" s="287"/>
      <c r="M26" s="302" t="s">
        <v>858</v>
      </c>
      <c r="N26" s="303"/>
      <c r="O26" s="308"/>
      <c r="P26" s="305"/>
      <c r="Q26" s="302" t="s">
        <v>1181</v>
      </c>
      <c r="R26" s="303"/>
      <c r="S26" s="590"/>
      <c r="T26" s="589" t="s">
        <v>80</v>
      </c>
      <c r="U26" s="97"/>
      <c r="V26" s="34" t="s">
        <v>42</v>
      </c>
      <c r="W26" s="58"/>
      <c r="X26" s="15" t="s">
        <v>80</v>
      </c>
      <c r="Y26" s="97"/>
      <c r="Z26" s="34" t="s">
        <v>42</v>
      </c>
      <c r="AA26" s="87"/>
      <c r="AB26" s="835"/>
      <c r="AC26" s="589" t="s">
        <v>80</v>
      </c>
      <c r="AD26" s="787"/>
      <c r="AE26" s="34" t="s">
        <v>42</v>
      </c>
      <c r="AF26" s="58"/>
      <c r="AG26" s="589" t="s">
        <v>80</v>
      </c>
      <c r="AH26" s="787"/>
      <c r="AI26" s="34" t="s">
        <v>42</v>
      </c>
      <c r="AJ26" s="87"/>
      <c r="AK26" s="468"/>
    </row>
    <row r="27" spans="1:37" ht="17.25" customHeight="1" x14ac:dyDescent="0.2">
      <c r="A27" s="83" t="s">
        <v>2303</v>
      </c>
      <c r="B27" s="83" t="s">
        <v>2304</v>
      </c>
      <c r="C27" s="81" t="s">
        <v>2305</v>
      </c>
      <c r="D27" s="81" t="s">
        <v>2306</v>
      </c>
      <c r="E27"/>
      <c r="F27"/>
      <c r="G27"/>
      <c r="H27" s="83"/>
      <c r="I27" s="180"/>
      <c r="J27" s="300" t="s">
        <v>9</v>
      </c>
      <c r="K27" s="301"/>
      <c r="L27" s="287"/>
      <c r="M27" s="302">
        <v>80</v>
      </c>
      <c r="N27" s="303"/>
      <c r="O27" s="308"/>
      <c r="P27" s="305"/>
      <c r="Q27" s="302">
        <v>62</v>
      </c>
      <c r="R27" s="303"/>
      <c r="S27" s="590"/>
      <c r="T27" s="589" t="s">
        <v>80</v>
      </c>
      <c r="U27" s="97"/>
      <c r="V27" s="34" t="s">
        <v>42</v>
      </c>
      <c r="W27" s="58"/>
      <c r="X27" s="15" t="s">
        <v>80</v>
      </c>
      <c r="Y27" s="97"/>
      <c r="Z27" s="34" t="s">
        <v>42</v>
      </c>
      <c r="AA27" s="87"/>
      <c r="AB27" s="835"/>
      <c r="AC27" s="589" t="s">
        <v>80</v>
      </c>
      <c r="AD27" s="787"/>
      <c r="AE27" s="34" t="s">
        <v>42</v>
      </c>
      <c r="AF27" s="58"/>
      <c r="AG27" s="589" t="s">
        <v>80</v>
      </c>
      <c r="AH27" s="787"/>
      <c r="AI27" s="34" t="s">
        <v>42</v>
      </c>
      <c r="AJ27" s="87"/>
      <c r="AK27" s="468"/>
    </row>
    <row r="28" spans="1:37" ht="17.25" customHeight="1" x14ac:dyDescent="0.2">
      <c r="A28" s="83" t="s">
        <v>2307</v>
      </c>
      <c r="B28" s="83" t="s">
        <v>2308</v>
      </c>
      <c r="C28" s="81" t="s">
        <v>2309</v>
      </c>
      <c r="D28" s="81" t="s">
        <v>2310</v>
      </c>
      <c r="E28"/>
      <c r="F28"/>
      <c r="G28"/>
      <c r="H28" s="83"/>
      <c r="I28" s="180"/>
      <c r="J28" s="300" t="s">
        <v>10</v>
      </c>
      <c r="K28" s="301"/>
      <c r="L28" s="287"/>
      <c r="M28" s="302">
        <v>82</v>
      </c>
      <c r="N28" s="303"/>
      <c r="O28" s="308"/>
      <c r="P28" s="305"/>
      <c r="Q28" s="302">
        <v>61</v>
      </c>
      <c r="R28" s="303"/>
      <c r="S28" s="590"/>
      <c r="T28" s="589" t="s">
        <v>80</v>
      </c>
      <c r="U28" s="97"/>
      <c r="V28" s="34" t="s">
        <v>42</v>
      </c>
      <c r="W28" s="58"/>
      <c r="X28" s="15" t="s">
        <v>80</v>
      </c>
      <c r="Y28" s="97"/>
      <c r="Z28" s="34" t="s">
        <v>42</v>
      </c>
      <c r="AA28" s="87"/>
      <c r="AB28" s="835"/>
      <c r="AC28" s="589" t="s">
        <v>80</v>
      </c>
      <c r="AD28" s="787"/>
      <c r="AE28" s="34" t="s">
        <v>42</v>
      </c>
      <c r="AF28" s="58"/>
      <c r="AG28" s="589" t="s">
        <v>80</v>
      </c>
      <c r="AH28" s="787"/>
      <c r="AI28" s="34" t="s">
        <v>42</v>
      </c>
      <c r="AJ28" s="87"/>
      <c r="AK28" s="468"/>
    </row>
    <row r="29" spans="1:37" ht="17.25" customHeight="1" x14ac:dyDescent="0.2">
      <c r="A29" s="83" t="s">
        <v>2311</v>
      </c>
      <c r="B29" s="83" t="s">
        <v>2312</v>
      </c>
      <c r="C29" s="81" t="s">
        <v>2313</v>
      </c>
      <c r="D29" s="81" t="s">
        <v>2314</v>
      </c>
      <c r="E29"/>
      <c r="F29"/>
      <c r="G29"/>
      <c r="H29" s="83"/>
      <c r="I29" s="180"/>
      <c r="J29" s="300" t="s">
        <v>11</v>
      </c>
      <c r="K29" s="301"/>
      <c r="L29" s="287"/>
      <c r="M29" s="302">
        <v>70</v>
      </c>
      <c r="N29" s="303"/>
      <c r="O29" s="308"/>
      <c r="P29" s="305"/>
      <c r="Q29" s="302">
        <v>72</v>
      </c>
      <c r="R29" s="303"/>
      <c r="S29" s="590"/>
      <c r="T29" s="589" t="s">
        <v>80</v>
      </c>
      <c r="U29" s="97"/>
      <c r="V29" s="34" t="s">
        <v>42</v>
      </c>
      <c r="W29" s="58"/>
      <c r="X29" s="15" t="s">
        <v>80</v>
      </c>
      <c r="Y29" s="97"/>
      <c r="Z29" s="34" t="s">
        <v>42</v>
      </c>
      <c r="AA29" s="87"/>
      <c r="AB29" s="835"/>
      <c r="AC29" s="589" t="s">
        <v>80</v>
      </c>
      <c r="AD29" s="787"/>
      <c r="AE29" s="34" t="s">
        <v>42</v>
      </c>
      <c r="AF29" s="58"/>
      <c r="AG29" s="589" t="s">
        <v>80</v>
      </c>
      <c r="AH29" s="787"/>
      <c r="AI29" s="34" t="s">
        <v>42</v>
      </c>
      <c r="AJ29" s="87"/>
      <c r="AK29" s="468"/>
    </row>
    <row r="30" spans="1:37" ht="31.5" customHeight="1" x14ac:dyDescent="0.2">
      <c r="A30" s="83" t="s">
        <v>2315</v>
      </c>
      <c r="B30" s="83" t="s">
        <v>2316</v>
      </c>
      <c r="C30" s="81" t="s">
        <v>2317</v>
      </c>
      <c r="D30" s="81" t="s">
        <v>2318</v>
      </c>
      <c r="E30"/>
      <c r="F30"/>
      <c r="G30"/>
      <c r="H30" s="83"/>
      <c r="I30" s="180"/>
      <c r="J30" s="963" t="s">
        <v>12</v>
      </c>
      <c r="K30" s="965"/>
      <c r="L30" s="287"/>
      <c r="M30" s="302" t="s">
        <v>377</v>
      </c>
      <c r="N30" s="303"/>
      <c r="O30" s="308"/>
      <c r="P30" s="305"/>
      <c r="Q30" s="302">
        <v>71</v>
      </c>
      <c r="R30" s="303"/>
      <c r="S30" s="590"/>
      <c r="T30" s="589" t="s">
        <v>80</v>
      </c>
      <c r="U30" s="97"/>
      <c r="V30" s="34" t="s">
        <v>42</v>
      </c>
      <c r="W30" s="58"/>
      <c r="X30" s="15" t="s">
        <v>80</v>
      </c>
      <c r="Y30" s="97"/>
      <c r="Z30" s="34" t="s">
        <v>42</v>
      </c>
      <c r="AA30" s="87"/>
      <c r="AB30" s="835"/>
      <c r="AC30" s="589" t="s">
        <v>80</v>
      </c>
      <c r="AD30" s="787"/>
      <c r="AE30" s="34" t="s">
        <v>42</v>
      </c>
      <c r="AF30" s="58"/>
      <c r="AG30" s="589" t="s">
        <v>80</v>
      </c>
      <c r="AH30" s="787"/>
      <c r="AI30" s="34" t="s">
        <v>42</v>
      </c>
      <c r="AJ30" s="87"/>
      <c r="AK30" s="468"/>
    </row>
    <row r="31" spans="1:37" ht="31.5" customHeight="1" x14ac:dyDescent="0.2">
      <c r="A31" s="83" t="s">
        <v>2319</v>
      </c>
      <c r="B31" s="83" t="s">
        <v>2320</v>
      </c>
      <c r="C31" s="81" t="s">
        <v>2321</v>
      </c>
      <c r="D31" s="81" t="s">
        <v>2322</v>
      </c>
      <c r="E31"/>
      <c r="F31"/>
      <c r="G31"/>
      <c r="H31" s="83"/>
      <c r="I31" s="180"/>
      <c r="J31" s="963" t="s">
        <v>13</v>
      </c>
      <c r="K31" s="965"/>
      <c r="L31" s="287"/>
      <c r="M31" s="302" t="s">
        <v>378</v>
      </c>
      <c r="N31" s="303"/>
      <c r="O31" s="304"/>
      <c r="P31" s="305"/>
      <c r="Q31" s="309" t="s">
        <v>859</v>
      </c>
      <c r="R31" s="310"/>
      <c r="S31" s="441"/>
      <c r="T31" s="589" t="s">
        <v>80</v>
      </c>
      <c r="U31" s="97"/>
      <c r="V31" s="34" t="s">
        <v>42</v>
      </c>
      <c r="W31" s="57"/>
      <c r="X31" s="15" t="s">
        <v>80</v>
      </c>
      <c r="Y31" s="97"/>
      <c r="Z31" s="34" t="s">
        <v>42</v>
      </c>
      <c r="AA31" s="86"/>
      <c r="AB31" s="834"/>
      <c r="AC31" s="589" t="s">
        <v>80</v>
      </c>
      <c r="AD31" s="787"/>
      <c r="AE31" s="34" t="s">
        <v>42</v>
      </c>
      <c r="AF31" s="57"/>
      <c r="AG31" s="589" t="s">
        <v>80</v>
      </c>
      <c r="AH31" s="787"/>
      <c r="AI31" s="34" t="s">
        <v>42</v>
      </c>
      <c r="AJ31" s="86"/>
      <c r="AK31" s="365"/>
    </row>
    <row r="32" spans="1:37" ht="17.25" customHeight="1" x14ac:dyDescent="0.2">
      <c r="A32" s="83" t="s">
        <v>2323</v>
      </c>
      <c r="B32" s="83" t="s">
        <v>2324</v>
      </c>
      <c r="C32" s="81" t="s">
        <v>2325</v>
      </c>
      <c r="D32" s="81" t="s">
        <v>2326</v>
      </c>
      <c r="E32"/>
      <c r="F32"/>
      <c r="G32"/>
      <c r="H32" s="83"/>
      <c r="I32" s="180"/>
      <c r="J32" s="300" t="s">
        <v>14</v>
      </c>
      <c r="K32" s="478"/>
      <c r="L32" s="287"/>
      <c r="M32" s="302" t="s">
        <v>860</v>
      </c>
      <c r="N32" s="303"/>
      <c r="O32" s="308"/>
      <c r="P32" s="305"/>
      <c r="Q32" s="302">
        <v>92</v>
      </c>
      <c r="R32" s="303"/>
      <c r="S32" s="590"/>
      <c r="T32" s="589" t="s">
        <v>80</v>
      </c>
      <c r="U32" s="97"/>
      <c r="V32" s="34" t="s">
        <v>42</v>
      </c>
      <c r="W32" s="58"/>
      <c r="X32" s="15" t="s">
        <v>80</v>
      </c>
      <c r="Y32" s="97"/>
      <c r="Z32" s="34" t="s">
        <v>42</v>
      </c>
      <c r="AA32" s="87"/>
      <c r="AB32" s="835"/>
      <c r="AC32" s="589" t="s">
        <v>80</v>
      </c>
      <c r="AD32" s="787"/>
      <c r="AE32" s="34" t="s">
        <v>42</v>
      </c>
      <c r="AF32" s="58"/>
      <c r="AG32" s="589" t="s">
        <v>80</v>
      </c>
      <c r="AH32" s="787"/>
      <c r="AI32" s="34" t="s">
        <v>42</v>
      </c>
      <c r="AJ32" s="87"/>
      <c r="AK32" s="468"/>
    </row>
    <row r="33" spans="1:37" ht="17.25" customHeight="1" x14ac:dyDescent="0.2">
      <c r="A33" s="83" t="s">
        <v>2327</v>
      </c>
      <c r="B33" s="83" t="s">
        <v>2328</v>
      </c>
      <c r="C33" s="81" t="s">
        <v>2329</v>
      </c>
      <c r="D33" s="81" t="s">
        <v>2330</v>
      </c>
      <c r="E33"/>
      <c r="F33"/>
      <c r="G33"/>
      <c r="H33" s="83"/>
      <c r="I33" s="180"/>
      <c r="J33" s="300" t="s">
        <v>15</v>
      </c>
      <c r="K33" s="478"/>
      <c r="L33" s="287"/>
      <c r="M33" s="307" t="s">
        <v>861</v>
      </c>
      <c r="N33" s="303"/>
      <c r="O33" s="308"/>
      <c r="P33" s="305"/>
      <c r="Q33" s="302">
        <v>92</v>
      </c>
      <c r="R33" s="303"/>
      <c r="S33" s="590"/>
      <c r="T33" s="589" t="s">
        <v>80</v>
      </c>
      <c r="U33" s="97"/>
      <c r="V33" s="34" t="s">
        <v>42</v>
      </c>
      <c r="W33" s="58"/>
      <c r="X33" s="15" t="s">
        <v>80</v>
      </c>
      <c r="Y33" s="97"/>
      <c r="Z33" s="34" t="s">
        <v>42</v>
      </c>
      <c r="AA33" s="87"/>
      <c r="AB33" s="835"/>
      <c r="AC33" s="589" t="s">
        <v>80</v>
      </c>
      <c r="AD33" s="787"/>
      <c r="AE33" s="34" t="s">
        <v>42</v>
      </c>
      <c r="AF33" s="58"/>
      <c r="AG33" s="589" t="s">
        <v>80</v>
      </c>
      <c r="AH33" s="787"/>
      <c r="AI33" s="34" t="s">
        <v>42</v>
      </c>
      <c r="AJ33" s="87"/>
      <c r="AK33" s="468"/>
    </row>
    <row r="34" spans="1:37" ht="17.25" customHeight="1" x14ac:dyDescent="0.2">
      <c r="A34" s="83" t="s">
        <v>2331</v>
      </c>
      <c r="B34" s="83" t="s">
        <v>2332</v>
      </c>
      <c r="C34" s="81" t="s">
        <v>2333</v>
      </c>
      <c r="D34" s="81" t="s">
        <v>2334</v>
      </c>
      <c r="E34"/>
      <c r="F34"/>
      <c r="G34"/>
      <c r="H34" s="83"/>
      <c r="I34" s="180"/>
      <c r="J34" s="300" t="s">
        <v>897</v>
      </c>
      <c r="K34" s="306"/>
      <c r="L34" s="287"/>
      <c r="M34" s="307"/>
      <c r="N34" s="303"/>
      <c r="O34" s="372"/>
      <c r="P34" s="305"/>
      <c r="Q34" s="302"/>
      <c r="R34" s="303"/>
      <c r="S34" s="591"/>
      <c r="T34" s="589" t="s">
        <v>80</v>
      </c>
      <c r="U34" s="97"/>
      <c r="V34" s="34" t="s">
        <v>42</v>
      </c>
      <c r="W34" s="58"/>
      <c r="X34" s="15" t="s">
        <v>80</v>
      </c>
      <c r="Y34" s="97"/>
      <c r="Z34" s="34" t="s">
        <v>42</v>
      </c>
      <c r="AA34" s="87"/>
      <c r="AB34" s="835"/>
      <c r="AC34" s="589" t="s">
        <v>80</v>
      </c>
      <c r="AD34" s="787"/>
      <c r="AE34" s="34" t="s">
        <v>42</v>
      </c>
      <c r="AF34" s="58"/>
      <c r="AG34" s="589" t="s">
        <v>80</v>
      </c>
      <c r="AH34" s="787"/>
      <c r="AI34" s="34" t="s">
        <v>42</v>
      </c>
      <c r="AJ34" s="87"/>
      <c r="AK34" s="468"/>
    </row>
    <row r="35" spans="1:37" ht="17.25" customHeight="1" x14ac:dyDescent="0.2">
      <c r="A35" s="83" t="s">
        <v>2335</v>
      </c>
      <c r="B35" s="83" t="s">
        <v>2336</v>
      </c>
      <c r="C35" s="81" t="s">
        <v>2337</v>
      </c>
      <c r="D35" s="81" t="s">
        <v>2338</v>
      </c>
      <c r="E35" t="s">
        <v>2339</v>
      </c>
      <c r="F35"/>
      <c r="G35"/>
      <c r="H35" s="83"/>
      <c r="I35" s="180"/>
      <c r="J35" s="300" t="s">
        <v>16</v>
      </c>
      <c r="K35" s="306"/>
      <c r="L35" s="966"/>
      <c r="M35" s="967"/>
      <c r="N35" s="967"/>
      <c r="O35" s="967"/>
      <c r="P35" s="967"/>
      <c r="Q35" s="967"/>
      <c r="R35" s="967"/>
      <c r="S35" s="968"/>
      <c r="T35" s="85" t="s">
        <v>80</v>
      </c>
      <c r="U35" s="97"/>
      <c r="V35" s="34" t="s">
        <v>42</v>
      </c>
      <c r="W35" s="58"/>
      <c r="X35" s="15" t="s">
        <v>80</v>
      </c>
      <c r="Y35" s="97"/>
      <c r="Z35" s="34" t="s">
        <v>42</v>
      </c>
      <c r="AA35" s="87"/>
      <c r="AB35" s="835"/>
      <c r="AC35" s="85" t="s">
        <v>80</v>
      </c>
      <c r="AD35" s="787"/>
      <c r="AE35" s="34" t="s">
        <v>42</v>
      </c>
      <c r="AF35" s="58"/>
      <c r="AG35" s="85" t="s">
        <v>80</v>
      </c>
      <c r="AH35" s="787"/>
      <c r="AI35" s="34" t="s">
        <v>42</v>
      </c>
      <c r="AJ35" s="87"/>
      <c r="AK35" s="468"/>
    </row>
    <row r="36" spans="1:37" ht="17.25" customHeight="1" thickBot="1" x14ac:dyDescent="0.25">
      <c r="A36" s="83" t="s">
        <v>2340</v>
      </c>
      <c r="B36" s="83" t="s">
        <v>2341</v>
      </c>
      <c r="C36" s="81" t="s">
        <v>2342</v>
      </c>
      <c r="D36" s="81" t="s">
        <v>2343</v>
      </c>
      <c r="E36" t="s">
        <v>2344</v>
      </c>
      <c r="F36"/>
      <c r="G36"/>
      <c r="H36" s="83"/>
      <c r="I36" s="180"/>
      <c r="J36" s="300" t="s">
        <v>17</v>
      </c>
      <c r="K36" s="306"/>
      <c r="L36" s="966"/>
      <c r="M36" s="967"/>
      <c r="N36" s="967"/>
      <c r="O36" s="967"/>
      <c r="P36" s="967"/>
      <c r="Q36" s="967"/>
      <c r="R36" s="967"/>
      <c r="S36" s="968"/>
      <c r="T36" s="85" t="s">
        <v>80</v>
      </c>
      <c r="U36" s="97"/>
      <c r="V36" s="34" t="s">
        <v>42</v>
      </c>
      <c r="W36" s="58"/>
      <c r="X36" s="15" t="s">
        <v>80</v>
      </c>
      <c r="Y36" s="97"/>
      <c r="Z36" s="34" t="s">
        <v>42</v>
      </c>
      <c r="AA36" s="87"/>
      <c r="AB36" s="835"/>
      <c r="AC36" s="836" t="s">
        <v>80</v>
      </c>
      <c r="AD36" s="837"/>
      <c r="AE36" s="838" t="s">
        <v>42</v>
      </c>
      <c r="AF36" s="839"/>
      <c r="AG36" s="836" t="s">
        <v>80</v>
      </c>
      <c r="AH36" s="837"/>
      <c r="AI36" s="838" t="s">
        <v>42</v>
      </c>
      <c r="AJ36" s="840"/>
      <c r="AK36" s="468"/>
    </row>
    <row r="37" spans="1:37" ht="17.25" customHeight="1" thickTop="1" x14ac:dyDescent="0.2">
      <c r="A37" s="83" t="s">
        <v>2345</v>
      </c>
      <c r="B37" s="83" t="s">
        <v>2346</v>
      </c>
      <c r="C37" s="81" t="s">
        <v>2347</v>
      </c>
      <c r="D37" s="81" t="s">
        <v>2348</v>
      </c>
      <c r="E37"/>
      <c r="F37"/>
      <c r="G37"/>
      <c r="H37" s="83"/>
      <c r="I37" s="180"/>
      <c r="J37" s="592" t="s">
        <v>18</v>
      </c>
      <c r="K37" s="301"/>
      <c r="L37" s="253"/>
      <c r="M37" s="594"/>
      <c r="N37" s="441"/>
      <c r="O37" s="253"/>
      <c r="P37" s="253"/>
      <c r="Q37" s="594"/>
      <c r="R37" s="441"/>
      <c r="S37" s="253"/>
      <c r="T37" s="589" t="s">
        <v>80</v>
      </c>
      <c r="U37" s="443" t="str">
        <f>IF(ISERROR(AVERAGE(U9:U36)),"",SUM(U9:U36))</f>
        <v/>
      </c>
      <c r="V37" s="441" t="s">
        <v>42</v>
      </c>
      <c r="W37" s="253"/>
      <c r="X37" s="287" t="s">
        <v>80</v>
      </c>
      <c r="Y37" s="443" t="str">
        <f>IF(ISERROR(AVERAGE(Y9:Y36)),"",SUM(Y9:Y36))</f>
        <v/>
      </c>
      <c r="Z37" s="441" t="s">
        <v>42</v>
      </c>
      <c r="AA37" s="595"/>
      <c r="AB37" s="600"/>
      <c r="AC37" s="255"/>
      <c r="AD37" s="842"/>
      <c r="AE37" s="365"/>
      <c r="AF37" s="255"/>
      <c r="AG37" s="255"/>
      <c r="AH37" s="842"/>
      <c r="AI37" s="365"/>
      <c r="AJ37" s="255"/>
      <c r="AK37" s="255"/>
    </row>
    <row r="38" spans="1:37" ht="16.5" x14ac:dyDescent="0.25">
      <c r="A38" s="83"/>
      <c r="B38" s="83"/>
      <c r="C38"/>
      <c r="D38"/>
      <c r="E38"/>
      <c r="F38"/>
      <c r="G38"/>
      <c r="H38" s="83"/>
      <c r="I38" s="180"/>
      <c r="J38" s="183" t="s">
        <v>218</v>
      </c>
      <c r="K38" s="593"/>
      <c r="L38" s="596"/>
      <c r="M38" s="596"/>
      <c r="N38" s="596"/>
      <c r="O38" s="596"/>
      <c r="P38" s="596"/>
      <c r="Q38" s="596"/>
      <c r="R38" s="597"/>
      <c r="S38" s="596"/>
      <c r="T38" s="598"/>
      <c r="U38" s="596"/>
      <c r="V38" s="596"/>
      <c r="W38" s="596"/>
      <c r="X38" s="596"/>
      <c r="Y38" s="596"/>
      <c r="Z38" s="596"/>
      <c r="AA38" s="599"/>
      <c r="AB38" s="600"/>
      <c r="AC38" s="255"/>
      <c r="AD38" s="601"/>
      <c r="AE38" s="601"/>
      <c r="AF38" s="601"/>
      <c r="AG38" s="601"/>
      <c r="AH38" s="601"/>
      <c r="AI38" s="601"/>
      <c r="AJ38" s="601"/>
      <c r="AK38" s="601"/>
    </row>
    <row r="39" spans="1:37" ht="17.25" thickBot="1" x14ac:dyDescent="0.25">
      <c r="A39" s="83"/>
      <c r="B39" s="83"/>
      <c r="C39" s="83"/>
      <c r="D39" s="83"/>
      <c r="E39" s="83"/>
      <c r="F39" s="83"/>
      <c r="G39" s="83"/>
      <c r="H39" s="83"/>
      <c r="I39" s="33"/>
      <c r="J39" s="336" t="s">
        <v>112</v>
      </c>
      <c r="K39" s="337"/>
      <c r="L39" s="338"/>
      <c r="M39" s="338"/>
      <c r="N39" s="338"/>
      <c r="O39" s="338"/>
      <c r="P39" s="338"/>
      <c r="Q39" s="338"/>
      <c r="R39" s="338"/>
      <c r="S39" s="338"/>
      <c r="T39" s="339" t="s">
        <v>80</v>
      </c>
      <c r="U39" s="340" t="str">
        <f>IF('New Business Volume'!Q15="","",'New Business Volume'!Q15)</f>
        <v/>
      </c>
      <c r="V39" s="341" t="s">
        <v>42</v>
      </c>
      <c r="W39" s="342"/>
      <c r="X39" s="343" t="s">
        <v>80</v>
      </c>
      <c r="Y39" s="340" t="str">
        <f>IF('New Business Volume'!Y15="","",'New Business Volume'!Y15)</f>
        <v/>
      </c>
      <c r="Z39" s="341" t="s">
        <v>42</v>
      </c>
      <c r="AA39" s="344"/>
      <c r="AB39" s="841"/>
      <c r="AC39" s="646"/>
      <c r="AD39" s="843"/>
      <c r="AE39" s="646"/>
      <c r="AF39" s="646"/>
      <c r="AG39" s="646"/>
      <c r="AH39" s="843"/>
      <c r="AI39" s="646"/>
      <c r="AJ39" s="646"/>
      <c r="AK39" s="10"/>
    </row>
    <row r="40" spans="1:37" ht="11.25" customHeight="1" thickTop="1" thickBot="1" x14ac:dyDescent="0.25">
      <c r="A40" s="83"/>
      <c r="B40" s="83"/>
      <c r="C40" s="83"/>
      <c r="D40" s="83"/>
      <c r="E40" s="83"/>
      <c r="F40" s="83"/>
      <c r="G40" s="83"/>
      <c r="H40" s="83"/>
      <c r="I40" s="171"/>
      <c r="J40" s="171"/>
      <c r="K40" s="255"/>
      <c r="L40" s="255"/>
      <c r="M40" s="255"/>
      <c r="N40" s="255"/>
      <c r="O40" s="255"/>
      <c r="P40" s="255"/>
      <c r="Q40" s="381"/>
      <c r="R40" s="364"/>
      <c r="S40" s="365"/>
      <c r="T40" s="255"/>
      <c r="U40" s="381"/>
      <c r="V40" s="364"/>
      <c r="W40" s="365"/>
      <c r="X40" s="195"/>
      <c r="Y40" s="195"/>
      <c r="Z40" s="195"/>
      <c r="AA40" s="195"/>
      <c r="AB40" s="195"/>
      <c r="AC40" s="195"/>
      <c r="AD40" s="195"/>
      <c r="AE40" s="195"/>
      <c r="AF40" s="195"/>
      <c r="AG40" s="195"/>
      <c r="AH40" s="195"/>
      <c r="AI40" s="195"/>
      <c r="AJ40" s="195"/>
      <c r="AK40" s="195"/>
    </row>
    <row r="41" spans="1:37" s="518" customFormat="1" x14ac:dyDescent="0.2">
      <c r="A41" s="83"/>
      <c r="B41" s="83"/>
      <c r="C41" s="83"/>
      <c r="D41" s="83"/>
      <c r="E41" s="83"/>
      <c r="F41" s="83"/>
      <c r="G41" s="83"/>
      <c r="H41" s="370"/>
      <c r="I41" s="464" t="s">
        <v>899</v>
      </c>
      <c r="J41" s="464"/>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row>
    <row r="42" spans="1:37" s="519" customFormat="1" x14ac:dyDescent="0.2">
      <c r="A42" s="83"/>
      <c r="B42" s="83"/>
      <c r="C42" s="83"/>
      <c r="D42" s="83"/>
      <c r="E42" s="83"/>
      <c r="F42" s="83"/>
      <c r="G42" s="83"/>
      <c r="H42" s="370"/>
      <c r="I42" s="257" t="s">
        <v>920</v>
      </c>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397"/>
      <c r="AI42" s="397"/>
      <c r="AJ42" s="397"/>
      <c r="AK42" s="397"/>
    </row>
    <row r="43" spans="1:37" s="519" customFormat="1" x14ac:dyDescent="0.2">
      <c r="A43" s="83"/>
      <c r="B43" s="83"/>
      <c r="C43" s="83"/>
      <c r="D43" s="83"/>
      <c r="E43" s="83"/>
      <c r="F43" s="83"/>
      <c r="G43" s="83"/>
      <c r="H43" s="370"/>
      <c r="I43" s="257" t="s">
        <v>2660</v>
      </c>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397"/>
      <c r="AI43" s="397"/>
      <c r="AJ43" s="397"/>
      <c r="AK43" s="397"/>
    </row>
    <row r="44" spans="1:37" s="519" customFormat="1" x14ac:dyDescent="0.2">
      <c r="A44" s="83"/>
      <c r="B44" s="83"/>
      <c r="C44" s="83"/>
      <c r="D44" s="83"/>
      <c r="E44" s="83"/>
      <c r="F44" s="83"/>
      <c r="G44" s="83"/>
      <c r="H44" s="370"/>
      <c r="I44" s="257" t="s">
        <v>921</v>
      </c>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397"/>
      <c r="AI44" s="397"/>
      <c r="AJ44" s="397"/>
      <c r="AK44" s="397"/>
    </row>
    <row r="45" spans="1:37" s="465" customFormat="1" ht="17.25" customHeight="1" x14ac:dyDescent="0.2">
      <c r="A45" s="119" t="s">
        <v>1092</v>
      </c>
      <c r="B45" s="83"/>
      <c r="C45" s="83"/>
      <c r="D45" s="83"/>
      <c r="E45" s="83"/>
      <c r="F45" s="83"/>
      <c r="G45" s="83"/>
      <c r="H45" s="370"/>
      <c r="I45" s="894"/>
      <c r="J45" s="936"/>
      <c r="K45" s="936"/>
      <c r="L45" s="936"/>
      <c r="M45" s="936"/>
      <c r="N45" s="936"/>
      <c r="O45" s="936"/>
      <c r="P45" s="936"/>
      <c r="Q45" s="936"/>
      <c r="R45" s="936"/>
      <c r="S45" s="936"/>
      <c r="T45" s="936"/>
      <c r="U45" s="936"/>
      <c r="V45" s="936"/>
      <c r="W45" s="936"/>
      <c r="X45" s="936"/>
      <c r="Y45" s="936"/>
      <c r="Z45" s="936"/>
      <c r="AA45" s="936"/>
      <c r="AB45" s="936"/>
      <c r="AC45" s="936"/>
      <c r="AD45" s="936"/>
      <c r="AE45" s="895"/>
      <c r="AF45" s="895"/>
      <c r="AG45" s="895"/>
      <c r="AH45" s="895"/>
      <c r="AI45" s="895"/>
      <c r="AJ45" s="895"/>
      <c r="AK45" s="561"/>
    </row>
    <row r="46" spans="1:37" s="465" customFormat="1" ht="17.25" customHeight="1" x14ac:dyDescent="0.2">
      <c r="A46" s="119" t="s">
        <v>1093</v>
      </c>
      <c r="B46" s="83"/>
      <c r="C46" s="83"/>
      <c r="D46" s="83"/>
      <c r="E46" s="83"/>
      <c r="F46" s="83"/>
      <c r="G46" s="83"/>
      <c r="H46" s="370"/>
      <c r="I46" s="894"/>
      <c r="J46" s="936"/>
      <c r="K46" s="936"/>
      <c r="L46" s="936"/>
      <c r="M46" s="936"/>
      <c r="N46" s="936"/>
      <c r="O46" s="936"/>
      <c r="P46" s="936"/>
      <c r="Q46" s="936"/>
      <c r="R46" s="936"/>
      <c r="S46" s="936"/>
      <c r="T46" s="936"/>
      <c r="U46" s="936"/>
      <c r="V46" s="936"/>
      <c r="W46" s="936"/>
      <c r="X46" s="936"/>
      <c r="Y46" s="936"/>
      <c r="Z46" s="936"/>
      <c r="AA46" s="936"/>
      <c r="AB46" s="936"/>
      <c r="AC46" s="936"/>
      <c r="AD46" s="936"/>
      <c r="AE46" s="895"/>
      <c r="AF46" s="895"/>
      <c r="AG46" s="895"/>
      <c r="AH46" s="895"/>
      <c r="AI46" s="895"/>
      <c r="AJ46" s="895"/>
      <c r="AK46" s="561"/>
    </row>
    <row r="47" spans="1:37" s="465" customFormat="1" ht="17.25" customHeight="1" x14ac:dyDescent="0.2">
      <c r="A47" s="119" t="s">
        <v>1094</v>
      </c>
      <c r="B47" s="83"/>
      <c r="C47" s="83"/>
      <c r="D47" s="83"/>
      <c r="E47" s="83"/>
      <c r="F47" s="83"/>
      <c r="G47" s="83"/>
      <c r="H47" s="370"/>
      <c r="I47" s="894"/>
      <c r="J47" s="936"/>
      <c r="K47" s="936"/>
      <c r="L47" s="936"/>
      <c r="M47" s="936"/>
      <c r="N47" s="936"/>
      <c r="O47" s="936"/>
      <c r="P47" s="936"/>
      <c r="Q47" s="936"/>
      <c r="R47" s="936"/>
      <c r="S47" s="936"/>
      <c r="T47" s="936"/>
      <c r="U47" s="936"/>
      <c r="V47" s="936"/>
      <c r="W47" s="936"/>
      <c r="X47" s="936"/>
      <c r="Y47" s="936"/>
      <c r="Z47" s="936"/>
      <c r="AA47" s="936"/>
      <c r="AB47" s="936"/>
      <c r="AC47" s="936"/>
      <c r="AD47" s="936"/>
      <c r="AE47" s="895"/>
      <c r="AF47" s="895"/>
      <c r="AG47" s="895"/>
      <c r="AH47" s="895"/>
      <c r="AI47" s="895"/>
      <c r="AJ47" s="895"/>
      <c r="AK47" s="561"/>
    </row>
    <row r="48" spans="1:37" s="465" customFormat="1" ht="17.25" customHeight="1" x14ac:dyDescent="0.2">
      <c r="A48" s="119" t="s">
        <v>1095</v>
      </c>
      <c r="B48" s="83"/>
      <c r="C48" s="83"/>
      <c r="D48" s="83"/>
      <c r="E48" s="83"/>
      <c r="F48" s="83"/>
      <c r="G48" s="83"/>
      <c r="H48" s="370"/>
      <c r="I48" s="894"/>
      <c r="J48" s="936"/>
      <c r="K48" s="936"/>
      <c r="L48" s="936"/>
      <c r="M48" s="936"/>
      <c r="N48" s="936"/>
      <c r="O48" s="936"/>
      <c r="P48" s="936"/>
      <c r="Q48" s="936"/>
      <c r="R48" s="936"/>
      <c r="S48" s="936"/>
      <c r="T48" s="936"/>
      <c r="U48" s="936"/>
      <c r="V48" s="936"/>
      <c r="W48" s="936"/>
      <c r="X48" s="936"/>
      <c r="Y48" s="936"/>
      <c r="Z48" s="936"/>
      <c r="AA48" s="936"/>
      <c r="AB48" s="936"/>
      <c r="AC48" s="936"/>
      <c r="AD48" s="936"/>
      <c r="AE48" s="895"/>
      <c r="AF48" s="895"/>
      <c r="AG48" s="895"/>
      <c r="AH48" s="895"/>
      <c r="AI48" s="895"/>
      <c r="AJ48" s="895"/>
      <c r="AK48" s="561"/>
    </row>
    <row r="49" spans="1:37" s="466" customFormat="1" ht="5.25" customHeight="1" thickBot="1" x14ac:dyDescent="0.25">
      <c r="A49" s="119"/>
      <c r="B49" s="83"/>
      <c r="C49" s="83"/>
      <c r="D49" s="83"/>
      <c r="E49" s="83"/>
      <c r="F49" s="83"/>
      <c r="G49" s="83"/>
      <c r="H49" s="370"/>
      <c r="I49" s="379"/>
      <c r="J49" s="382"/>
      <c r="K49" s="383"/>
      <c r="L49" s="383"/>
      <c r="M49" s="383"/>
      <c r="N49" s="383"/>
      <c r="O49" s="383"/>
      <c r="P49" s="383"/>
      <c r="Q49" s="383"/>
      <c r="R49" s="383"/>
      <c r="S49" s="383"/>
      <c r="T49" s="383"/>
      <c r="U49" s="383"/>
      <c r="V49" s="383"/>
      <c r="W49" s="383"/>
      <c r="X49" s="383"/>
      <c r="Y49" s="383"/>
      <c r="Z49" s="379"/>
      <c r="AA49" s="379"/>
      <c r="AB49" s="379"/>
      <c r="AC49" s="379"/>
      <c r="AD49" s="379"/>
      <c r="AE49" s="379"/>
      <c r="AF49" s="379"/>
      <c r="AG49" s="379"/>
      <c r="AH49" s="379"/>
      <c r="AI49" s="379"/>
      <c r="AJ49" s="379"/>
      <c r="AK49" s="379"/>
    </row>
    <row r="50" spans="1:37" x14ac:dyDescent="0.2">
      <c r="A50" s="83"/>
      <c r="B50" s="83"/>
      <c r="C50" s="83"/>
      <c r="D50" s="83"/>
      <c r="E50" s="83"/>
      <c r="F50" s="83"/>
      <c r="G50" s="83"/>
      <c r="H50" s="83"/>
      <c r="I50" s="180"/>
      <c r="J50" s="602"/>
      <c r="K50" s="602"/>
      <c r="L50" s="188"/>
      <c r="M50" s="188"/>
      <c r="N50" s="188"/>
      <c r="O50" s="188"/>
      <c r="P50" s="188"/>
      <c r="Q50" s="188"/>
      <c r="R50" s="188"/>
      <c r="S50" s="188"/>
      <c r="T50" s="188"/>
      <c r="U50" s="603"/>
      <c r="V50" s="604"/>
      <c r="W50" s="188"/>
      <c r="X50" s="188"/>
      <c r="Y50" s="603"/>
      <c r="Z50" s="604"/>
      <c r="AA50" s="188"/>
      <c r="AB50" s="188"/>
      <c r="AC50" s="188"/>
      <c r="AD50" s="188"/>
      <c r="AE50" s="188"/>
      <c r="AF50" s="188"/>
      <c r="AG50" s="188"/>
      <c r="AH50" s="188"/>
      <c r="AI50" s="188"/>
      <c r="AJ50" s="188"/>
      <c r="AK50" s="188"/>
    </row>
    <row r="51" spans="1:37" x14ac:dyDescent="0.2">
      <c r="A51" s="83"/>
      <c r="B51" s="83"/>
      <c r="C51" s="83"/>
      <c r="D51" s="83"/>
      <c r="E51" s="83"/>
      <c r="F51" s="83"/>
      <c r="G51" s="83"/>
      <c r="H51" s="83"/>
      <c r="I51" s="180"/>
      <c r="J51" s="602"/>
      <c r="K51" s="602"/>
      <c r="L51" s="188"/>
      <c r="M51" s="188"/>
      <c r="N51" s="188"/>
      <c r="O51" s="188"/>
      <c r="P51" s="188"/>
      <c r="Q51" s="188"/>
      <c r="R51" s="188"/>
      <c r="S51" s="188"/>
      <c r="T51" s="188"/>
      <c r="U51" s="603"/>
      <c r="V51" s="604"/>
      <c r="W51" s="188"/>
      <c r="X51" s="188"/>
      <c r="Y51" s="603"/>
      <c r="Z51" s="604"/>
      <c r="AA51" s="188"/>
      <c r="AB51" s="188"/>
      <c r="AC51" s="188"/>
      <c r="AD51" s="188"/>
      <c r="AE51" s="188"/>
      <c r="AF51" s="188"/>
      <c r="AG51" s="188"/>
      <c r="AH51" s="188"/>
      <c r="AI51" s="188"/>
      <c r="AJ51" s="188"/>
      <c r="AK51" s="188"/>
    </row>
    <row r="52" spans="1:37" x14ac:dyDescent="0.2">
      <c r="A52" s="83"/>
      <c r="B52" s="83"/>
      <c r="C52" s="83"/>
      <c r="D52" s="83"/>
      <c r="E52" s="83"/>
      <c r="F52" s="83"/>
      <c r="G52" s="83"/>
      <c r="H52" s="83"/>
      <c r="I52" s="180"/>
      <c r="J52" s="602"/>
      <c r="K52" s="602"/>
      <c r="L52" s="188"/>
      <c r="M52" s="188"/>
      <c r="N52" s="188"/>
      <c r="O52" s="188"/>
      <c r="P52" s="188"/>
      <c r="Q52" s="188"/>
      <c r="R52" s="188"/>
      <c r="S52" s="188"/>
      <c r="T52" s="188"/>
      <c r="U52" s="603"/>
      <c r="V52" s="604"/>
      <c r="W52" s="188"/>
      <c r="X52" s="188"/>
      <c r="Y52" s="603"/>
      <c r="Z52" s="604"/>
      <c r="AA52" s="188"/>
      <c r="AB52" s="188"/>
      <c r="AC52" s="188"/>
      <c r="AD52" s="188"/>
      <c r="AE52" s="188"/>
      <c r="AF52" s="188"/>
      <c r="AG52" s="188"/>
      <c r="AH52" s="188"/>
      <c r="AI52" s="188"/>
      <c r="AJ52" s="188"/>
      <c r="AK52" s="188"/>
    </row>
    <row r="53" spans="1:37" x14ac:dyDescent="0.2">
      <c r="A53" s="83"/>
      <c r="B53" s="83"/>
      <c r="C53" s="83"/>
      <c r="D53" s="83"/>
      <c r="E53" s="83"/>
      <c r="F53" s="83"/>
      <c r="G53" s="83"/>
      <c r="H53" s="83"/>
      <c r="I53" s="180"/>
      <c r="J53" s="602"/>
      <c r="K53" s="602"/>
      <c r="L53" s="188"/>
      <c r="M53" s="188"/>
      <c r="N53" s="188"/>
      <c r="O53" s="188"/>
      <c r="P53" s="188"/>
      <c r="Q53" s="188"/>
      <c r="R53" s="188"/>
      <c r="S53" s="188"/>
      <c r="T53" s="188"/>
      <c r="U53" s="603"/>
      <c r="V53" s="604"/>
      <c r="W53" s="188"/>
      <c r="X53" s="188"/>
      <c r="Y53" s="603"/>
      <c r="Z53" s="604"/>
      <c r="AA53" s="188"/>
      <c r="AB53" s="188"/>
      <c r="AC53" s="188"/>
      <c r="AD53" s="188"/>
      <c r="AE53" s="188"/>
      <c r="AF53" s="188"/>
      <c r="AG53" s="188"/>
      <c r="AH53" s="188"/>
      <c r="AI53" s="188"/>
      <c r="AJ53" s="188"/>
      <c r="AK53" s="188"/>
    </row>
    <row r="54" spans="1:37" x14ac:dyDescent="0.2">
      <c r="A54" s="83"/>
      <c r="B54" s="83"/>
      <c r="C54" s="83"/>
      <c r="D54" s="83"/>
      <c r="E54" s="83"/>
      <c r="F54" s="83"/>
      <c r="G54" s="83"/>
      <c r="H54" s="83"/>
      <c r="I54" s="606" t="s">
        <v>481</v>
      </c>
      <c r="J54" s="424"/>
      <c r="K54" s="424"/>
      <c r="L54" s="424"/>
      <c r="M54" s="424"/>
      <c r="N54" s="424"/>
      <c r="O54" s="424"/>
      <c r="P54" s="424"/>
      <c r="Q54" s="424"/>
      <c r="R54" s="424"/>
      <c r="S54" s="424"/>
      <c r="T54" s="475"/>
      <c r="U54" s="475"/>
      <c r="V54" s="195"/>
      <c r="W54" s="396" t="s">
        <v>216</v>
      </c>
      <c r="X54" s="195"/>
      <c r="Y54" s="195"/>
      <c r="Z54" s="195"/>
      <c r="AA54" s="195"/>
      <c r="AB54" s="195"/>
      <c r="AC54" s="195"/>
      <c r="AD54" s="195"/>
      <c r="AE54" s="195"/>
      <c r="AF54" s="195"/>
      <c r="AG54" s="195"/>
      <c r="AH54" s="195"/>
      <c r="AI54" s="195"/>
      <c r="AJ54" s="195"/>
      <c r="AK54" s="195"/>
    </row>
    <row r="55" spans="1:37" ht="7.5" customHeight="1" x14ac:dyDescent="0.2">
      <c r="A55" s="69"/>
      <c r="B55" s="69"/>
      <c r="C55" s="69"/>
      <c r="D55" s="69"/>
      <c r="E55" s="69"/>
      <c r="F55" s="69"/>
      <c r="G55" s="69"/>
      <c r="H55" s="69"/>
      <c r="I55" s="171"/>
      <c r="J55" s="195"/>
      <c r="K55" s="605"/>
      <c r="L55" s="424"/>
      <c r="M55" s="458"/>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row>
    <row r="56" spans="1:37" hidden="1" x14ac:dyDescent="0.2"/>
    <row r="57" spans="1:37" hidden="1" x14ac:dyDescent="0.2"/>
    <row r="58" spans="1:37" hidden="1" x14ac:dyDescent="0.2"/>
    <row r="59" spans="1:37" hidden="1" x14ac:dyDescent="0.2"/>
    <row r="60" spans="1:37" hidden="1" x14ac:dyDescent="0.2"/>
    <row r="61" spans="1:37" hidden="1" x14ac:dyDescent="0.2"/>
    <row r="62" spans="1:37" hidden="1" x14ac:dyDescent="0.2"/>
    <row r="63" spans="1:37" hidden="1" x14ac:dyDescent="0.2"/>
    <row r="64" spans="1:37" hidden="1" x14ac:dyDescent="0.2"/>
    <row r="65" hidden="1" x14ac:dyDescent="0.2"/>
    <row r="66" hidden="1" x14ac:dyDescent="0.2"/>
    <row r="67" hidden="1" x14ac:dyDescent="0.2"/>
    <row r="68" hidden="1" x14ac:dyDescent="0.2"/>
    <row r="69" hidden="1" x14ac:dyDescent="0.2"/>
    <row r="70" hidden="1" x14ac:dyDescent="0.2"/>
  </sheetData>
  <sheetProtection password="EFD9" sheet="1" objects="1" scenarios="1"/>
  <mergeCells count="13">
    <mergeCell ref="I48:AJ48"/>
    <mergeCell ref="J12:K12"/>
    <mergeCell ref="J13:K13"/>
    <mergeCell ref="J30:K30"/>
    <mergeCell ref="L35:S35"/>
    <mergeCell ref="L36:S36"/>
    <mergeCell ref="J15:K15"/>
    <mergeCell ref="J17:K17"/>
    <mergeCell ref="J31:K31"/>
    <mergeCell ref="Q15:R15"/>
    <mergeCell ref="I45:AJ45"/>
    <mergeCell ref="I46:AJ46"/>
    <mergeCell ref="I47:AJ47"/>
  </mergeCells>
  <phoneticPr fontId="0" type="noConversion"/>
  <dataValidations disablePrompts="1" count="1">
    <dataValidation type="list" allowBlank="1" showInputMessage="1" showErrorMessage="1" error="Please select or enter an &quot;x&quot; to mark this box." sqref="J40">
      <formula1>"x, "</formula1>
    </dataValidation>
  </dataValidations>
  <hyperlinks>
    <hyperlink ref="W54" r:id="rId1"/>
  </hyperlinks>
  <printOptions horizontalCentered="1"/>
  <pageMargins left="0.5" right="0.25" top="0.25" bottom="0.48" header="0.25" footer="0.25"/>
  <pageSetup scale="73"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R104"/>
  <sheetViews>
    <sheetView zoomScaleNormal="100" workbookViewId="0">
      <pane ySplit="3" topLeftCell="A4" activePane="bottomLeft" state="frozenSplit"/>
      <selection activeCell="A38" sqref="A38"/>
      <selection pane="bottomLeft" activeCell="U9" sqref="U9"/>
    </sheetView>
  </sheetViews>
  <sheetFormatPr defaultColWidth="0" defaultRowHeight="12.75" zeroHeight="1" x14ac:dyDescent="0.2"/>
  <cols>
    <col min="1" max="1" width="14.85546875" style="81" hidden="1" customWidth="1"/>
    <col min="2" max="2" width="11.85546875" style="81" hidden="1" customWidth="1"/>
    <col min="3" max="3" width="15.140625" style="81" hidden="1" customWidth="1"/>
    <col min="4" max="4" width="13.42578125" style="81" hidden="1" customWidth="1"/>
    <col min="5" max="5" width="9.7109375" style="81" hidden="1" customWidth="1"/>
    <col min="6" max="8" width="9.140625" style="81" hidden="1" customWidth="1"/>
    <col min="9" max="10" width="3.7109375" customWidth="1"/>
    <col min="11" max="11" width="24.28515625" customWidth="1"/>
    <col min="12" max="12" width="1.42578125" customWidth="1"/>
    <col min="13" max="13" width="15" customWidth="1"/>
    <col min="14" max="14" width="3.5703125" customWidth="1"/>
    <col min="15" max="15" width="0.85546875" customWidth="1"/>
    <col min="16" max="16" width="1.5703125" customWidth="1"/>
    <col min="17" max="17" width="10.7109375" customWidth="1"/>
    <col min="18" max="18" width="3.5703125" customWidth="1"/>
    <col min="19" max="19" width="0.71093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42578125" customWidth="1"/>
    <col min="27" max="27" width="1" customWidth="1"/>
    <col min="28" max="28" width="2.42578125" customWidth="1"/>
    <col min="29" max="44" width="9.140625" hidden="1"/>
  </cols>
  <sheetData>
    <row r="1" spans="1:28" s="6" customFormat="1"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row>
    <row r="2" spans="1:28" s="6" customFormat="1"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row>
    <row r="3" spans="1:28" s="6" customFormat="1" ht="18.75" customHeight="1" x14ac:dyDescent="0.2">
      <c r="A3" s="83"/>
      <c r="B3" s="83"/>
      <c r="C3" s="83"/>
      <c r="D3" s="83"/>
      <c r="E3" s="83"/>
      <c r="F3" s="83"/>
      <c r="G3" s="83"/>
      <c r="H3" s="83"/>
      <c r="I3" s="27" t="s">
        <v>548</v>
      </c>
      <c r="J3" s="28"/>
      <c r="K3" s="28"/>
      <c r="L3" s="28"/>
      <c r="M3" s="28"/>
      <c r="N3" s="29"/>
      <c r="O3" s="29"/>
      <c r="P3" s="29"/>
      <c r="Q3" s="29"/>
      <c r="R3" s="29"/>
      <c r="S3" s="29"/>
      <c r="T3" s="29"/>
      <c r="U3" s="29"/>
      <c r="V3" s="29"/>
      <c r="W3" s="29"/>
      <c r="X3" s="29"/>
      <c r="Y3" s="29"/>
      <c r="Z3" s="29"/>
      <c r="AA3" s="29"/>
      <c r="AB3" s="29"/>
    </row>
    <row r="4" spans="1:28" s="6" customFormat="1" ht="15" customHeight="1" x14ac:dyDescent="0.2">
      <c r="A4" s="83"/>
      <c r="B4" s="83"/>
      <c r="C4" s="83"/>
      <c r="D4" s="83"/>
      <c r="E4" s="83"/>
      <c r="F4" s="83"/>
      <c r="G4" s="83"/>
      <c r="H4" s="83"/>
      <c r="I4" s="248" t="s">
        <v>495</v>
      </c>
      <c r="J4" s="361" t="s">
        <v>1544</v>
      </c>
      <c r="K4" s="796"/>
      <c r="L4" s="796"/>
      <c r="M4" s="796"/>
      <c r="N4" s="796"/>
      <c r="O4" s="796"/>
      <c r="P4" s="796"/>
      <c r="Q4" s="796"/>
      <c r="R4" s="796"/>
      <c r="S4" s="796"/>
      <c r="T4" s="796"/>
      <c r="U4" s="796"/>
      <c r="V4" s="796"/>
      <c r="W4" s="796"/>
      <c r="X4" s="796"/>
      <c r="Y4" s="796"/>
      <c r="Z4" s="195"/>
      <c r="AA4" s="173"/>
      <c r="AB4" s="173"/>
    </row>
    <row r="5" spans="1:28" s="6" customFormat="1" ht="15" customHeight="1" x14ac:dyDescent="0.2">
      <c r="A5" s="83"/>
      <c r="B5" s="83"/>
      <c r="C5" s="83"/>
      <c r="D5" s="83"/>
      <c r="E5" s="83"/>
      <c r="F5" s="83"/>
      <c r="G5" s="83"/>
      <c r="H5" s="83"/>
      <c r="I5" s="248"/>
      <c r="J5" s="361" t="s">
        <v>1543</v>
      </c>
      <c r="K5" s="796"/>
      <c r="L5" s="796"/>
      <c r="M5" s="796"/>
      <c r="N5" s="796"/>
      <c r="O5" s="796"/>
      <c r="P5" s="796"/>
      <c r="Q5" s="796"/>
      <c r="R5" s="796"/>
      <c r="S5" s="796"/>
      <c r="T5" s="796"/>
      <c r="U5" s="796"/>
      <c r="V5" s="796"/>
      <c r="W5" s="796"/>
      <c r="X5" s="796"/>
      <c r="Y5" s="796"/>
      <c r="Z5" s="195"/>
      <c r="AA5" s="173"/>
      <c r="AB5" s="173"/>
    </row>
    <row r="6" spans="1:28" s="6" customFormat="1" ht="3.75" customHeight="1" x14ac:dyDescent="0.2">
      <c r="A6" s="83"/>
      <c r="B6" s="83"/>
      <c r="C6" s="83"/>
      <c r="D6" s="83"/>
      <c r="E6" s="83"/>
      <c r="F6" s="83"/>
      <c r="G6" s="83"/>
      <c r="H6" s="83"/>
      <c r="I6" s="248"/>
      <c r="J6" s="482"/>
      <c r="K6" s="484"/>
      <c r="L6" s="484"/>
      <c r="M6" s="484"/>
      <c r="N6" s="484"/>
      <c r="O6" s="484"/>
      <c r="P6" s="484"/>
      <c r="Q6" s="484"/>
      <c r="R6" s="484"/>
      <c r="S6" s="484"/>
      <c r="T6" s="484"/>
      <c r="U6" s="484"/>
      <c r="V6" s="484"/>
      <c r="W6" s="484"/>
      <c r="X6" s="484"/>
      <c r="Y6" s="484"/>
      <c r="Z6" s="195"/>
      <c r="AA6" s="173"/>
      <c r="AB6" s="173"/>
    </row>
    <row r="7" spans="1:28" s="6" customFormat="1" ht="41.25" customHeight="1" x14ac:dyDescent="0.2">
      <c r="A7" s="83"/>
      <c r="B7" s="83"/>
      <c r="C7" s="83"/>
      <c r="D7" s="83"/>
      <c r="E7" s="83"/>
      <c r="F7" s="83"/>
      <c r="G7" s="83"/>
      <c r="H7" s="83"/>
      <c r="I7" s="171"/>
      <c r="J7" s="794" t="s">
        <v>169</v>
      </c>
      <c r="K7" s="430"/>
      <c r="L7" s="254"/>
      <c r="M7" s="254"/>
      <c r="N7" s="254"/>
      <c r="O7" s="254"/>
      <c r="P7" s="254"/>
      <c r="Q7" s="254"/>
      <c r="R7" s="254"/>
      <c r="S7" s="254"/>
      <c r="T7" s="428"/>
      <c r="U7" s="291" t="s">
        <v>77</v>
      </c>
      <c r="V7" s="292"/>
      <c r="W7" s="293"/>
      <c r="X7" s="254"/>
      <c r="Y7" s="291" t="s">
        <v>78</v>
      </c>
      <c r="Z7" s="292"/>
      <c r="AA7" s="293"/>
      <c r="AB7" s="467"/>
    </row>
    <row r="8" spans="1:28" s="6" customFormat="1" ht="12.75" customHeight="1" x14ac:dyDescent="0.2">
      <c r="A8"/>
      <c r="B8"/>
      <c r="C8"/>
      <c r="D8"/>
      <c r="E8"/>
      <c r="F8"/>
      <c r="G8" s="83"/>
      <c r="H8" s="83"/>
      <c r="I8" s="171"/>
      <c r="J8" s="794" t="s">
        <v>217</v>
      </c>
      <c r="K8" s="430"/>
      <c r="L8" s="254"/>
      <c r="M8" s="254"/>
      <c r="N8" s="254"/>
      <c r="O8" s="254"/>
      <c r="P8" s="254"/>
      <c r="Q8" s="254"/>
      <c r="R8" s="254"/>
      <c r="S8" s="254"/>
      <c r="T8" s="290"/>
      <c r="U8" s="291" t="s">
        <v>506</v>
      </c>
      <c r="V8" s="292"/>
      <c r="W8" s="292"/>
      <c r="X8" s="790"/>
      <c r="Y8" s="291"/>
      <c r="Z8" s="292"/>
      <c r="AA8" s="293"/>
      <c r="AB8" s="467"/>
    </row>
    <row r="9" spans="1:28" s="6" customFormat="1" ht="12.75" customHeight="1" x14ac:dyDescent="0.2">
      <c r="A9" t="s">
        <v>2132</v>
      </c>
      <c r="B9" t="s">
        <v>2133</v>
      </c>
      <c r="C9"/>
      <c r="D9"/>
      <c r="E9"/>
      <c r="F9"/>
      <c r="G9" s="83"/>
      <c r="H9" s="83"/>
      <c r="I9" s="249"/>
      <c r="J9" s="287" t="s">
        <v>301</v>
      </c>
      <c r="K9" s="253"/>
      <c r="L9" s="254"/>
      <c r="M9" s="254"/>
      <c r="N9" s="254"/>
      <c r="O9" s="254"/>
      <c r="P9" s="254"/>
      <c r="Q9" s="254"/>
      <c r="R9" s="254"/>
      <c r="S9" s="254"/>
      <c r="T9" s="287" t="s">
        <v>80</v>
      </c>
      <c r="U9" s="97"/>
      <c r="V9" s="34" t="s">
        <v>42</v>
      </c>
      <c r="W9" s="18"/>
      <c r="X9" s="16" t="s">
        <v>80</v>
      </c>
      <c r="Y9" s="97"/>
      <c r="Z9" s="34" t="s">
        <v>42</v>
      </c>
      <c r="AA9" s="289"/>
      <c r="AB9" s="365"/>
    </row>
    <row r="10" spans="1:28" s="6" customFormat="1" ht="12.75" customHeight="1" x14ac:dyDescent="0.2">
      <c r="A10" t="s">
        <v>2134</v>
      </c>
      <c r="B10" t="s">
        <v>2135</v>
      </c>
      <c r="C10"/>
      <c r="D10"/>
      <c r="E10"/>
      <c r="F10"/>
      <c r="G10" s="83"/>
      <c r="H10" s="83"/>
      <c r="I10" s="180"/>
      <c r="J10" s="287" t="s">
        <v>302</v>
      </c>
      <c r="K10" s="253"/>
      <c r="L10" s="254"/>
      <c r="M10" s="254"/>
      <c r="N10" s="254"/>
      <c r="O10" s="254"/>
      <c r="P10" s="254"/>
      <c r="Q10" s="254"/>
      <c r="R10" s="254"/>
      <c r="S10" s="254"/>
      <c r="T10" s="566" t="s">
        <v>80</v>
      </c>
      <c r="U10" s="98"/>
      <c r="V10" s="55" t="s">
        <v>42</v>
      </c>
      <c r="W10" s="20"/>
      <c r="X10" s="59" t="s">
        <v>80</v>
      </c>
      <c r="Y10" s="98"/>
      <c r="Z10" s="55" t="s">
        <v>42</v>
      </c>
      <c r="AA10" s="442"/>
      <c r="AB10" s="468"/>
    </row>
    <row r="11" spans="1:28" s="6" customFormat="1" x14ac:dyDescent="0.2">
      <c r="A11"/>
      <c r="B11"/>
      <c r="C11"/>
      <c r="D11"/>
      <c r="E11"/>
      <c r="F11"/>
      <c r="G11" s="83"/>
      <c r="H11" s="83"/>
      <c r="I11" s="180"/>
      <c r="J11" s="258" t="s">
        <v>901</v>
      </c>
      <c r="K11" s="266"/>
      <c r="L11" s="452"/>
      <c r="M11" s="452"/>
      <c r="N11" s="452"/>
      <c r="O11" s="452"/>
      <c r="P11" s="452"/>
      <c r="Q11" s="452"/>
      <c r="R11" s="452"/>
      <c r="S11" s="452"/>
      <c r="T11" s="655"/>
      <c r="U11" s="656"/>
      <c r="V11" s="657"/>
      <c r="W11" s="453"/>
      <c r="X11" s="655"/>
      <c r="Y11" s="656"/>
      <c r="Z11" s="657"/>
      <c r="AA11" s="453"/>
      <c r="AB11" s="468"/>
    </row>
    <row r="12" spans="1:28" s="6" customFormat="1" ht="12.75" customHeight="1" x14ac:dyDescent="0.2">
      <c r="A12" t="s">
        <v>2136</v>
      </c>
      <c r="B12" t="s">
        <v>2137</v>
      </c>
      <c r="C12"/>
      <c r="D12"/>
      <c r="E12"/>
      <c r="F12"/>
      <c r="G12" s="83"/>
      <c r="H12" s="83"/>
      <c r="I12" s="180"/>
      <c r="J12" s="455"/>
      <c r="K12" s="188" t="s">
        <v>303</v>
      </c>
      <c r="L12" s="362"/>
      <c r="M12" s="362"/>
      <c r="N12" s="362"/>
      <c r="O12" s="362"/>
      <c r="P12" s="362"/>
      <c r="Q12" s="362"/>
      <c r="R12" s="362"/>
      <c r="S12" s="362"/>
      <c r="T12" s="663" t="s">
        <v>80</v>
      </c>
      <c r="U12" s="103"/>
      <c r="V12" s="61" t="s">
        <v>42</v>
      </c>
      <c r="W12" s="678"/>
      <c r="X12" s="493" t="s">
        <v>80</v>
      </c>
      <c r="Y12" s="103"/>
      <c r="Z12" s="61" t="s">
        <v>42</v>
      </c>
      <c r="AA12" s="678"/>
      <c r="AB12" s="468"/>
    </row>
    <row r="13" spans="1:28" s="6" customFormat="1" ht="12.75" customHeight="1" x14ac:dyDescent="0.2">
      <c r="A13" t="s">
        <v>2138</v>
      </c>
      <c r="B13" t="s">
        <v>2139</v>
      </c>
      <c r="C13"/>
      <c r="D13"/>
      <c r="E13"/>
      <c r="F13"/>
      <c r="G13" s="83"/>
      <c r="H13" s="83"/>
      <c r="I13" s="180"/>
      <c r="J13" s="455"/>
      <c r="K13" s="188" t="s">
        <v>878</v>
      </c>
      <c r="L13" s="362"/>
      <c r="M13" s="362"/>
      <c r="N13" s="362"/>
      <c r="O13" s="362"/>
      <c r="P13" s="362"/>
      <c r="Q13" s="362"/>
      <c r="R13" s="362"/>
      <c r="S13" s="362"/>
      <c r="T13" s="663" t="s">
        <v>80</v>
      </c>
      <c r="U13" s="103"/>
      <c r="V13" s="61" t="s">
        <v>42</v>
      </c>
      <c r="W13" s="678"/>
      <c r="X13" s="493" t="s">
        <v>80</v>
      </c>
      <c r="Y13" s="103"/>
      <c r="Z13" s="61" t="s">
        <v>42</v>
      </c>
      <c r="AA13" s="678"/>
      <c r="AB13" s="468"/>
    </row>
    <row r="14" spans="1:28" s="6" customFormat="1" ht="12.75" customHeight="1" x14ac:dyDescent="0.2">
      <c r="A14" t="s">
        <v>2140</v>
      </c>
      <c r="B14" t="s">
        <v>2141</v>
      </c>
      <c r="C14"/>
      <c r="D14"/>
      <c r="E14"/>
      <c r="F14"/>
      <c r="G14" s="83"/>
      <c r="H14" s="83"/>
      <c r="I14" s="180"/>
      <c r="J14" s="455"/>
      <c r="K14" s="188" t="s">
        <v>879</v>
      </c>
      <c r="L14" s="362"/>
      <c r="M14" s="362"/>
      <c r="N14" s="362"/>
      <c r="O14" s="362"/>
      <c r="P14" s="362"/>
      <c r="Q14" s="362"/>
      <c r="R14" s="362"/>
      <c r="S14" s="362"/>
      <c r="T14" s="663" t="s">
        <v>80</v>
      </c>
      <c r="U14" s="103"/>
      <c r="V14" s="61" t="s">
        <v>42</v>
      </c>
      <c r="W14" s="678"/>
      <c r="X14" s="663" t="s">
        <v>80</v>
      </c>
      <c r="Y14" s="103"/>
      <c r="Z14" s="61" t="s">
        <v>42</v>
      </c>
      <c r="AA14" s="678"/>
      <c r="AB14" s="468"/>
    </row>
    <row r="15" spans="1:28" s="6" customFormat="1" ht="12.75" customHeight="1" x14ac:dyDescent="0.2">
      <c r="A15" t="s">
        <v>2142</v>
      </c>
      <c r="B15" t="s">
        <v>2143</v>
      </c>
      <c r="C15"/>
      <c r="D15"/>
      <c r="E15"/>
      <c r="F15"/>
      <c r="G15" s="83"/>
      <c r="H15" s="83"/>
      <c r="I15" s="180"/>
      <c r="J15" s="455"/>
      <c r="K15" s="188" t="s">
        <v>583</v>
      </c>
      <c r="L15" s="362"/>
      <c r="M15" s="362"/>
      <c r="N15" s="362"/>
      <c r="O15" s="362"/>
      <c r="P15" s="362"/>
      <c r="Q15" s="362"/>
      <c r="R15" s="362"/>
      <c r="S15" s="362"/>
      <c r="T15" s="663" t="s">
        <v>80</v>
      </c>
      <c r="U15" s="103"/>
      <c r="V15" s="61" t="s">
        <v>42</v>
      </c>
      <c r="W15" s="678"/>
      <c r="X15" s="493" t="s">
        <v>80</v>
      </c>
      <c r="Y15" s="103"/>
      <c r="Z15" s="61" t="s">
        <v>42</v>
      </c>
      <c r="AA15" s="678"/>
      <c r="AB15" s="468"/>
    </row>
    <row r="16" spans="1:28" s="6" customFormat="1" ht="12.75" customHeight="1" x14ac:dyDescent="0.2">
      <c r="A16" t="s">
        <v>2144</v>
      </c>
      <c r="B16" t="s">
        <v>2145</v>
      </c>
      <c r="C16"/>
      <c r="D16"/>
      <c r="E16"/>
      <c r="F16"/>
      <c r="G16" s="83"/>
      <c r="H16" s="83"/>
      <c r="I16" s="180"/>
      <c r="J16" s="455"/>
      <c r="K16" s="188" t="s">
        <v>535</v>
      </c>
      <c r="L16" s="486"/>
      <c r="M16" s="486"/>
      <c r="N16" s="486"/>
      <c r="O16" s="486"/>
      <c r="P16" s="486"/>
      <c r="Q16" s="486"/>
      <c r="R16" s="486"/>
      <c r="S16" s="362"/>
      <c r="T16" s="663" t="s">
        <v>80</v>
      </c>
      <c r="U16" s="103"/>
      <c r="V16" s="61" t="s">
        <v>42</v>
      </c>
      <c r="W16" s="678"/>
      <c r="X16" s="493" t="s">
        <v>80</v>
      </c>
      <c r="Y16" s="103"/>
      <c r="Z16" s="61" t="s">
        <v>42</v>
      </c>
      <c r="AA16" s="678"/>
      <c r="AB16" s="468"/>
    </row>
    <row r="17" spans="1:28" s="6" customFormat="1" ht="12.75" customHeight="1" x14ac:dyDescent="0.2">
      <c r="A17" t="s">
        <v>2146</v>
      </c>
      <c r="B17" t="s">
        <v>2147</v>
      </c>
      <c r="C17"/>
      <c r="D17"/>
      <c r="E17"/>
      <c r="F17"/>
      <c r="G17" s="83"/>
      <c r="H17" s="83"/>
      <c r="I17" s="180"/>
      <c r="J17" s="455"/>
      <c r="K17" s="188" t="s">
        <v>584</v>
      </c>
      <c r="L17" s="362"/>
      <c r="M17" s="362"/>
      <c r="N17" s="362"/>
      <c r="O17" s="362"/>
      <c r="P17" s="362"/>
      <c r="Q17" s="362"/>
      <c r="R17" s="362"/>
      <c r="S17" s="362"/>
      <c r="T17" s="663" t="s">
        <v>80</v>
      </c>
      <c r="U17" s="103"/>
      <c r="V17" s="61" t="s">
        <v>42</v>
      </c>
      <c r="W17" s="678"/>
      <c r="X17" s="493" t="s">
        <v>80</v>
      </c>
      <c r="Y17" s="103"/>
      <c r="Z17" s="61" t="s">
        <v>42</v>
      </c>
      <c r="AA17" s="678"/>
      <c r="AB17" s="468"/>
    </row>
    <row r="18" spans="1:28" s="6" customFormat="1" ht="12.75" customHeight="1" x14ac:dyDescent="0.2">
      <c r="A18" t="s">
        <v>2148</v>
      </c>
      <c r="B18" t="s">
        <v>2149</v>
      </c>
      <c r="C18"/>
      <c r="D18"/>
      <c r="E18"/>
      <c r="F18"/>
      <c r="G18" s="83"/>
      <c r="H18" s="83"/>
      <c r="I18" s="180"/>
      <c r="J18" s="267"/>
      <c r="K18" s="188" t="s">
        <v>585</v>
      </c>
      <c r="L18" s="362"/>
      <c r="M18" s="362"/>
      <c r="N18" s="362"/>
      <c r="O18" s="362"/>
      <c r="P18" s="362"/>
      <c r="Q18" s="362"/>
      <c r="R18" s="362"/>
      <c r="S18" s="257"/>
      <c r="T18" s="669" t="s">
        <v>80</v>
      </c>
      <c r="U18" s="152"/>
      <c r="V18" s="155" t="s">
        <v>42</v>
      </c>
      <c r="W18" s="679"/>
      <c r="X18" s="681" t="s">
        <v>80</v>
      </c>
      <c r="Y18" s="152"/>
      <c r="Z18" s="155" t="s">
        <v>42</v>
      </c>
      <c r="AA18" s="679"/>
      <c r="AB18" s="622"/>
    </row>
    <row r="19" spans="1:28" s="6" customFormat="1" ht="12.75" customHeight="1" x14ac:dyDescent="0.2">
      <c r="A19" t="s">
        <v>2150</v>
      </c>
      <c r="B19" t="s">
        <v>2151</v>
      </c>
      <c r="C19"/>
      <c r="D19"/>
      <c r="E19"/>
      <c r="F19"/>
      <c r="G19" s="83"/>
      <c r="H19" s="83"/>
      <c r="I19" s="180"/>
      <c r="J19" s="267"/>
      <c r="K19" s="188" t="s">
        <v>1192</v>
      </c>
      <c r="L19" s="362"/>
      <c r="M19" s="362"/>
      <c r="N19" s="362"/>
      <c r="O19" s="362"/>
      <c r="P19" s="362"/>
      <c r="Q19" s="362"/>
      <c r="R19" s="362"/>
      <c r="S19" s="257"/>
      <c r="T19" s="669" t="s">
        <v>80</v>
      </c>
      <c r="U19" s="152"/>
      <c r="V19" s="155" t="s">
        <v>42</v>
      </c>
      <c r="W19" s="679"/>
      <c r="X19" s="681" t="s">
        <v>80</v>
      </c>
      <c r="Y19" s="152"/>
      <c r="Z19" s="155" t="s">
        <v>42</v>
      </c>
      <c r="AA19" s="679"/>
      <c r="AB19" s="622"/>
    </row>
    <row r="20" spans="1:28" s="6" customFormat="1" ht="12.75" customHeight="1" x14ac:dyDescent="0.2">
      <c r="A20" t="s">
        <v>2152</v>
      </c>
      <c r="B20" t="s">
        <v>2153</v>
      </c>
      <c r="C20" t="s">
        <v>2154</v>
      </c>
      <c r="D20"/>
      <c r="E20"/>
      <c r="F20"/>
      <c r="G20" s="83"/>
      <c r="H20" s="83"/>
      <c r="I20" s="33"/>
      <c r="J20" s="149"/>
      <c r="K20" s="189" t="s">
        <v>82</v>
      </c>
      <c r="L20" s="972"/>
      <c r="M20" s="972"/>
      <c r="N20" s="972"/>
      <c r="O20" s="972"/>
      <c r="P20" s="972"/>
      <c r="Q20" s="972"/>
      <c r="R20" s="972"/>
      <c r="S20" s="150"/>
      <c r="T20" s="151" t="s">
        <v>80</v>
      </c>
      <c r="U20" s="152"/>
      <c r="V20" s="153" t="s">
        <v>42</v>
      </c>
      <c r="W20" s="682"/>
      <c r="X20" s="683" t="s">
        <v>80</v>
      </c>
      <c r="Y20" s="152"/>
      <c r="Z20" s="153" t="s">
        <v>42</v>
      </c>
      <c r="AA20" s="682"/>
      <c r="AB20" s="622"/>
    </row>
    <row r="21" spans="1:28" s="6" customFormat="1" ht="12.75" customHeight="1" x14ac:dyDescent="0.2">
      <c r="A21" t="s">
        <v>2155</v>
      </c>
      <c r="B21" t="s">
        <v>2156</v>
      </c>
      <c r="C21"/>
      <c r="D21"/>
      <c r="E21"/>
      <c r="F21"/>
      <c r="G21" s="83"/>
      <c r="H21" s="83"/>
      <c r="I21" s="180"/>
      <c r="J21" s="287" t="s">
        <v>36</v>
      </c>
      <c r="K21" s="253"/>
      <c r="L21" s="254"/>
      <c r="M21" s="254"/>
      <c r="N21" s="254"/>
      <c r="O21" s="254"/>
      <c r="P21" s="254"/>
      <c r="Q21" s="254"/>
      <c r="R21" s="254"/>
      <c r="S21" s="254"/>
      <c r="T21" s="287" t="s">
        <v>80</v>
      </c>
      <c r="U21" s="98"/>
      <c r="V21" s="55" t="s">
        <v>42</v>
      </c>
      <c r="W21" s="289"/>
      <c r="X21" s="253" t="s">
        <v>80</v>
      </c>
      <c r="Y21" s="98"/>
      <c r="Z21" s="55" t="s">
        <v>42</v>
      </c>
      <c r="AA21" s="289"/>
      <c r="AB21" s="365"/>
    </row>
    <row r="22" spans="1:28" s="6" customFormat="1" ht="12.75" customHeight="1" x14ac:dyDescent="0.2">
      <c r="A22"/>
      <c r="B22"/>
      <c r="C22"/>
      <c r="D22"/>
      <c r="E22"/>
      <c r="F22"/>
      <c r="G22" s="83"/>
      <c r="H22" s="83"/>
      <c r="I22" s="180"/>
      <c r="J22" s="209" t="s">
        <v>114</v>
      </c>
      <c r="K22" s="266"/>
      <c r="L22" s="452"/>
      <c r="M22" s="452"/>
      <c r="N22" s="452"/>
      <c r="O22" s="452"/>
      <c r="P22" s="452"/>
      <c r="Q22" s="452"/>
      <c r="R22" s="452"/>
      <c r="S22" s="612"/>
      <c r="T22" s="655"/>
      <c r="U22" s="656"/>
      <c r="V22" s="657"/>
      <c r="W22" s="453"/>
      <c r="X22" s="655"/>
      <c r="Y22" s="656"/>
      <c r="Z22" s="657"/>
      <c r="AA22" s="453"/>
      <c r="AB22" s="468"/>
    </row>
    <row r="23" spans="1:28" s="6" customFormat="1" ht="12.75" customHeight="1" x14ac:dyDescent="0.2">
      <c r="A23" t="s">
        <v>2157</v>
      </c>
      <c r="B23" t="s">
        <v>2158</v>
      </c>
      <c r="C23"/>
      <c r="D23"/>
      <c r="E23"/>
      <c r="F23"/>
      <c r="G23" s="83"/>
      <c r="H23" s="83"/>
      <c r="I23" s="180"/>
      <c r="J23" s="455"/>
      <c r="K23" s="188" t="s">
        <v>46</v>
      </c>
      <c r="L23" s="362"/>
      <c r="M23" s="362"/>
      <c r="N23" s="362"/>
      <c r="O23" s="362"/>
      <c r="P23" s="362"/>
      <c r="Q23" s="362"/>
      <c r="R23" s="362"/>
      <c r="S23" s="670"/>
      <c r="T23" s="455" t="s">
        <v>80</v>
      </c>
      <c r="U23" s="103"/>
      <c r="V23" s="61" t="s">
        <v>42</v>
      </c>
      <c r="W23" s="644"/>
      <c r="X23" s="455" t="s">
        <v>80</v>
      </c>
      <c r="Y23" s="103"/>
      <c r="Z23" s="61" t="s">
        <v>42</v>
      </c>
      <c r="AA23" s="644"/>
      <c r="AB23" s="365"/>
    </row>
    <row r="24" spans="1:28" s="6" customFormat="1" ht="12.75" customHeight="1" x14ac:dyDescent="0.2">
      <c r="A24" t="s">
        <v>2159</v>
      </c>
      <c r="B24" t="s">
        <v>2160</v>
      </c>
      <c r="C24"/>
      <c r="D24"/>
      <c r="E24"/>
      <c r="F24"/>
      <c r="G24" s="83"/>
      <c r="H24" s="83"/>
      <c r="I24" s="180"/>
      <c r="J24" s="455"/>
      <c r="K24" s="188" t="s">
        <v>872</v>
      </c>
      <c r="L24" s="362"/>
      <c r="M24" s="362"/>
      <c r="N24" s="362"/>
      <c r="O24" s="362"/>
      <c r="P24" s="362"/>
      <c r="Q24" s="362"/>
      <c r="R24" s="362"/>
      <c r="S24" s="670"/>
      <c r="T24" s="455" t="s">
        <v>80</v>
      </c>
      <c r="U24" s="103"/>
      <c r="V24" s="61" t="s">
        <v>42</v>
      </c>
      <c r="W24" s="644"/>
      <c r="X24" s="455" t="s">
        <v>80</v>
      </c>
      <c r="Y24" s="103"/>
      <c r="Z24" s="61" t="s">
        <v>42</v>
      </c>
      <c r="AA24" s="644"/>
      <c r="AB24" s="365"/>
    </row>
    <row r="25" spans="1:28" s="6" customFormat="1" ht="12.75" customHeight="1" x14ac:dyDescent="0.2">
      <c r="A25" t="s">
        <v>2161</v>
      </c>
      <c r="B25" t="s">
        <v>2162</v>
      </c>
      <c r="C25"/>
      <c r="D25"/>
      <c r="E25"/>
      <c r="F25"/>
      <c r="G25" s="83"/>
      <c r="H25" s="83"/>
      <c r="I25" s="180"/>
      <c r="J25" s="455"/>
      <c r="K25" s="188" t="s">
        <v>47</v>
      </c>
      <c r="L25" s="362"/>
      <c r="M25" s="362"/>
      <c r="N25" s="362"/>
      <c r="O25" s="362"/>
      <c r="P25" s="362"/>
      <c r="Q25" s="362"/>
      <c r="R25" s="362"/>
      <c r="S25" s="670"/>
      <c r="T25" s="455" t="s">
        <v>80</v>
      </c>
      <c r="U25" s="98"/>
      <c r="V25" s="61" t="s">
        <v>42</v>
      </c>
      <c r="W25" s="644"/>
      <c r="X25" s="455" t="s">
        <v>80</v>
      </c>
      <c r="Y25" s="98"/>
      <c r="Z25" s="61" t="s">
        <v>42</v>
      </c>
      <c r="AA25" s="644"/>
      <c r="AB25" s="365"/>
    </row>
    <row r="26" spans="1:28" s="6" customFormat="1" ht="12.75" customHeight="1" x14ac:dyDescent="0.2">
      <c r="A26" t="s">
        <v>2163</v>
      </c>
      <c r="B26" t="s">
        <v>2164</v>
      </c>
      <c r="C26" t="s">
        <v>2165</v>
      </c>
      <c r="D26"/>
      <c r="E26"/>
      <c r="F26"/>
      <c r="G26" s="83"/>
      <c r="H26" s="83"/>
      <c r="I26" s="180"/>
      <c r="J26" s="434"/>
      <c r="K26" s="189" t="s">
        <v>82</v>
      </c>
      <c r="L26" s="971"/>
      <c r="M26" s="971"/>
      <c r="N26" s="971"/>
      <c r="O26" s="971"/>
      <c r="P26" s="971"/>
      <c r="Q26" s="971"/>
      <c r="R26" s="971"/>
      <c r="S26" s="89"/>
      <c r="T26" s="36" t="s">
        <v>80</v>
      </c>
      <c r="U26" s="98"/>
      <c r="V26" s="62" t="s">
        <v>42</v>
      </c>
      <c r="W26" s="503"/>
      <c r="X26" s="434" t="s">
        <v>80</v>
      </c>
      <c r="Y26" s="98"/>
      <c r="Z26" s="62" t="s">
        <v>42</v>
      </c>
      <c r="AA26" s="503"/>
      <c r="AB26" s="365"/>
    </row>
    <row r="27" spans="1:28" s="6" customFormat="1" ht="12.75" customHeight="1" x14ac:dyDescent="0.2">
      <c r="A27"/>
      <c r="B27"/>
      <c r="C27"/>
      <c r="D27"/>
      <c r="E27"/>
      <c r="F27"/>
      <c r="G27" s="83"/>
      <c r="H27" s="83"/>
      <c r="I27" s="180"/>
      <c r="J27" s="209" t="s">
        <v>115</v>
      </c>
      <c r="K27" s="266"/>
      <c r="L27" s="452"/>
      <c r="M27" s="452"/>
      <c r="N27" s="452"/>
      <c r="O27" s="452"/>
      <c r="P27" s="452"/>
      <c r="Q27" s="452"/>
      <c r="R27" s="452"/>
      <c r="S27" s="452"/>
      <c r="T27" s="655"/>
      <c r="U27" s="656"/>
      <c r="V27" s="657"/>
      <c r="W27" s="453"/>
      <c r="X27" s="655"/>
      <c r="Y27" s="656"/>
      <c r="Z27" s="657"/>
      <c r="AA27" s="453"/>
      <c r="AB27" s="468"/>
    </row>
    <row r="28" spans="1:28" s="6" customFormat="1" ht="12.75" customHeight="1" x14ac:dyDescent="0.2">
      <c r="A28" t="s">
        <v>2166</v>
      </c>
      <c r="B28" t="s">
        <v>2167</v>
      </c>
      <c r="C28"/>
      <c r="D28"/>
      <c r="E28"/>
      <c r="F28"/>
      <c r="G28" s="83"/>
      <c r="H28" s="83"/>
      <c r="I28" s="180"/>
      <c r="J28" s="455"/>
      <c r="K28" s="188" t="s">
        <v>48</v>
      </c>
      <c r="L28" s="362"/>
      <c r="M28" s="362"/>
      <c r="N28" s="362"/>
      <c r="O28" s="362"/>
      <c r="P28" s="362"/>
      <c r="Q28" s="362"/>
      <c r="R28" s="362"/>
      <c r="S28" s="362"/>
      <c r="T28" s="455" t="s">
        <v>80</v>
      </c>
      <c r="U28" s="103"/>
      <c r="V28" s="61" t="s">
        <v>42</v>
      </c>
      <c r="W28" s="644"/>
      <c r="X28" s="455" t="s">
        <v>80</v>
      </c>
      <c r="Y28" s="103"/>
      <c r="Z28" s="61" t="s">
        <v>42</v>
      </c>
      <c r="AA28" s="644"/>
      <c r="AB28" s="365"/>
    </row>
    <row r="29" spans="1:28" s="6" customFormat="1" ht="12.75" customHeight="1" x14ac:dyDescent="0.2">
      <c r="A29" t="s">
        <v>2168</v>
      </c>
      <c r="B29" t="s">
        <v>2169</v>
      </c>
      <c r="C29"/>
      <c r="D29"/>
      <c r="E29"/>
      <c r="F29"/>
      <c r="G29" s="83"/>
      <c r="H29" s="83"/>
      <c r="I29" s="180"/>
      <c r="J29" s="455"/>
      <c r="K29" s="188" t="s">
        <v>49</v>
      </c>
      <c r="L29" s="362"/>
      <c r="M29" s="362"/>
      <c r="N29" s="362"/>
      <c r="O29" s="362"/>
      <c r="P29" s="362"/>
      <c r="Q29" s="362"/>
      <c r="R29" s="362"/>
      <c r="S29" s="362"/>
      <c r="T29" s="455" t="s">
        <v>80</v>
      </c>
      <c r="U29" s="98"/>
      <c r="V29" s="61" t="s">
        <v>42</v>
      </c>
      <c r="W29" s="644"/>
      <c r="X29" s="455" t="s">
        <v>80</v>
      </c>
      <c r="Y29" s="98"/>
      <c r="Z29" s="61" t="s">
        <v>42</v>
      </c>
      <c r="AA29" s="644"/>
      <c r="AB29" s="365"/>
    </row>
    <row r="30" spans="1:28" s="6" customFormat="1" ht="12.75" customHeight="1" x14ac:dyDescent="0.2">
      <c r="A30" t="s">
        <v>2170</v>
      </c>
      <c r="B30" t="s">
        <v>2171</v>
      </c>
      <c r="C30"/>
      <c r="D30"/>
      <c r="E30"/>
      <c r="F30"/>
      <c r="G30" s="83"/>
      <c r="H30" s="83"/>
      <c r="I30" s="180"/>
      <c r="J30" s="455"/>
      <c r="K30" s="188" t="s">
        <v>113</v>
      </c>
      <c r="L30" s="362"/>
      <c r="M30" s="362"/>
      <c r="N30" s="362"/>
      <c r="O30" s="362"/>
      <c r="P30" s="362"/>
      <c r="Q30" s="362"/>
      <c r="R30" s="362"/>
      <c r="S30" s="362"/>
      <c r="T30" s="455" t="s">
        <v>80</v>
      </c>
      <c r="U30" s="98"/>
      <c r="V30" s="61" t="s">
        <v>42</v>
      </c>
      <c r="W30" s="644"/>
      <c r="X30" s="455" t="s">
        <v>80</v>
      </c>
      <c r="Y30" s="98"/>
      <c r="Z30" s="61" t="s">
        <v>42</v>
      </c>
      <c r="AA30" s="644"/>
      <c r="AB30" s="365"/>
    </row>
    <row r="31" spans="1:28" s="6" customFormat="1" ht="12.75" customHeight="1" x14ac:dyDescent="0.2">
      <c r="A31" t="s">
        <v>2172</v>
      </c>
      <c r="B31" t="s">
        <v>2173</v>
      </c>
      <c r="C31" t="s">
        <v>2174</v>
      </c>
      <c r="D31"/>
      <c r="E31"/>
      <c r="F31"/>
      <c r="G31" s="83"/>
      <c r="H31" s="83"/>
      <c r="I31" s="180"/>
      <c r="J31" s="434"/>
      <c r="K31" s="189" t="s">
        <v>82</v>
      </c>
      <c r="L31" s="971"/>
      <c r="M31" s="971"/>
      <c r="N31" s="971"/>
      <c r="O31" s="971"/>
      <c r="P31" s="971"/>
      <c r="Q31" s="971"/>
      <c r="R31" s="971"/>
      <c r="S31" s="56"/>
      <c r="T31" s="36" t="s">
        <v>80</v>
      </c>
      <c r="U31" s="98"/>
      <c r="V31" s="62" t="s">
        <v>42</v>
      </c>
      <c r="W31" s="503"/>
      <c r="X31" s="434" t="s">
        <v>80</v>
      </c>
      <c r="Y31" s="98"/>
      <c r="Z31" s="62" t="s">
        <v>42</v>
      </c>
      <c r="AA31" s="503"/>
      <c r="AB31" s="365"/>
    </row>
    <row r="32" spans="1:28" s="6" customFormat="1" x14ac:dyDescent="0.2">
      <c r="A32"/>
      <c r="B32"/>
      <c r="C32"/>
      <c r="D32"/>
      <c r="E32"/>
      <c r="F32"/>
      <c r="G32" s="83"/>
      <c r="H32" s="83"/>
      <c r="I32" s="180"/>
      <c r="J32" s="209" t="s">
        <v>554</v>
      </c>
      <c r="K32" s="266"/>
      <c r="L32" s="452"/>
      <c r="M32" s="452"/>
      <c r="N32" s="452"/>
      <c r="O32" s="452"/>
      <c r="P32" s="452"/>
      <c r="Q32" s="452"/>
      <c r="R32" s="452"/>
      <c r="S32" s="452"/>
      <c r="T32" s="655"/>
      <c r="U32" s="656"/>
      <c r="V32" s="657"/>
      <c r="W32" s="453"/>
      <c r="X32" s="655"/>
      <c r="Y32" s="656"/>
      <c r="Z32" s="657"/>
      <c r="AA32" s="453"/>
      <c r="AB32" s="468"/>
    </row>
    <row r="33" spans="1:28" s="6" customFormat="1" ht="12.75" customHeight="1" x14ac:dyDescent="0.2">
      <c r="A33" t="s">
        <v>2175</v>
      </c>
      <c r="B33" t="s">
        <v>2176</v>
      </c>
      <c r="C33"/>
      <c r="D33"/>
      <c r="E33"/>
      <c r="F33"/>
      <c r="G33" s="83"/>
      <c r="H33" s="83"/>
      <c r="I33" s="180"/>
      <c r="J33" s="455"/>
      <c r="K33" s="188" t="s">
        <v>37</v>
      </c>
      <c r="L33" s="362"/>
      <c r="M33" s="362"/>
      <c r="N33" s="362"/>
      <c r="O33" s="362"/>
      <c r="P33" s="362"/>
      <c r="Q33" s="362"/>
      <c r="R33" s="362"/>
      <c r="S33" s="362"/>
      <c r="T33" s="663" t="s">
        <v>80</v>
      </c>
      <c r="U33" s="103"/>
      <c r="V33" s="61" t="s">
        <v>42</v>
      </c>
      <c r="W33" s="678"/>
      <c r="X33" s="493" t="s">
        <v>80</v>
      </c>
      <c r="Y33" s="103"/>
      <c r="Z33" s="61" t="s">
        <v>42</v>
      </c>
      <c r="AA33" s="678"/>
      <c r="AB33" s="468"/>
    </row>
    <row r="34" spans="1:28" s="6" customFormat="1" ht="12.75" customHeight="1" x14ac:dyDescent="0.2">
      <c r="A34" t="s">
        <v>2177</v>
      </c>
      <c r="B34" t="s">
        <v>2178</v>
      </c>
      <c r="C34"/>
      <c r="D34"/>
      <c r="E34"/>
      <c r="F34"/>
      <c r="G34" s="83"/>
      <c r="H34" s="83"/>
      <c r="I34" s="180"/>
      <c r="J34" s="455"/>
      <c r="K34" s="188" t="s">
        <v>522</v>
      </c>
      <c r="L34" s="362"/>
      <c r="M34" s="362"/>
      <c r="N34" s="362"/>
      <c r="O34" s="362"/>
      <c r="P34" s="362"/>
      <c r="Q34" s="362"/>
      <c r="R34" s="362"/>
      <c r="S34" s="362"/>
      <c r="T34" s="663" t="s">
        <v>80</v>
      </c>
      <c r="U34" s="103"/>
      <c r="V34" s="61" t="s">
        <v>42</v>
      </c>
      <c r="W34" s="678"/>
      <c r="X34" s="493" t="s">
        <v>80</v>
      </c>
      <c r="Y34" s="103"/>
      <c r="Z34" s="61" t="s">
        <v>42</v>
      </c>
      <c r="AA34" s="678"/>
      <c r="AB34" s="468"/>
    </row>
    <row r="35" spans="1:28" s="6" customFormat="1" ht="12.75" customHeight="1" x14ac:dyDescent="0.2">
      <c r="A35" t="s">
        <v>2179</v>
      </c>
      <c r="B35" t="s">
        <v>2180</v>
      </c>
      <c r="C35"/>
      <c r="D35"/>
      <c r="E35"/>
      <c r="F35"/>
      <c r="G35" s="83"/>
      <c r="H35" s="83"/>
      <c r="I35" s="180"/>
      <c r="J35" s="455"/>
      <c r="K35" s="188" t="s">
        <v>550</v>
      </c>
      <c r="L35" s="362"/>
      <c r="M35" s="362"/>
      <c r="N35" s="362"/>
      <c r="O35" s="362"/>
      <c r="P35" s="362"/>
      <c r="Q35" s="362"/>
      <c r="R35" s="362"/>
      <c r="S35" s="362"/>
      <c r="T35" s="663" t="s">
        <v>80</v>
      </c>
      <c r="U35" s="103"/>
      <c r="V35" s="61" t="s">
        <v>42</v>
      </c>
      <c r="W35" s="678"/>
      <c r="X35" s="493" t="s">
        <v>80</v>
      </c>
      <c r="Y35" s="103"/>
      <c r="Z35" s="61" t="s">
        <v>42</v>
      </c>
      <c r="AA35" s="678"/>
      <c r="AB35" s="468"/>
    </row>
    <row r="36" spans="1:28" s="6" customFormat="1" ht="12.75" customHeight="1" x14ac:dyDescent="0.2">
      <c r="A36" t="s">
        <v>2181</v>
      </c>
      <c r="B36" t="s">
        <v>2182</v>
      </c>
      <c r="C36"/>
      <c r="D36"/>
      <c r="E36"/>
      <c r="F36"/>
      <c r="G36" s="83"/>
      <c r="H36" s="83"/>
      <c r="I36" s="180"/>
      <c r="J36" s="455"/>
      <c r="K36" s="668" t="s">
        <v>116</v>
      </c>
      <c r="L36" s="362"/>
      <c r="M36" s="362"/>
      <c r="N36" s="362"/>
      <c r="O36" s="362"/>
      <c r="P36" s="362"/>
      <c r="Q36" s="362"/>
      <c r="R36" s="362"/>
      <c r="S36" s="362"/>
      <c r="T36" s="663" t="s">
        <v>80</v>
      </c>
      <c r="U36" s="103"/>
      <c r="V36" s="61" t="s">
        <v>42</v>
      </c>
      <c r="W36" s="678"/>
      <c r="X36" s="493" t="s">
        <v>80</v>
      </c>
      <c r="Y36" s="103"/>
      <c r="Z36" s="61" t="s">
        <v>42</v>
      </c>
      <c r="AA36" s="678"/>
      <c r="AB36" s="468"/>
    </row>
    <row r="37" spans="1:28" s="6" customFormat="1" ht="12.75" customHeight="1" x14ac:dyDescent="0.2">
      <c r="A37" t="s">
        <v>2183</v>
      </c>
      <c r="B37" t="s">
        <v>2184</v>
      </c>
      <c r="C37"/>
      <c r="D37"/>
      <c r="E37"/>
      <c r="F37"/>
      <c r="G37" s="83"/>
      <c r="H37" s="83"/>
      <c r="I37" s="180"/>
      <c r="J37" s="455"/>
      <c r="K37" s="188" t="s">
        <v>551</v>
      </c>
      <c r="L37" s="362"/>
      <c r="M37" s="362"/>
      <c r="N37" s="362"/>
      <c r="O37" s="362"/>
      <c r="P37" s="362"/>
      <c r="Q37" s="362"/>
      <c r="R37" s="362"/>
      <c r="S37" s="362"/>
      <c r="T37" s="663" t="s">
        <v>80</v>
      </c>
      <c r="U37" s="103"/>
      <c r="V37" s="61" t="s">
        <v>42</v>
      </c>
      <c r="W37" s="678"/>
      <c r="X37" s="493" t="s">
        <v>80</v>
      </c>
      <c r="Y37" s="103"/>
      <c r="Z37" s="61" t="s">
        <v>42</v>
      </c>
      <c r="AA37" s="678"/>
      <c r="AB37" s="468"/>
    </row>
    <row r="38" spans="1:28" s="6" customFormat="1" ht="12.75" customHeight="1" x14ac:dyDescent="0.2">
      <c r="A38" t="s">
        <v>2185</v>
      </c>
      <c r="B38" t="s">
        <v>2186</v>
      </c>
      <c r="C38" t="s">
        <v>2187</v>
      </c>
      <c r="D38"/>
      <c r="E38"/>
      <c r="F38"/>
      <c r="G38" s="83"/>
      <c r="H38" s="83"/>
      <c r="I38" s="180"/>
      <c r="J38" s="455"/>
      <c r="K38" s="188" t="s">
        <v>82</v>
      </c>
      <c r="L38" s="971"/>
      <c r="M38" s="971"/>
      <c r="N38" s="971"/>
      <c r="O38" s="971"/>
      <c r="P38" s="971"/>
      <c r="Q38" s="971"/>
      <c r="R38" s="971"/>
      <c r="S38" s="12"/>
      <c r="T38" s="60" t="s">
        <v>80</v>
      </c>
      <c r="U38" s="103"/>
      <c r="V38" s="61" t="s">
        <v>42</v>
      </c>
      <c r="W38" s="678"/>
      <c r="X38" s="493" t="s">
        <v>80</v>
      </c>
      <c r="Y38" s="103"/>
      <c r="Z38" s="61" t="s">
        <v>42</v>
      </c>
      <c r="AA38" s="678"/>
      <c r="AB38" s="468"/>
    </row>
    <row r="39" spans="1:28" s="6" customFormat="1" ht="12.75" customHeight="1" x14ac:dyDescent="0.2">
      <c r="A39" t="s">
        <v>2188</v>
      </c>
      <c r="B39" t="s">
        <v>2189</v>
      </c>
      <c r="C39"/>
      <c r="D39"/>
      <c r="E39"/>
      <c r="F39"/>
      <c r="G39" s="83"/>
      <c r="H39" s="83"/>
      <c r="I39" s="180"/>
      <c r="J39" s="287" t="s">
        <v>523</v>
      </c>
      <c r="K39" s="253"/>
      <c r="L39" s="254"/>
      <c r="M39" s="254"/>
      <c r="N39" s="254"/>
      <c r="O39" s="254"/>
      <c r="P39" s="254"/>
      <c r="Q39" s="254"/>
      <c r="R39" s="254"/>
      <c r="S39" s="254"/>
      <c r="T39" s="566" t="s">
        <v>80</v>
      </c>
      <c r="U39" s="98"/>
      <c r="V39" s="55" t="s">
        <v>42</v>
      </c>
      <c r="W39" s="442"/>
      <c r="X39" s="684" t="s">
        <v>80</v>
      </c>
      <c r="Y39" s="98"/>
      <c r="Z39" s="55" t="s">
        <v>42</v>
      </c>
      <c r="AA39" s="442"/>
      <c r="AB39" s="468"/>
    </row>
    <row r="40" spans="1:28" s="6" customFormat="1" ht="14.25" customHeight="1" x14ac:dyDescent="0.2">
      <c r="A40"/>
      <c r="B40"/>
      <c r="C40"/>
      <c r="D40"/>
      <c r="E40"/>
      <c r="F40"/>
      <c r="G40" s="83"/>
      <c r="H40" s="83"/>
      <c r="I40" s="180"/>
      <c r="J40" s="258" t="s">
        <v>586</v>
      </c>
      <c r="K40" s="666"/>
      <c r="L40" s="667"/>
      <c r="M40" s="667"/>
      <c r="N40" s="667"/>
      <c r="O40" s="667"/>
      <c r="P40" s="667"/>
      <c r="Q40" s="667"/>
      <c r="R40" s="667"/>
      <c r="S40" s="667"/>
      <c r="T40" s="658"/>
      <c r="U40" s="659"/>
      <c r="V40" s="660"/>
      <c r="W40" s="661"/>
      <c r="X40" s="658"/>
      <c r="Y40" s="662"/>
      <c r="Z40" s="660"/>
      <c r="AA40" s="661"/>
      <c r="AB40" s="622"/>
    </row>
    <row r="41" spans="1:28" s="6" customFormat="1" ht="12.75" customHeight="1" x14ac:dyDescent="0.2">
      <c r="A41" t="s">
        <v>2190</v>
      </c>
      <c r="B41" t="s">
        <v>2191</v>
      </c>
      <c r="C41"/>
      <c r="D41"/>
      <c r="E41"/>
      <c r="F41"/>
      <c r="G41" s="83"/>
      <c r="H41" s="83"/>
      <c r="I41" s="180"/>
      <c r="J41" s="267"/>
      <c r="K41" s="188" t="s">
        <v>788</v>
      </c>
      <c r="L41" s="256"/>
      <c r="M41" s="256"/>
      <c r="N41" s="256"/>
      <c r="O41" s="256"/>
      <c r="P41" s="256"/>
      <c r="Q41" s="256"/>
      <c r="R41" s="257"/>
      <c r="S41" s="257"/>
      <c r="T41" s="267" t="s">
        <v>80</v>
      </c>
      <c r="U41" s="152"/>
      <c r="V41" s="155" t="s">
        <v>42</v>
      </c>
      <c r="W41" s="685"/>
      <c r="X41" s="267" t="s">
        <v>80</v>
      </c>
      <c r="Y41" s="152"/>
      <c r="Z41" s="155" t="s">
        <v>42</v>
      </c>
      <c r="AA41" s="685"/>
      <c r="AB41" s="621"/>
    </row>
    <row r="42" spans="1:28" s="6" customFormat="1" ht="12.75" customHeight="1" x14ac:dyDescent="0.2">
      <c r="A42" t="s">
        <v>2192</v>
      </c>
      <c r="B42" t="s">
        <v>2193</v>
      </c>
      <c r="C42"/>
      <c r="D42"/>
      <c r="E42"/>
      <c r="F42"/>
      <c r="G42" s="83"/>
      <c r="H42" s="83"/>
      <c r="I42" s="180"/>
      <c r="J42" s="267"/>
      <c r="K42" s="188" t="s">
        <v>1138</v>
      </c>
      <c r="L42" s="257"/>
      <c r="M42" s="257"/>
      <c r="N42" s="257"/>
      <c r="O42" s="257"/>
      <c r="P42" s="257"/>
      <c r="Q42" s="257"/>
      <c r="R42" s="257"/>
      <c r="S42" s="257"/>
      <c r="T42" s="267" t="s">
        <v>80</v>
      </c>
      <c r="U42" s="156"/>
      <c r="V42" s="155" t="s">
        <v>42</v>
      </c>
      <c r="W42" s="685"/>
      <c r="X42" s="267" t="s">
        <v>80</v>
      </c>
      <c r="Y42" s="156"/>
      <c r="Z42" s="155" t="s">
        <v>42</v>
      </c>
      <c r="AA42" s="685"/>
      <c r="AB42" s="621"/>
    </row>
    <row r="43" spans="1:28" s="6" customFormat="1" ht="12.75" customHeight="1" x14ac:dyDescent="0.2">
      <c r="A43" t="s">
        <v>2194</v>
      </c>
      <c r="B43" t="s">
        <v>2195</v>
      </c>
      <c r="C43"/>
      <c r="D43"/>
      <c r="E43"/>
      <c r="F43"/>
      <c r="G43" s="83"/>
      <c r="H43" s="83"/>
      <c r="I43" s="33"/>
      <c r="J43" s="149"/>
      <c r="K43" s="189" t="s">
        <v>82</v>
      </c>
      <c r="L43" s="971"/>
      <c r="M43" s="971"/>
      <c r="N43" s="971"/>
      <c r="O43" s="971"/>
      <c r="P43" s="971"/>
      <c r="Q43" s="971"/>
      <c r="R43" s="971"/>
      <c r="S43" s="150"/>
      <c r="T43" s="149" t="s">
        <v>80</v>
      </c>
      <c r="U43" s="156"/>
      <c r="V43" s="153" t="s">
        <v>42</v>
      </c>
      <c r="W43" s="517"/>
      <c r="X43" s="674" t="s">
        <v>80</v>
      </c>
      <c r="Y43" s="156"/>
      <c r="Z43" s="153" t="s">
        <v>42</v>
      </c>
      <c r="AA43" s="517"/>
      <c r="AB43" s="621"/>
    </row>
    <row r="44" spans="1:28" s="6" customFormat="1" ht="12.75" customHeight="1" x14ac:dyDescent="0.2">
      <c r="A44" t="s">
        <v>2196</v>
      </c>
      <c r="B44" t="s">
        <v>2197</v>
      </c>
      <c r="C44"/>
      <c r="D44"/>
      <c r="E44"/>
      <c r="F44"/>
      <c r="G44" s="83"/>
      <c r="H44" s="83"/>
      <c r="I44" s="180"/>
      <c r="J44" s="181" t="s">
        <v>838</v>
      </c>
      <c r="K44" s="253"/>
      <c r="L44" s="254"/>
      <c r="M44" s="254"/>
      <c r="N44" s="254"/>
      <c r="O44" s="254"/>
      <c r="P44" s="254"/>
      <c r="Q44" s="254"/>
      <c r="R44" s="254"/>
      <c r="S44" s="254"/>
      <c r="T44" s="287" t="s">
        <v>80</v>
      </c>
      <c r="U44" s="97"/>
      <c r="V44" s="34" t="s">
        <v>42</v>
      </c>
      <c r="W44" s="289"/>
      <c r="X44" s="253" t="s">
        <v>80</v>
      </c>
      <c r="Y44" s="97"/>
      <c r="Z44" s="34" t="s">
        <v>42</v>
      </c>
      <c r="AA44" s="289"/>
      <c r="AB44" s="365"/>
    </row>
    <row r="45" spans="1:28" s="6" customFormat="1" ht="12.75" customHeight="1" x14ac:dyDescent="0.2">
      <c r="A45" t="s">
        <v>2198</v>
      </c>
      <c r="B45" t="s">
        <v>2199</v>
      </c>
      <c r="C45"/>
      <c r="D45"/>
      <c r="E45"/>
      <c r="F45"/>
      <c r="G45" s="83"/>
      <c r="H45" s="83"/>
      <c r="I45" s="180"/>
      <c r="J45" s="287" t="s">
        <v>549</v>
      </c>
      <c r="K45" s="253"/>
      <c r="L45" s="254"/>
      <c r="M45" s="254"/>
      <c r="N45" s="254"/>
      <c r="O45" s="254"/>
      <c r="P45" s="254"/>
      <c r="Q45" s="254"/>
      <c r="R45" s="254"/>
      <c r="S45" s="254"/>
      <c r="T45" s="566" t="s">
        <v>80</v>
      </c>
      <c r="U45" s="98"/>
      <c r="V45" s="55" t="s">
        <v>42</v>
      </c>
      <c r="W45" s="442"/>
      <c r="X45" s="684" t="s">
        <v>80</v>
      </c>
      <c r="Y45" s="98"/>
      <c r="Z45" s="55" t="s">
        <v>42</v>
      </c>
      <c r="AA45" s="442"/>
      <c r="AB45" s="468"/>
    </row>
    <row r="46" spans="1:28" s="6" customFormat="1" ht="12.75" customHeight="1" x14ac:dyDescent="0.2">
      <c r="A46" t="s">
        <v>2200</v>
      </c>
      <c r="B46" t="s">
        <v>2201</v>
      </c>
      <c r="C46"/>
      <c r="D46"/>
      <c r="E46"/>
      <c r="F46"/>
      <c r="G46" s="83"/>
      <c r="H46" s="83"/>
      <c r="I46" s="180"/>
      <c r="J46" s="181" t="s">
        <v>346</v>
      </c>
      <c r="K46" s="253"/>
      <c r="L46" s="254"/>
      <c r="M46" s="254"/>
      <c r="N46" s="254"/>
      <c r="O46" s="254"/>
      <c r="P46" s="254"/>
      <c r="Q46" s="254"/>
      <c r="R46" s="254"/>
      <c r="S46" s="254"/>
      <c r="T46" s="566" t="s">
        <v>80</v>
      </c>
      <c r="U46" s="98"/>
      <c r="V46" s="55" t="s">
        <v>42</v>
      </c>
      <c r="W46" s="442"/>
      <c r="X46" s="684" t="s">
        <v>80</v>
      </c>
      <c r="Y46" s="98"/>
      <c r="Z46" s="55" t="s">
        <v>42</v>
      </c>
      <c r="AA46" s="442"/>
      <c r="AB46" s="468"/>
    </row>
    <row r="47" spans="1:28" s="6" customFormat="1" ht="12.75" customHeight="1" x14ac:dyDescent="0.2">
      <c r="A47"/>
      <c r="B47"/>
      <c r="C47"/>
      <c r="D47"/>
      <c r="E47"/>
      <c r="F47"/>
      <c r="G47" s="83"/>
      <c r="H47" s="83"/>
      <c r="I47" s="180"/>
      <c r="J47" s="258" t="s">
        <v>1587</v>
      </c>
      <c r="K47" s="666"/>
      <c r="L47" s="452"/>
      <c r="M47" s="452"/>
      <c r="N47" s="452"/>
      <c r="O47" s="452"/>
      <c r="P47" s="452"/>
      <c r="Q47" s="452"/>
      <c r="R47" s="452"/>
      <c r="S47" s="612"/>
      <c r="T47" s="658"/>
      <c r="U47" s="659"/>
      <c r="V47" s="660"/>
      <c r="W47" s="661"/>
      <c r="X47" s="658"/>
      <c r="Y47" s="662"/>
      <c r="Z47" s="660"/>
      <c r="AA47" s="661"/>
      <c r="AB47" s="468"/>
    </row>
    <row r="48" spans="1:28" s="6" customFormat="1" ht="12.75" customHeight="1" x14ac:dyDescent="0.2">
      <c r="A48" t="s">
        <v>2202</v>
      </c>
      <c r="B48" t="s">
        <v>2203</v>
      </c>
      <c r="C48"/>
      <c r="D48"/>
      <c r="E48"/>
      <c r="F48"/>
      <c r="G48" s="83"/>
      <c r="H48" s="83"/>
      <c r="I48" s="180"/>
      <c r="J48" s="267"/>
      <c r="K48" s="188" t="s">
        <v>1192</v>
      </c>
      <c r="L48" s="362"/>
      <c r="M48" s="362"/>
      <c r="N48" s="362"/>
      <c r="O48" s="362"/>
      <c r="P48" s="362"/>
      <c r="Q48" s="362"/>
      <c r="R48" s="362"/>
      <c r="S48" s="670"/>
      <c r="T48" s="669" t="s">
        <v>80</v>
      </c>
      <c r="U48" s="152"/>
      <c r="V48" s="155" t="s">
        <v>42</v>
      </c>
      <c r="W48" s="679"/>
      <c r="X48" s="681" t="s">
        <v>80</v>
      </c>
      <c r="Y48" s="152"/>
      <c r="Z48" s="155" t="s">
        <v>42</v>
      </c>
      <c r="AA48" s="678"/>
      <c r="AB48" s="468"/>
    </row>
    <row r="49" spans="1:28" s="6" customFormat="1" ht="12.75" customHeight="1" x14ac:dyDescent="0.2">
      <c r="A49" t="s">
        <v>2204</v>
      </c>
      <c r="B49" t="s">
        <v>2205</v>
      </c>
      <c r="C49"/>
      <c r="D49"/>
      <c r="E49"/>
      <c r="F49"/>
      <c r="G49" s="83"/>
      <c r="H49" s="83"/>
      <c r="I49" s="180"/>
      <c r="J49" s="267"/>
      <c r="K49" s="188" t="s">
        <v>1193</v>
      </c>
      <c r="L49" s="664"/>
      <c r="M49" s="664"/>
      <c r="N49" s="664"/>
      <c r="O49" s="664"/>
      <c r="P49" s="664"/>
      <c r="Q49" s="664"/>
      <c r="R49" s="664"/>
      <c r="S49" s="791"/>
      <c r="T49" s="669" t="s">
        <v>80</v>
      </c>
      <c r="U49" s="152"/>
      <c r="V49" s="155" t="s">
        <v>42</v>
      </c>
      <c r="W49" s="679"/>
      <c r="X49" s="681" t="s">
        <v>80</v>
      </c>
      <c r="Y49" s="152"/>
      <c r="Z49" s="155" t="s">
        <v>42</v>
      </c>
      <c r="AA49" s="454"/>
      <c r="AB49" s="468"/>
    </row>
    <row r="50" spans="1:28" s="6" customFormat="1" x14ac:dyDescent="0.2">
      <c r="A50" t="s">
        <v>2206</v>
      </c>
      <c r="B50" t="s">
        <v>2207</v>
      </c>
      <c r="C50"/>
      <c r="D50"/>
      <c r="E50"/>
      <c r="F50"/>
      <c r="G50" s="83"/>
      <c r="H50" s="83"/>
      <c r="I50" s="180"/>
      <c r="J50" s="181" t="s">
        <v>1199</v>
      </c>
      <c r="K50" s="253"/>
      <c r="L50" s="254"/>
      <c r="M50" s="254"/>
      <c r="N50" s="254"/>
      <c r="O50" s="254"/>
      <c r="P50" s="254"/>
      <c r="Q50" s="254"/>
      <c r="R50" s="254"/>
      <c r="S50" s="254"/>
      <c r="T50" s="566" t="s">
        <v>80</v>
      </c>
      <c r="U50" s="98"/>
      <c r="V50" s="55" t="s">
        <v>42</v>
      </c>
      <c r="W50" s="442"/>
      <c r="X50" s="684" t="s">
        <v>80</v>
      </c>
      <c r="Y50" s="98"/>
      <c r="Z50" s="55" t="s">
        <v>42</v>
      </c>
      <c r="AA50" s="442"/>
      <c r="AB50" s="468"/>
    </row>
    <row r="51" spans="1:28" s="6" customFormat="1" x14ac:dyDescent="0.2">
      <c r="A51"/>
      <c r="B51"/>
      <c r="C51"/>
      <c r="D51"/>
      <c r="E51"/>
      <c r="F51"/>
      <c r="G51" s="83"/>
      <c r="H51" s="83"/>
      <c r="I51" s="180"/>
      <c r="J51" s="258" t="s">
        <v>1195</v>
      </c>
      <c r="K51" s="266"/>
      <c r="L51" s="452"/>
      <c r="M51" s="452"/>
      <c r="N51" s="452"/>
      <c r="O51" s="452"/>
      <c r="P51" s="452"/>
      <c r="Q51" s="452"/>
      <c r="R51" s="452"/>
      <c r="S51" s="452"/>
      <c r="T51" s="655"/>
      <c r="U51" s="656"/>
      <c r="V51" s="657"/>
      <c r="W51" s="453"/>
      <c r="X51" s="655"/>
      <c r="Y51" s="656"/>
      <c r="Z51" s="657"/>
      <c r="AA51" s="453"/>
      <c r="AB51" s="468"/>
    </row>
    <row r="52" spans="1:28" s="6" customFormat="1" ht="12.75" customHeight="1" x14ac:dyDescent="0.2">
      <c r="A52" t="s">
        <v>2208</v>
      </c>
      <c r="B52" t="s">
        <v>2209</v>
      </c>
      <c r="C52"/>
      <c r="D52"/>
      <c r="E52"/>
      <c r="F52"/>
      <c r="G52" s="83"/>
      <c r="H52" s="83"/>
      <c r="I52" s="180"/>
      <c r="J52" s="455"/>
      <c r="K52" s="188" t="s">
        <v>511</v>
      </c>
      <c r="L52" s="362"/>
      <c r="M52" s="362"/>
      <c r="N52" s="362"/>
      <c r="O52" s="362"/>
      <c r="P52" s="362"/>
      <c r="Q52" s="362"/>
      <c r="R52" s="362"/>
      <c r="S52" s="362"/>
      <c r="T52" s="663" t="s">
        <v>80</v>
      </c>
      <c r="U52" s="103"/>
      <c r="V52" s="61" t="s">
        <v>42</v>
      </c>
      <c r="W52" s="678"/>
      <c r="X52" s="493" t="s">
        <v>80</v>
      </c>
      <c r="Y52" s="103"/>
      <c r="Z52" s="61" t="s">
        <v>42</v>
      </c>
      <c r="AA52" s="678"/>
      <c r="AB52" s="468"/>
    </row>
    <row r="53" spans="1:28" s="6" customFormat="1" ht="12.75" customHeight="1" x14ac:dyDescent="0.2">
      <c r="A53" t="s">
        <v>2210</v>
      </c>
      <c r="B53" t="s">
        <v>2211</v>
      </c>
      <c r="C53"/>
      <c r="D53"/>
      <c r="E53"/>
      <c r="F53"/>
      <c r="G53" s="83"/>
      <c r="H53" s="83"/>
      <c r="I53" s="180"/>
      <c r="J53" s="455"/>
      <c r="K53" s="188" t="s">
        <v>512</v>
      </c>
      <c r="L53" s="362"/>
      <c r="M53" s="362"/>
      <c r="N53" s="362"/>
      <c r="O53" s="362"/>
      <c r="P53" s="362"/>
      <c r="Q53" s="362"/>
      <c r="R53" s="362"/>
      <c r="S53" s="362"/>
      <c r="T53" s="663" t="s">
        <v>80</v>
      </c>
      <c r="U53" s="103"/>
      <c r="V53" s="61" t="s">
        <v>42</v>
      </c>
      <c r="W53" s="678"/>
      <c r="X53" s="493" t="s">
        <v>80</v>
      </c>
      <c r="Y53" s="103"/>
      <c r="Z53" s="61" t="s">
        <v>42</v>
      </c>
      <c r="AA53" s="678"/>
      <c r="AB53" s="468"/>
    </row>
    <row r="54" spans="1:28" s="6" customFormat="1" ht="12.75" customHeight="1" x14ac:dyDescent="0.2">
      <c r="A54" s="245" t="s">
        <v>2212</v>
      </c>
      <c r="B54" s="245" t="s">
        <v>2213</v>
      </c>
      <c r="C54"/>
      <c r="D54"/>
      <c r="E54"/>
      <c r="F54"/>
      <c r="G54" s="83"/>
      <c r="H54" s="83"/>
      <c r="I54" s="180"/>
      <c r="J54" s="455"/>
      <c r="K54" s="188" t="s">
        <v>1584</v>
      </c>
      <c r="L54" s="362"/>
      <c r="M54" s="362"/>
      <c r="N54" s="362"/>
      <c r="O54" s="362"/>
      <c r="P54" s="362"/>
      <c r="Q54" s="362"/>
      <c r="R54" s="362"/>
      <c r="S54" s="362"/>
      <c r="T54" s="663" t="s">
        <v>80</v>
      </c>
      <c r="U54" s="103"/>
      <c r="V54" s="61" t="s">
        <v>42</v>
      </c>
      <c r="W54" s="678"/>
      <c r="X54" s="493" t="s">
        <v>80</v>
      </c>
      <c r="Y54" s="103"/>
      <c r="Z54" s="61" t="s">
        <v>42</v>
      </c>
      <c r="AA54" s="678"/>
      <c r="AB54" s="468"/>
    </row>
    <row r="55" spans="1:28" s="6" customFormat="1" ht="12.75" customHeight="1" x14ac:dyDescent="0.2">
      <c r="A55" s="222" t="s">
        <v>2214</v>
      </c>
      <c r="B55" s="222" t="s">
        <v>2215</v>
      </c>
      <c r="C55"/>
      <c r="D55"/>
      <c r="E55"/>
      <c r="F55"/>
      <c r="G55" s="83"/>
      <c r="H55" s="83"/>
      <c r="I55" s="180"/>
      <c r="J55" s="455"/>
      <c r="K55" s="188" t="s">
        <v>524</v>
      </c>
      <c r="L55" s="362"/>
      <c r="M55" s="362"/>
      <c r="N55" s="362"/>
      <c r="O55" s="362"/>
      <c r="P55" s="362"/>
      <c r="Q55" s="362"/>
      <c r="R55" s="362"/>
      <c r="S55" s="362"/>
      <c r="T55" s="663" t="s">
        <v>80</v>
      </c>
      <c r="U55" s="103"/>
      <c r="V55" s="61" t="s">
        <v>42</v>
      </c>
      <c r="W55" s="678"/>
      <c r="X55" s="493" t="s">
        <v>80</v>
      </c>
      <c r="Y55" s="103"/>
      <c r="Z55" s="61" t="s">
        <v>42</v>
      </c>
      <c r="AA55" s="678"/>
      <c r="AB55" s="468"/>
    </row>
    <row r="56" spans="1:28" s="6" customFormat="1" ht="12.75" customHeight="1" x14ac:dyDescent="0.2">
      <c r="A56" s="222" t="s">
        <v>2216</v>
      </c>
      <c r="B56" s="222" t="s">
        <v>2217</v>
      </c>
      <c r="C56"/>
      <c r="D56"/>
      <c r="E56"/>
      <c r="F56"/>
      <c r="G56" s="83"/>
      <c r="H56" s="83"/>
      <c r="I56" s="180"/>
      <c r="J56" s="455"/>
      <c r="K56" s="188" t="s">
        <v>391</v>
      </c>
      <c r="L56" s="362"/>
      <c r="M56" s="362"/>
      <c r="N56" s="362"/>
      <c r="O56" s="362"/>
      <c r="P56" s="362"/>
      <c r="Q56" s="362"/>
      <c r="R56" s="362"/>
      <c r="S56" s="362"/>
      <c r="T56" s="663" t="s">
        <v>80</v>
      </c>
      <c r="U56" s="103"/>
      <c r="V56" s="61" t="s">
        <v>42</v>
      </c>
      <c r="W56" s="678"/>
      <c r="X56" s="493" t="s">
        <v>80</v>
      </c>
      <c r="Y56" s="103"/>
      <c r="Z56" s="61" t="s">
        <v>42</v>
      </c>
      <c r="AA56" s="678"/>
      <c r="AB56" s="468"/>
    </row>
    <row r="57" spans="1:28" s="6" customFormat="1" ht="12.75" customHeight="1" x14ac:dyDescent="0.2">
      <c r="A57" s="222" t="s">
        <v>2218</v>
      </c>
      <c r="B57" s="222" t="s">
        <v>2219</v>
      </c>
      <c r="C57"/>
      <c r="D57"/>
      <c r="E57"/>
      <c r="F57"/>
      <c r="G57" s="83"/>
      <c r="H57" s="83"/>
      <c r="I57" s="180"/>
      <c r="J57" s="455"/>
      <c r="K57" s="188" t="s">
        <v>525</v>
      </c>
      <c r="L57" s="362"/>
      <c r="M57" s="362"/>
      <c r="N57" s="362"/>
      <c r="O57" s="362"/>
      <c r="P57" s="362"/>
      <c r="Q57" s="362"/>
      <c r="R57" s="362"/>
      <c r="S57" s="362"/>
      <c r="T57" s="663" t="s">
        <v>80</v>
      </c>
      <c r="U57" s="103"/>
      <c r="V57" s="61" t="s">
        <v>42</v>
      </c>
      <c r="W57" s="678"/>
      <c r="X57" s="493" t="s">
        <v>80</v>
      </c>
      <c r="Y57" s="103"/>
      <c r="Z57" s="61" t="s">
        <v>42</v>
      </c>
      <c r="AA57" s="678"/>
      <c r="AB57" s="468"/>
    </row>
    <row r="58" spans="1:28" s="6" customFormat="1" ht="12.75" customHeight="1" x14ac:dyDescent="0.2">
      <c r="A58" s="222" t="s">
        <v>2220</v>
      </c>
      <c r="B58" s="222" t="s">
        <v>2221</v>
      </c>
      <c r="C58"/>
      <c r="D58"/>
      <c r="E58"/>
      <c r="F58"/>
      <c r="G58" s="83"/>
      <c r="H58" s="83"/>
      <c r="I58" s="180"/>
      <c r="J58" s="455"/>
      <c r="K58" s="188" t="s">
        <v>552</v>
      </c>
      <c r="L58" s="362"/>
      <c r="M58" s="362"/>
      <c r="N58" s="362"/>
      <c r="O58" s="362"/>
      <c r="P58" s="362"/>
      <c r="Q58" s="362"/>
      <c r="R58" s="362"/>
      <c r="S58" s="362"/>
      <c r="T58" s="663" t="s">
        <v>80</v>
      </c>
      <c r="U58" s="103"/>
      <c r="V58" s="61" t="s">
        <v>42</v>
      </c>
      <c r="W58" s="678"/>
      <c r="X58" s="493" t="s">
        <v>80</v>
      </c>
      <c r="Y58" s="103"/>
      <c r="Z58" s="61" t="s">
        <v>42</v>
      </c>
      <c r="AA58" s="678"/>
      <c r="AB58" s="468"/>
    </row>
    <row r="59" spans="1:28" s="6" customFormat="1" ht="12.75" customHeight="1" x14ac:dyDescent="0.2">
      <c r="A59" s="222" t="s">
        <v>2222</v>
      </c>
      <c r="B59" s="222" t="s">
        <v>2223</v>
      </c>
      <c r="C59"/>
      <c r="D59"/>
      <c r="E59"/>
      <c r="F59"/>
      <c r="G59" s="83"/>
      <c r="H59" s="83"/>
      <c r="I59" s="180"/>
      <c r="J59" s="455"/>
      <c r="K59" s="188" t="s">
        <v>526</v>
      </c>
      <c r="L59" s="362"/>
      <c r="M59" s="362"/>
      <c r="N59" s="362"/>
      <c r="O59" s="362"/>
      <c r="P59" s="362"/>
      <c r="Q59" s="362"/>
      <c r="R59" s="362"/>
      <c r="S59" s="362"/>
      <c r="T59" s="663" t="s">
        <v>80</v>
      </c>
      <c r="U59" s="103"/>
      <c r="V59" s="61" t="s">
        <v>42</v>
      </c>
      <c r="W59" s="678"/>
      <c r="X59" s="493" t="s">
        <v>80</v>
      </c>
      <c r="Y59" s="103"/>
      <c r="Z59" s="61" t="s">
        <v>42</v>
      </c>
      <c r="AA59" s="678"/>
      <c r="AB59" s="468"/>
    </row>
    <row r="60" spans="1:28" s="6" customFormat="1" ht="12.75" customHeight="1" x14ac:dyDescent="0.2">
      <c r="A60" s="203" t="s">
        <v>2541</v>
      </c>
      <c r="B60" s="203" t="s">
        <v>2542</v>
      </c>
      <c r="C60"/>
      <c r="D60"/>
      <c r="E60"/>
      <c r="F60"/>
      <c r="G60" s="83"/>
      <c r="H60" s="83"/>
      <c r="I60" s="180"/>
      <c r="J60" s="434"/>
      <c r="K60" s="189" t="s">
        <v>527</v>
      </c>
      <c r="L60" s="664"/>
      <c r="M60" s="664"/>
      <c r="N60" s="664"/>
      <c r="O60" s="664"/>
      <c r="P60" s="664"/>
      <c r="Q60" s="664"/>
      <c r="R60" s="664"/>
      <c r="S60" s="664"/>
      <c r="T60" s="665" t="s">
        <v>80</v>
      </c>
      <c r="U60" s="103"/>
      <c r="V60" s="62" t="s">
        <v>42</v>
      </c>
      <c r="W60" s="454"/>
      <c r="X60" s="686" t="s">
        <v>80</v>
      </c>
      <c r="Y60" s="103"/>
      <c r="Z60" s="62" t="s">
        <v>42</v>
      </c>
      <c r="AA60" s="454"/>
      <c r="AB60" s="468"/>
    </row>
    <row r="61" spans="1:28" s="6" customFormat="1" ht="12.75" customHeight="1" x14ac:dyDescent="0.2">
      <c r="A61" s="226" t="s">
        <v>2224</v>
      </c>
      <c r="B61" s="226" t="s">
        <v>2225</v>
      </c>
      <c r="C61"/>
      <c r="D61"/>
      <c r="E61"/>
      <c r="F61"/>
      <c r="G61" s="83"/>
      <c r="H61" s="83"/>
      <c r="I61" s="180"/>
      <c r="J61" s="258" t="s">
        <v>1196</v>
      </c>
      <c r="K61" s="666"/>
      <c r="L61" s="254"/>
      <c r="M61" s="254"/>
      <c r="N61" s="254"/>
      <c r="O61" s="254"/>
      <c r="P61" s="254"/>
      <c r="Q61" s="254"/>
      <c r="R61" s="254"/>
      <c r="S61" s="452"/>
      <c r="T61" s="655" t="s">
        <v>80</v>
      </c>
      <c r="U61" s="98"/>
      <c r="V61" s="64" t="s">
        <v>42</v>
      </c>
      <c r="W61" s="453"/>
      <c r="X61" s="687" t="s">
        <v>80</v>
      </c>
      <c r="Y61" s="98"/>
      <c r="Z61" s="64" t="s">
        <v>42</v>
      </c>
      <c r="AA61" s="22"/>
      <c r="AB61" s="468"/>
    </row>
    <row r="62" spans="1:28" s="6" customFormat="1" ht="12.75" customHeight="1" x14ac:dyDescent="0.2">
      <c r="A62" s="226" t="s">
        <v>2226</v>
      </c>
      <c r="B62" s="226" t="s">
        <v>2227</v>
      </c>
      <c r="C62" s="226" t="s">
        <v>2228</v>
      </c>
      <c r="D62"/>
      <c r="E62"/>
      <c r="F62"/>
      <c r="G62" s="83"/>
      <c r="H62" s="83"/>
      <c r="I62" s="33"/>
      <c r="J62" s="258" t="s">
        <v>1197</v>
      </c>
      <c r="K62" s="13"/>
      <c r="L62" s="971"/>
      <c r="M62" s="971"/>
      <c r="N62" s="971"/>
      <c r="O62" s="971"/>
      <c r="P62" s="971"/>
      <c r="Q62" s="971"/>
      <c r="R62" s="971"/>
      <c r="S62" s="11"/>
      <c r="T62" s="63" t="s">
        <v>80</v>
      </c>
      <c r="U62" s="98"/>
      <c r="V62" s="64" t="s">
        <v>42</v>
      </c>
      <c r="W62" s="453"/>
      <c r="X62" s="687" t="s">
        <v>80</v>
      </c>
      <c r="Y62" s="98"/>
      <c r="Z62" s="64" t="s">
        <v>42</v>
      </c>
      <c r="AA62" s="22"/>
      <c r="AB62" s="468"/>
    </row>
    <row r="63" spans="1:28" s="6" customFormat="1" ht="12.75" customHeight="1" x14ac:dyDescent="0.2">
      <c r="A63" s="226" t="s">
        <v>2229</v>
      </c>
      <c r="B63" s="226" t="s">
        <v>2230</v>
      </c>
      <c r="C63" s="81"/>
      <c r="D63"/>
      <c r="E63"/>
      <c r="F63"/>
      <c r="G63" s="83"/>
      <c r="H63" s="83"/>
      <c r="I63" s="171"/>
      <c r="J63" s="784" t="s">
        <v>1198</v>
      </c>
      <c r="K63" s="254"/>
      <c r="L63" s="254"/>
      <c r="M63" s="254"/>
      <c r="N63" s="254"/>
      <c r="O63" s="254"/>
      <c r="P63" s="254"/>
      <c r="Q63" s="254"/>
      <c r="R63" s="254"/>
      <c r="S63" s="254"/>
      <c r="T63" s="428" t="s">
        <v>80</v>
      </c>
      <c r="U63" s="610" t="str">
        <f>IF(ISERROR(AVERAGE(U9:U62)),"",SUM(U9:U62))</f>
        <v/>
      </c>
      <c r="V63" s="611" t="s">
        <v>42</v>
      </c>
      <c r="W63" s="431"/>
      <c r="X63" s="254" t="s">
        <v>80</v>
      </c>
      <c r="Y63" s="610" t="str">
        <f>IF(ISERROR(AVERAGE(Y9:Y62)),"",SUM(Y9:Y62))</f>
        <v/>
      </c>
      <c r="Z63" s="611" t="s">
        <v>42</v>
      </c>
      <c r="AA63" s="431"/>
      <c r="AB63" s="362"/>
    </row>
    <row r="64" spans="1:28" s="6" customFormat="1" x14ac:dyDescent="0.2">
      <c r="A64"/>
      <c r="B64"/>
      <c r="C64"/>
      <c r="D64"/>
      <c r="E64"/>
      <c r="F64"/>
      <c r="G64" s="83"/>
      <c r="H64" s="83"/>
      <c r="I64" s="171"/>
      <c r="J64" s="446" t="s">
        <v>218</v>
      </c>
      <c r="K64" s="444"/>
      <c r="L64" s="444"/>
      <c r="M64" s="444"/>
      <c r="N64" s="444"/>
      <c r="O64" s="444"/>
      <c r="P64" s="444"/>
      <c r="Q64" s="444"/>
      <c r="R64" s="447"/>
      <c r="S64" s="444"/>
      <c r="T64" s="195"/>
      <c r="U64" s="444"/>
      <c r="V64" s="444"/>
      <c r="W64" s="444"/>
      <c r="X64" s="444"/>
      <c r="Y64" s="444"/>
      <c r="Z64" s="444"/>
      <c r="AA64" s="612"/>
      <c r="AB64" s="362"/>
    </row>
    <row r="65" spans="1:28" s="6" customFormat="1" x14ac:dyDescent="0.2">
      <c r="A65"/>
      <c r="B65"/>
      <c r="C65"/>
      <c r="D65"/>
      <c r="E65"/>
      <c r="F65"/>
      <c r="G65" s="83"/>
      <c r="H65" s="83"/>
      <c r="I65" s="31"/>
      <c r="J65" s="322" t="s">
        <v>112</v>
      </c>
      <c r="K65" s="345"/>
      <c r="L65" s="323"/>
      <c r="M65" s="323"/>
      <c r="N65" s="323"/>
      <c r="O65" s="323"/>
      <c r="P65" s="323"/>
      <c r="Q65" s="323"/>
      <c r="R65" s="323"/>
      <c r="S65" s="323"/>
      <c r="T65" s="318" t="s">
        <v>80</v>
      </c>
      <c r="U65" s="319" t="str">
        <f>IF('New Business Volume'!Q15="","",'New Business Volume'!Q15)</f>
        <v/>
      </c>
      <c r="V65" s="320" t="s">
        <v>42</v>
      </c>
      <c r="W65" s="333"/>
      <c r="X65" s="318" t="s">
        <v>80</v>
      </c>
      <c r="Y65" s="319" t="str">
        <f>IF('New Business Volume'!Y15="","",'New Business Volume'!Y15)</f>
        <v/>
      </c>
      <c r="Z65" s="320" t="s">
        <v>42</v>
      </c>
      <c r="AA65" s="346"/>
      <c r="AB65" s="362"/>
    </row>
    <row r="66" spans="1:28" s="6" customFormat="1" ht="11.25" customHeight="1" thickBot="1" x14ac:dyDescent="0.25">
      <c r="A66" s="83"/>
      <c r="B66" s="83"/>
      <c r="C66" s="83"/>
      <c r="D66" s="83"/>
      <c r="E66" s="83"/>
      <c r="F66" s="83"/>
      <c r="G66" s="83"/>
      <c r="H66" s="83"/>
      <c r="I66" s="171"/>
      <c r="J66" s="171"/>
      <c r="K66" s="255"/>
      <c r="L66" s="255"/>
      <c r="M66" s="255"/>
      <c r="N66" s="255"/>
      <c r="O66" s="255"/>
      <c r="P66" s="255"/>
      <c r="Q66" s="381"/>
      <c r="R66" s="364"/>
      <c r="S66" s="365"/>
      <c r="T66" s="255"/>
      <c r="U66" s="381"/>
      <c r="V66" s="364"/>
      <c r="W66" s="365"/>
      <c r="X66" s="195"/>
      <c r="Y66" s="195"/>
      <c r="Z66" s="195"/>
      <c r="AA66" s="195"/>
      <c r="AB66" s="195"/>
    </row>
    <row r="67" spans="1:28" s="518" customFormat="1" x14ac:dyDescent="0.2">
      <c r="A67" s="83"/>
      <c r="B67" s="83"/>
      <c r="C67" s="83"/>
      <c r="D67" s="83"/>
      <c r="E67" s="83"/>
      <c r="F67" s="83"/>
      <c r="G67" s="83"/>
      <c r="H67" s="370"/>
      <c r="I67" s="464" t="s">
        <v>899</v>
      </c>
      <c r="J67" s="464"/>
      <c r="K67" s="463"/>
      <c r="L67" s="463"/>
      <c r="M67" s="463"/>
      <c r="N67" s="463"/>
      <c r="O67" s="463"/>
      <c r="P67" s="463"/>
      <c r="Q67" s="463"/>
      <c r="R67" s="463"/>
      <c r="S67" s="463"/>
      <c r="T67" s="463"/>
      <c r="U67" s="463"/>
      <c r="V67" s="463"/>
      <c r="W67" s="463"/>
      <c r="X67" s="463"/>
      <c r="Y67" s="463"/>
      <c r="Z67" s="463"/>
      <c r="AA67" s="463"/>
      <c r="AB67" s="463"/>
    </row>
    <row r="68" spans="1:28" s="519" customFormat="1" x14ac:dyDescent="0.2">
      <c r="A68" s="83"/>
      <c r="B68" s="83"/>
      <c r="C68" s="83"/>
      <c r="D68" s="83"/>
      <c r="E68" s="83"/>
      <c r="F68" s="83"/>
      <c r="G68" s="83"/>
      <c r="H68" s="370"/>
      <c r="I68" s="257" t="s">
        <v>917</v>
      </c>
      <c r="J68" s="257"/>
      <c r="K68" s="257"/>
      <c r="L68" s="257"/>
      <c r="M68" s="257"/>
      <c r="N68" s="257"/>
      <c r="O68" s="257"/>
      <c r="P68" s="257"/>
      <c r="Q68" s="257"/>
      <c r="R68" s="257"/>
      <c r="S68" s="257"/>
      <c r="T68" s="257"/>
      <c r="U68" s="257"/>
      <c r="V68" s="257"/>
      <c r="W68" s="257"/>
      <c r="X68" s="257"/>
      <c r="Y68" s="257"/>
      <c r="Z68" s="257"/>
      <c r="AA68" s="257"/>
      <c r="AB68" s="257"/>
    </row>
    <row r="69" spans="1:28" s="519" customFormat="1" x14ac:dyDescent="0.2">
      <c r="A69" s="83"/>
      <c r="B69" s="83"/>
      <c r="C69" s="83"/>
      <c r="D69" s="83"/>
      <c r="E69" s="83"/>
      <c r="F69" s="83"/>
      <c r="G69" s="83"/>
      <c r="H69" s="370"/>
      <c r="I69" s="257" t="s">
        <v>918</v>
      </c>
      <c r="J69" s="257"/>
      <c r="K69" s="257"/>
      <c r="L69" s="257"/>
      <c r="M69" s="257"/>
      <c r="N69" s="257"/>
      <c r="O69" s="257"/>
      <c r="P69" s="257"/>
      <c r="Q69" s="257"/>
      <c r="R69" s="257"/>
      <c r="S69" s="257"/>
      <c r="T69" s="257"/>
      <c r="U69" s="257"/>
      <c r="V69" s="257"/>
      <c r="W69" s="257"/>
      <c r="X69" s="257"/>
      <c r="Y69" s="257"/>
      <c r="Z69" s="257"/>
      <c r="AA69" s="257"/>
      <c r="AB69" s="257"/>
    </row>
    <row r="70" spans="1:28" s="519" customFormat="1" x14ac:dyDescent="0.2">
      <c r="A70" s="83"/>
      <c r="B70" s="83"/>
      <c r="C70" s="83"/>
      <c r="D70" s="83"/>
      <c r="E70" s="83"/>
      <c r="F70" s="83"/>
      <c r="G70" s="83"/>
      <c r="H70" s="370"/>
      <c r="I70" s="257" t="s">
        <v>2658</v>
      </c>
      <c r="J70" s="257"/>
      <c r="K70" s="257"/>
      <c r="L70" s="257"/>
      <c r="M70" s="257"/>
      <c r="N70" s="257"/>
      <c r="O70" s="257"/>
      <c r="P70" s="257"/>
      <c r="Q70" s="257"/>
      <c r="R70" s="257"/>
      <c r="S70" s="257"/>
      <c r="T70" s="257"/>
      <c r="U70" s="257"/>
      <c r="V70" s="257"/>
      <c r="W70" s="257"/>
      <c r="X70" s="257"/>
      <c r="Y70" s="257"/>
      <c r="Z70" s="257"/>
      <c r="AA70" s="257"/>
      <c r="AB70" s="257"/>
    </row>
    <row r="71" spans="1:28" s="465" customFormat="1" ht="17.25" customHeight="1" x14ac:dyDescent="0.2">
      <c r="A71" s="119" t="s">
        <v>1096</v>
      </c>
      <c r="B71" s="83"/>
      <c r="C71" s="83"/>
      <c r="D71" s="83"/>
      <c r="E71" s="83"/>
      <c r="F71" s="83"/>
      <c r="G71" s="83"/>
      <c r="H71" s="370"/>
      <c r="I71" s="894"/>
      <c r="J71" s="936"/>
      <c r="K71" s="936"/>
      <c r="L71" s="936"/>
      <c r="M71" s="936"/>
      <c r="N71" s="936"/>
      <c r="O71" s="936"/>
      <c r="P71" s="936"/>
      <c r="Q71" s="936"/>
      <c r="R71" s="936"/>
      <c r="S71" s="936"/>
      <c r="T71" s="936"/>
      <c r="U71" s="936"/>
      <c r="V71" s="895"/>
      <c r="W71" s="895"/>
      <c r="X71" s="895"/>
      <c r="Y71" s="895"/>
      <c r="Z71" s="895"/>
      <c r="AA71" s="895"/>
      <c r="AB71" s="257"/>
    </row>
    <row r="72" spans="1:28" s="465" customFormat="1" ht="17.25" customHeight="1" x14ac:dyDescent="0.2">
      <c r="A72" s="119" t="s">
        <v>1097</v>
      </c>
      <c r="B72" s="83"/>
      <c r="C72" s="83"/>
      <c r="D72" s="83"/>
      <c r="E72" s="83"/>
      <c r="F72" s="83"/>
      <c r="G72" s="83"/>
      <c r="H72" s="370"/>
      <c r="I72" s="894"/>
      <c r="J72" s="936"/>
      <c r="K72" s="936"/>
      <c r="L72" s="936"/>
      <c r="M72" s="936"/>
      <c r="N72" s="936"/>
      <c r="O72" s="936"/>
      <c r="P72" s="936"/>
      <c r="Q72" s="936"/>
      <c r="R72" s="936"/>
      <c r="S72" s="936"/>
      <c r="T72" s="936"/>
      <c r="U72" s="936"/>
      <c r="V72" s="895"/>
      <c r="W72" s="895"/>
      <c r="X72" s="895"/>
      <c r="Y72" s="895"/>
      <c r="Z72" s="895"/>
      <c r="AA72" s="895"/>
      <c r="AB72" s="257"/>
    </row>
    <row r="73" spans="1:28" s="465" customFormat="1" ht="17.25" customHeight="1" x14ac:dyDescent="0.2">
      <c r="A73" s="119" t="s">
        <v>1098</v>
      </c>
      <c r="B73" s="83"/>
      <c r="C73" s="83"/>
      <c r="D73" s="83"/>
      <c r="E73" s="83"/>
      <c r="F73" s="83"/>
      <c r="G73" s="83"/>
      <c r="H73" s="370"/>
      <c r="I73" s="894"/>
      <c r="J73" s="936"/>
      <c r="K73" s="936"/>
      <c r="L73" s="936"/>
      <c r="M73" s="936"/>
      <c r="N73" s="936"/>
      <c r="O73" s="936"/>
      <c r="P73" s="936"/>
      <c r="Q73" s="936"/>
      <c r="R73" s="936"/>
      <c r="S73" s="936"/>
      <c r="T73" s="936"/>
      <c r="U73" s="936"/>
      <c r="V73" s="895"/>
      <c r="W73" s="895"/>
      <c r="X73" s="895"/>
      <c r="Y73" s="895"/>
      <c r="Z73" s="895"/>
      <c r="AA73" s="895"/>
      <c r="AB73" s="257"/>
    </row>
    <row r="74" spans="1:28" s="465" customFormat="1" ht="17.25" customHeight="1" x14ac:dyDescent="0.2">
      <c r="A74" s="119" t="s">
        <v>1099</v>
      </c>
      <c r="B74" s="83"/>
      <c r="C74" s="83"/>
      <c r="D74" s="83"/>
      <c r="E74" s="83"/>
      <c r="F74" s="83"/>
      <c r="G74" s="83"/>
      <c r="H74" s="370"/>
      <c r="I74" s="894"/>
      <c r="J74" s="936"/>
      <c r="K74" s="936"/>
      <c r="L74" s="936"/>
      <c r="M74" s="936"/>
      <c r="N74" s="936"/>
      <c r="O74" s="936"/>
      <c r="P74" s="936"/>
      <c r="Q74" s="936"/>
      <c r="R74" s="936"/>
      <c r="S74" s="936"/>
      <c r="T74" s="936"/>
      <c r="U74" s="936"/>
      <c r="V74" s="895"/>
      <c r="W74" s="895"/>
      <c r="X74" s="895"/>
      <c r="Y74" s="895"/>
      <c r="Z74" s="895"/>
      <c r="AA74" s="895"/>
      <c r="AB74" s="257"/>
    </row>
    <row r="75" spans="1:28" s="466" customFormat="1" ht="5.25" customHeight="1" thickBot="1" x14ac:dyDescent="0.25">
      <c r="A75" s="119"/>
      <c r="B75" s="83"/>
      <c r="C75" s="83"/>
      <c r="D75" s="83"/>
      <c r="E75" s="83"/>
      <c r="F75" s="83"/>
      <c r="G75" s="83"/>
      <c r="H75" s="370"/>
      <c r="I75" s="379"/>
      <c r="J75" s="382"/>
      <c r="K75" s="383"/>
      <c r="L75" s="383"/>
      <c r="M75" s="383"/>
      <c r="N75" s="383"/>
      <c r="O75" s="383"/>
      <c r="P75" s="383"/>
      <c r="Q75" s="383"/>
      <c r="R75" s="383"/>
      <c r="S75" s="383"/>
      <c r="T75" s="383"/>
      <c r="U75" s="383"/>
      <c r="V75" s="383"/>
      <c r="W75" s="383"/>
      <c r="X75" s="383"/>
      <c r="Y75" s="383"/>
      <c r="Z75" s="379"/>
      <c r="AA75" s="379"/>
      <c r="AB75" s="379"/>
    </row>
    <row r="76" spans="1:28" s="6" customFormat="1" x14ac:dyDescent="0.2">
      <c r="A76" s="83"/>
      <c r="B76" s="83"/>
      <c r="C76" s="83"/>
      <c r="D76" s="83"/>
      <c r="E76" s="83"/>
      <c r="F76" s="83"/>
      <c r="G76" s="83"/>
      <c r="H76" s="83"/>
      <c r="I76" s="171"/>
      <c r="J76" s="602"/>
      <c r="K76" s="607"/>
      <c r="L76" s="362"/>
      <c r="M76" s="362"/>
      <c r="N76" s="362"/>
      <c r="O76" s="362"/>
      <c r="P76" s="362"/>
      <c r="Q76" s="362"/>
      <c r="R76" s="362"/>
      <c r="S76" s="362"/>
      <c r="T76" s="507"/>
      <c r="U76" s="608"/>
      <c r="V76" s="609"/>
      <c r="W76" s="507"/>
      <c r="X76" s="507"/>
      <c r="Y76" s="608"/>
      <c r="Z76" s="609"/>
      <c r="AA76" s="507"/>
      <c r="AB76" s="507"/>
    </row>
    <row r="77" spans="1:28" s="6" customFormat="1" x14ac:dyDescent="0.2">
      <c r="A77" s="83"/>
      <c r="B77" s="83"/>
      <c r="C77" s="83"/>
      <c r="D77" s="83"/>
      <c r="E77" s="83"/>
      <c r="F77" s="83"/>
      <c r="G77" s="83"/>
      <c r="H77" s="83"/>
      <c r="I77" s="171"/>
      <c r="J77" s="602"/>
      <c r="K77" s="607"/>
      <c r="L77" s="362"/>
      <c r="M77" s="362"/>
      <c r="N77" s="362"/>
      <c r="O77" s="362"/>
      <c r="P77" s="362"/>
      <c r="Q77" s="362"/>
      <c r="R77" s="362"/>
      <c r="S77" s="362"/>
      <c r="T77" s="507"/>
      <c r="U77" s="608"/>
      <c r="V77" s="609"/>
      <c r="W77" s="507"/>
      <c r="X77" s="507"/>
      <c r="Y77" s="608"/>
      <c r="Z77" s="609"/>
      <c r="AA77" s="507"/>
      <c r="AB77" s="507"/>
    </row>
    <row r="78" spans="1:28" s="6" customFormat="1" x14ac:dyDescent="0.2">
      <c r="A78" s="83"/>
      <c r="B78" s="83"/>
      <c r="C78" s="83"/>
      <c r="D78" s="83"/>
      <c r="E78" s="83"/>
      <c r="F78" s="83"/>
      <c r="G78" s="83"/>
      <c r="H78" s="83"/>
      <c r="I78" s="171"/>
      <c r="J78" s="602"/>
      <c r="K78" s="607"/>
      <c r="L78" s="362"/>
      <c r="M78" s="362"/>
      <c r="N78" s="362"/>
      <c r="O78" s="362"/>
      <c r="P78" s="362"/>
      <c r="Q78" s="362"/>
      <c r="R78" s="362"/>
      <c r="S78" s="362"/>
      <c r="T78" s="507"/>
      <c r="U78" s="608"/>
      <c r="V78" s="609"/>
      <c r="W78" s="507"/>
      <c r="X78" s="507"/>
      <c r="Y78" s="608"/>
      <c r="Z78" s="609"/>
      <c r="AA78" s="507"/>
      <c r="AB78" s="507"/>
    </row>
    <row r="79" spans="1:28" s="6" customFormat="1" ht="12" customHeight="1" x14ac:dyDescent="0.2">
      <c r="A79" s="83"/>
      <c r="B79" s="83"/>
      <c r="C79" s="83"/>
      <c r="D79" s="83"/>
      <c r="E79" s="83"/>
      <c r="F79" s="83"/>
      <c r="G79" s="83"/>
      <c r="H79" s="83"/>
      <c r="I79" s="171"/>
      <c r="J79" s="602"/>
      <c r="K79" s="607"/>
      <c r="L79" s="362"/>
      <c r="M79" s="362"/>
      <c r="N79" s="362"/>
      <c r="O79" s="362"/>
      <c r="P79" s="362"/>
      <c r="Q79" s="362"/>
      <c r="R79" s="362"/>
      <c r="S79" s="362"/>
      <c r="T79" s="507"/>
      <c r="U79" s="608"/>
      <c r="V79" s="609"/>
      <c r="W79" s="507"/>
      <c r="X79" s="507"/>
      <c r="Y79" s="608"/>
      <c r="Z79" s="609"/>
      <c r="AA79" s="507"/>
      <c r="AB79" s="507"/>
    </row>
    <row r="80" spans="1:28" s="6" customFormat="1" x14ac:dyDescent="0.2">
      <c r="A80" s="83"/>
      <c r="B80" s="83"/>
      <c r="C80" s="83"/>
      <c r="D80" s="83"/>
      <c r="E80" s="83"/>
      <c r="F80" s="83"/>
      <c r="G80" s="83"/>
      <c r="H80" s="83"/>
      <c r="I80" s="273" t="s">
        <v>481</v>
      </c>
      <c r="J80" s="424"/>
      <c r="K80" s="424"/>
      <c r="L80" s="424"/>
      <c r="M80" s="424"/>
      <c r="N80" s="424"/>
      <c r="O80" s="424"/>
      <c r="P80" s="424"/>
      <c r="Q80" s="424"/>
      <c r="R80" s="424"/>
      <c r="S80" s="424"/>
      <c r="T80" s="424"/>
      <c r="U80" s="424"/>
      <c r="V80" s="396" t="s">
        <v>216</v>
      </c>
      <c r="W80" s="475"/>
      <c r="X80" s="475"/>
      <c r="Y80" s="475"/>
      <c r="Z80" s="195"/>
      <c r="AA80" s="195"/>
      <c r="AB80" s="195"/>
    </row>
    <row r="81" spans="1:28" s="6" customFormat="1" ht="7.5" customHeight="1" x14ac:dyDescent="0.2">
      <c r="A81" s="69"/>
      <c r="B81" s="69"/>
      <c r="C81" s="69"/>
      <c r="D81" s="69"/>
      <c r="E81" s="69"/>
      <c r="F81" s="69"/>
      <c r="G81" s="69"/>
      <c r="H81" s="69"/>
      <c r="I81" s="171"/>
      <c r="J81" s="195"/>
      <c r="K81" s="605"/>
      <c r="L81" s="424"/>
      <c r="M81" s="458"/>
      <c r="N81" s="195"/>
      <c r="O81" s="195"/>
      <c r="P81" s="195"/>
      <c r="Q81" s="195"/>
      <c r="R81" s="195"/>
      <c r="S81" s="195"/>
      <c r="T81" s="195"/>
      <c r="U81" s="195"/>
      <c r="V81" s="195"/>
      <c r="W81" s="195"/>
      <c r="X81" s="195"/>
      <c r="Y81" s="195"/>
      <c r="Z81" s="195"/>
      <c r="AA81" s="195"/>
      <c r="AB81" s="195"/>
    </row>
    <row r="82" spans="1:28" hidden="1" x14ac:dyDescent="0.2"/>
    <row r="83" spans="1:28" hidden="1" x14ac:dyDescent="0.2"/>
    <row r="84" spans="1:28" hidden="1" x14ac:dyDescent="0.2"/>
    <row r="85" spans="1:28" hidden="1" x14ac:dyDescent="0.2"/>
    <row r="86" spans="1:28" hidden="1" x14ac:dyDescent="0.2"/>
    <row r="87" spans="1:28" hidden="1" x14ac:dyDescent="0.2"/>
    <row r="88" spans="1:28" hidden="1" x14ac:dyDescent="0.2"/>
    <row r="89" spans="1:28" hidden="1" x14ac:dyDescent="0.2"/>
    <row r="90" spans="1:28" hidden="1" x14ac:dyDescent="0.2"/>
    <row r="91" spans="1:28" hidden="1" x14ac:dyDescent="0.2"/>
    <row r="92" spans="1:28" hidden="1" x14ac:dyDescent="0.2"/>
    <row r="93" spans="1:28" hidden="1" x14ac:dyDescent="0.2"/>
    <row r="94" spans="1:28" hidden="1" x14ac:dyDescent="0.2"/>
    <row r="95" spans="1:28" hidden="1" x14ac:dyDescent="0.2"/>
    <row r="96" spans="1:28"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sheetData>
  <sheetProtection password="EFD9" sheet="1" objects="1" scenarios="1"/>
  <mergeCells count="10">
    <mergeCell ref="L43:R43"/>
    <mergeCell ref="L38:R38"/>
    <mergeCell ref="L26:R26"/>
    <mergeCell ref="L31:R31"/>
    <mergeCell ref="L20:R20"/>
    <mergeCell ref="L62:R62"/>
    <mergeCell ref="I71:AA71"/>
    <mergeCell ref="I72:AA72"/>
    <mergeCell ref="I73:AA73"/>
    <mergeCell ref="I74:AA74"/>
  </mergeCells>
  <phoneticPr fontId="0" type="noConversion"/>
  <dataValidations count="1">
    <dataValidation type="list" allowBlank="1" showInputMessage="1" showErrorMessage="1" error="Please select or enter an &quot;x&quot; to mark this box." sqref="J66:J75">
      <formula1>"x, "</formula1>
    </dataValidation>
  </dataValidations>
  <hyperlinks>
    <hyperlink ref="V80" r:id="rId1"/>
  </hyperlinks>
  <printOptions horizontalCentered="1"/>
  <pageMargins left="0.5" right="0.25" top="0.25" bottom="0.48" header="0.25" footer="0.25"/>
  <pageSetup scale="83"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66" min="8" max="27"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S89"/>
  <sheetViews>
    <sheetView zoomScaleNormal="100" workbookViewId="0">
      <pane ySplit="3" topLeftCell="A4" activePane="bottomLeft" state="frozenSplit"/>
      <selection activeCell="A38" sqref="A38"/>
      <selection pane="bottomLeft" activeCell="M8" sqref="M8"/>
    </sheetView>
  </sheetViews>
  <sheetFormatPr defaultColWidth="0" defaultRowHeight="12.75" zeroHeight="1" x14ac:dyDescent="0.2"/>
  <cols>
    <col min="1" max="1" width="11.42578125" style="81" hidden="1" customWidth="1"/>
    <col min="2" max="2" width="12" style="81" hidden="1" customWidth="1"/>
    <col min="3" max="3" width="13.85546875" style="81" hidden="1" customWidth="1"/>
    <col min="4" max="4" width="14" style="81" hidden="1" customWidth="1"/>
    <col min="5" max="8" width="9.140625" style="81" hidden="1" customWidth="1"/>
    <col min="9" max="10" width="3.7109375" customWidth="1"/>
    <col min="11" max="11" width="47.2851562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71093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42578125" customWidth="1"/>
    <col min="27" max="27" width="1" customWidth="1"/>
    <col min="28" max="28" width="2.42578125" customWidth="1"/>
    <col min="29" max="45" width="9.140625" hidden="1"/>
  </cols>
  <sheetData>
    <row r="1" spans="1:28" s="6" customFormat="1"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row>
    <row r="2" spans="1:28" s="6" customFormat="1"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row>
    <row r="3" spans="1:28" s="6" customFormat="1" ht="18.75" customHeight="1" x14ac:dyDescent="0.2">
      <c r="A3" s="83"/>
      <c r="B3" s="83"/>
      <c r="C3" s="83"/>
      <c r="D3" s="83"/>
      <c r="E3" s="83"/>
      <c r="F3" s="83"/>
      <c r="G3" s="83"/>
      <c r="H3" s="83"/>
      <c r="I3" s="27" t="s">
        <v>349</v>
      </c>
      <c r="J3" s="28"/>
      <c r="K3" s="28"/>
      <c r="L3" s="28"/>
      <c r="M3" s="28"/>
      <c r="N3" s="29"/>
      <c r="O3" s="29"/>
      <c r="P3" s="29"/>
      <c r="Q3" s="29"/>
      <c r="R3" s="29"/>
      <c r="S3" s="29"/>
      <c r="T3" s="29"/>
      <c r="U3" s="29"/>
      <c r="V3" s="29"/>
      <c r="W3" s="29"/>
      <c r="X3" s="29"/>
      <c r="Y3" s="29"/>
      <c r="Z3" s="29"/>
      <c r="AA3" s="29"/>
      <c r="AB3" s="29"/>
    </row>
    <row r="4" spans="1:28" s="6" customFormat="1" ht="12.75" customHeight="1" x14ac:dyDescent="0.2">
      <c r="A4" s="83"/>
      <c r="B4" s="83"/>
      <c r="C4" s="83"/>
      <c r="D4" s="83"/>
      <c r="E4" s="83"/>
      <c r="F4" s="83"/>
      <c r="G4" s="83"/>
      <c r="H4" s="83"/>
      <c r="I4" s="248" t="s">
        <v>497</v>
      </c>
      <c r="J4" s="361" t="s">
        <v>1545</v>
      </c>
      <c r="K4" s="797"/>
      <c r="L4" s="797"/>
      <c r="M4" s="797"/>
      <c r="N4" s="797"/>
      <c r="O4" s="797"/>
      <c r="P4" s="797"/>
      <c r="Q4" s="797"/>
      <c r="R4" s="797"/>
      <c r="S4" s="797"/>
      <c r="T4" s="797"/>
      <c r="U4" s="797"/>
      <c r="V4" s="797"/>
      <c r="W4" s="797"/>
      <c r="X4" s="797"/>
      <c r="Y4" s="797"/>
      <c r="Z4" s="195"/>
      <c r="AA4" s="173"/>
      <c r="AB4" s="173"/>
    </row>
    <row r="5" spans="1:28" s="6" customFormat="1" ht="6" customHeight="1" x14ac:dyDescent="0.2">
      <c r="A5" s="83"/>
      <c r="B5" s="83"/>
      <c r="C5" s="83"/>
      <c r="D5" s="83"/>
      <c r="E5" s="83"/>
      <c r="F5" s="83"/>
      <c r="G5" s="83"/>
      <c r="H5" s="83"/>
      <c r="I5" s="248"/>
      <c r="J5" s="482"/>
      <c r="K5" s="484"/>
      <c r="L5" s="484"/>
      <c r="M5" s="484"/>
      <c r="N5" s="484"/>
      <c r="O5" s="484"/>
      <c r="P5" s="484"/>
      <c r="Q5" s="484"/>
      <c r="R5" s="484"/>
      <c r="S5" s="484"/>
      <c r="T5" s="484"/>
      <c r="U5" s="484"/>
      <c r="V5" s="484"/>
      <c r="W5" s="484"/>
      <c r="X5" s="484"/>
      <c r="Y5" s="484"/>
      <c r="Z5" s="195"/>
      <c r="AA5" s="173"/>
      <c r="AB5" s="173"/>
    </row>
    <row r="6" spans="1:28" s="6" customFormat="1" ht="41.25" customHeight="1" x14ac:dyDescent="0.2">
      <c r="A6" s="83"/>
      <c r="B6" s="83"/>
      <c r="C6" s="83"/>
      <c r="D6" s="83"/>
      <c r="E6" s="83"/>
      <c r="F6" s="83"/>
      <c r="G6" s="83"/>
      <c r="H6" s="83"/>
      <c r="I6" s="171"/>
      <c r="J6" s="613" t="s">
        <v>169</v>
      </c>
      <c r="K6" s="430"/>
      <c r="L6" s="428"/>
      <c r="M6" s="291" t="s">
        <v>77</v>
      </c>
      <c r="N6" s="292"/>
      <c r="O6" s="293"/>
      <c r="P6" s="428"/>
      <c r="Q6" s="429" t="s">
        <v>86</v>
      </c>
      <c r="R6" s="430"/>
      <c r="S6" s="431"/>
      <c r="T6" s="428"/>
      <c r="U6" s="291" t="s">
        <v>78</v>
      </c>
      <c r="V6" s="292"/>
      <c r="W6" s="293"/>
      <c r="X6" s="428"/>
      <c r="Y6" s="429" t="s">
        <v>86</v>
      </c>
      <c r="Z6" s="430"/>
      <c r="AA6" s="431"/>
      <c r="AB6" s="467"/>
    </row>
    <row r="7" spans="1:28" s="6" customFormat="1" ht="12.75" customHeight="1" x14ac:dyDescent="0.2">
      <c r="A7" s="83"/>
      <c r="B7" s="83"/>
      <c r="C7" s="83"/>
      <c r="D7" s="83"/>
      <c r="E7" s="83"/>
      <c r="F7" s="83"/>
      <c r="G7" s="83"/>
      <c r="H7" s="83"/>
      <c r="I7" s="171"/>
      <c r="J7" s="794" t="s">
        <v>479</v>
      </c>
      <c r="K7" s="430"/>
      <c r="L7" s="790"/>
      <c r="M7" s="291" t="s">
        <v>506</v>
      </c>
      <c r="N7" s="292"/>
      <c r="O7" s="293"/>
      <c r="P7" s="287"/>
      <c r="Q7" s="432" t="str">
        <f>IF(AND(ISNUMBER(M7),ISNUMBER($Q$15)),IF($Q$15=0,"",M7/$Q$15),"")</f>
        <v/>
      </c>
      <c r="R7" s="433"/>
      <c r="S7" s="315"/>
      <c r="T7" s="790"/>
      <c r="U7" s="291" t="s">
        <v>506</v>
      </c>
      <c r="V7" s="292"/>
      <c r="W7" s="293"/>
      <c r="X7" s="287"/>
      <c r="Y7" s="432" t="str">
        <f>IF(AND(ISNUMBER(U7),ISNUMBER($Q$15)),IF($Q$15=0,"",U7/$Q$15),"")</f>
        <v/>
      </c>
      <c r="Z7" s="433"/>
      <c r="AA7" s="315"/>
      <c r="AB7" s="467"/>
    </row>
    <row r="8" spans="1:28" s="6" customFormat="1" ht="12.75" customHeight="1" x14ac:dyDescent="0.2">
      <c r="A8" s="83" t="s">
        <v>2543</v>
      </c>
      <c r="B8" s="83" t="s">
        <v>2596</v>
      </c>
      <c r="C8" s="83"/>
      <c r="D8" s="83"/>
      <c r="E8" s="83"/>
      <c r="F8" s="83"/>
      <c r="G8" s="83"/>
      <c r="H8" s="83"/>
      <c r="I8" s="249"/>
      <c r="J8" s="287" t="s">
        <v>350</v>
      </c>
      <c r="K8" s="253"/>
      <c r="L8" s="287" t="s">
        <v>80</v>
      </c>
      <c r="M8" s="826"/>
      <c r="N8" s="34" t="s">
        <v>42</v>
      </c>
      <c r="O8" s="18"/>
      <c r="P8" s="287"/>
      <c r="Q8" s="432" t="str">
        <f t="shared" ref="Q8:Q39" si="0">IF(AND(ISNUMBER(M8),ISNUMBER($M$60)),IF($M$60=0,"",M8/$M$60),"")</f>
        <v/>
      </c>
      <c r="R8" s="433"/>
      <c r="S8" s="315"/>
      <c r="T8" s="15" t="s">
        <v>80</v>
      </c>
      <c r="U8" s="826"/>
      <c r="V8" s="34" t="s">
        <v>42</v>
      </c>
      <c r="W8" s="18"/>
      <c r="X8" s="287"/>
      <c r="Y8" s="432" t="str">
        <f t="shared" ref="Y8:Y39" si="1">IF(AND(ISNUMBER(U8),ISNUMBER($U$60)),IF($U$60=0,"",U8/$U$60),"")</f>
        <v/>
      </c>
      <c r="Z8" s="433"/>
      <c r="AA8" s="315"/>
      <c r="AB8" s="365"/>
    </row>
    <row r="9" spans="1:28" s="6" customFormat="1" ht="12.75" customHeight="1" x14ac:dyDescent="0.2">
      <c r="A9" s="83" t="s">
        <v>2544</v>
      </c>
      <c r="B9" s="83" t="s">
        <v>2597</v>
      </c>
      <c r="C9" s="83"/>
      <c r="D9" s="83"/>
      <c r="E9" s="83"/>
      <c r="F9" s="83"/>
      <c r="G9" s="83"/>
      <c r="H9" s="83"/>
      <c r="I9" s="180"/>
      <c r="J9" s="287" t="s">
        <v>351</v>
      </c>
      <c r="K9" s="253"/>
      <c r="L9" s="566" t="s">
        <v>80</v>
      </c>
      <c r="M9" s="98"/>
      <c r="N9" s="55" t="s">
        <v>42</v>
      </c>
      <c r="O9" s="20"/>
      <c r="P9" s="287"/>
      <c r="Q9" s="432" t="str">
        <f t="shared" si="0"/>
        <v/>
      </c>
      <c r="R9" s="433"/>
      <c r="S9" s="315"/>
      <c r="T9" s="828" t="s">
        <v>80</v>
      </c>
      <c r="U9" s="98"/>
      <c r="V9" s="55" t="s">
        <v>42</v>
      </c>
      <c r="W9" s="20"/>
      <c r="X9" s="287"/>
      <c r="Y9" s="432" t="str">
        <f t="shared" si="1"/>
        <v/>
      </c>
      <c r="Z9" s="433"/>
      <c r="AA9" s="315"/>
      <c r="AB9" s="468"/>
    </row>
    <row r="10" spans="1:28" s="6" customFormat="1" ht="12.75" customHeight="1" x14ac:dyDescent="0.2">
      <c r="A10" s="83" t="s">
        <v>2545</v>
      </c>
      <c r="B10" s="83" t="s">
        <v>2598</v>
      </c>
      <c r="C10" s="83"/>
      <c r="D10" s="83"/>
      <c r="E10" s="83"/>
      <c r="F10" s="83"/>
      <c r="G10" s="83"/>
      <c r="H10" s="83"/>
      <c r="I10" s="180"/>
      <c r="J10" s="287" t="s">
        <v>352</v>
      </c>
      <c r="K10" s="253"/>
      <c r="L10" s="566" t="s">
        <v>80</v>
      </c>
      <c r="M10" s="98"/>
      <c r="N10" s="55" t="s">
        <v>42</v>
      </c>
      <c r="O10" s="20"/>
      <c r="P10" s="287"/>
      <c r="Q10" s="432" t="str">
        <f t="shared" si="0"/>
        <v/>
      </c>
      <c r="R10" s="433"/>
      <c r="S10" s="315"/>
      <c r="T10" s="828" t="s">
        <v>80</v>
      </c>
      <c r="U10" s="98"/>
      <c r="V10" s="55" t="s">
        <v>42</v>
      </c>
      <c r="W10" s="20"/>
      <c r="X10" s="287"/>
      <c r="Y10" s="432" t="str">
        <f t="shared" si="1"/>
        <v/>
      </c>
      <c r="Z10" s="433"/>
      <c r="AA10" s="315"/>
      <c r="AB10" s="468"/>
    </row>
    <row r="11" spans="1:28" s="6" customFormat="1" ht="12.75" customHeight="1" x14ac:dyDescent="0.2">
      <c r="A11" s="83" t="s">
        <v>2546</v>
      </c>
      <c r="B11" s="83" t="s">
        <v>2599</v>
      </c>
      <c r="C11" s="83"/>
      <c r="D11" s="83"/>
      <c r="E11" s="83"/>
      <c r="F11" s="83"/>
      <c r="G11" s="83"/>
      <c r="H11" s="83"/>
      <c r="I11" s="180"/>
      <c r="J11" s="287" t="s">
        <v>353</v>
      </c>
      <c r="K11" s="253"/>
      <c r="L11" s="566" t="s">
        <v>80</v>
      </c>
      <c r="M11" s="98"/>
      <c r="N11" s="55" t="s">
        <v>42</v>
      </c>
      <c r="O11" s="20"/>
      <c r="P11" s="434"/>
      <c r="Q11" s="432" t="str">
        <f t="shared" si="0"/>
        <v/>
      </c>
      <c r="R11" s="433"/>
      <c r="S11" s="435"/>
      <c r="T11" s="828" t="s">
        <v>80</v>
      </c>
      <c r="U11" s="98"/>
      <c r="V11" s="55" t="s">
        <v>42</v>
      </c>
      <c r="W11" s="20"/>
      <c r="X11" s="434"/>
      <c r="Y11" s="432" t="str">
        <f t="shared" si="1"/>
        <v/>
      </c>
      <c r="Z11" s="433"/>
      <c r="AA11" s="435"/>
      <c r="AB11" s="468"/>
    </row>
    <row r="12" spans="1:28" s="6" customFormat="1" ht="12.75" customHeight="1" x14ac:dyDescent="0.2">
      <c r="A12" s="83" t="s">
        <v>2547</v>
      </c>
      <c r="B12" s="83" t="s">
        <v>2600</v>
      </c>
      <c r="C12" s="83"/>
      <c r="D12" s="83"/>
      <c r="E12" s="83"/>
      <c r="F12" s="83"/>
      <c r="G12" s="83"/>
      <c r="H12" s="83"/>
      <c r="I12" s="180"/>
      <c r="J12" s="287" t="s">
        <v>354</v>
      </c>
      <c r="K12" s="253"/>
      <c r="L12" s="566" t="s">
        <v>80</v>
      </c>
      <c r="M12" s="98"/>
      <c r="N12" s="55" t="s">
        <v>42</v>
      </c>
      <c r="O12" s="20"/>
      <c r="P12" s="254"/>
      <c r="Q12" s="432" t="str">
        <f t="shared" si="0"/>
        <v/>
      </c>
      <c r="R12" s="254"/>
      <c r="S12" s="254"/>
      <c r="T12" s="828" t="s">
        <v>80</v>
      </c>
      <c r="U12" s="98"/>
      <c r="V12" s="55" t="s">
        <v>42</v>
      </c>
      <c r="W12" s="20"/>
      <c r="X12" s="254"/>
      <c r="Y12" s="432" t="str">
        <f t="shared" si="1"/>
        <v/>
      </c>
      <c r="Z12" s="254"/>
      <c r="AA12" s="431"/>
      <c r="AB12" s="468"/>
    </row>
    <row r="13" spans="1:28" s="6" customFormat="1" ht="12.75" customHeight="1" x14ac:dyDescent="0.2">
      <c r="A13" s="83" t="s">
        <v>2548</v>
      </c>
      <c r="B13" s="83" t="s">
        <v>2601</v>
      </c>
      <c r="C13" s="83"/>
      <c r="D13" s="83"/>
      <c r="E13" s="83"/>
      <c r="F13" s="83"/>
      <c r="G13" s="83"/>
      <c r="H13" s="83"/>
      <c r="I13" s="180"/>
      <c r="J13" s="287" t="s">
        <v>254</v>
      </c>
      <c r="K13" s="253"/>
      <c r="L13" s="566" t="s">
        <v>80</v>
      </c>
      <c r="M13" s="98"/>
      <c r="N13" s="55" t="s">
        <v>42</v>
      </c>
      <c r="O13" s="20"/>
      <c r="P13" s="254"/>
      <c r="Q13" s="432" t="str">
        <f t="shared" si="0"/>
        <v/>
      </c>
      <c r="R13" s="254"/>
      <c r="S13" s="254"/>
      <c r="T13" s="828" t="s">
        <v>80</v>
      </c>
      <c r="U13" s="98"/>
      <c r="V13" s="55" t="s">
        <v>42</v>
      </c>
      <c r="W13" s="20"/>
      <c r="X13" s="254"/>
      <c r="Y13" s="432" t="str">
        <f t="shared" si="1"/>
        <v/>
      </c>
      <c r="Z13" s="254"/>
      <c r="AA13" s="431"/>
      <c r="AB13" s="468"/>
    </row>
    <row r="14" spans="1:28" s="6" customFormat="1" ht="11.25" customHeight="1" x14ac:dyDescent="0.2">
      <c r="A14" s="83" t="s">
        <v>2549</v>
      </c>
      <c r="B14" s="83" t="s">
        <v>2602</v>
      </c>
      <c r="C14" s="83"/>
      <c r="D14" s="83"/>
      <c r="E14" s="83"/>
      <c r="F14" s="83"/>
      <c r="G14" s="83"/>
      <c r="H14" s="83"/>
      <c r="I14" s="180"/>
      <c r="J14" s="287" t="s">
        <v>355</v>
      </c>
      <c r="K14" s="253"/>
      <c r="L14" s="566" t="s">
        <v>80</v>
      </c>
      <c r="M14" s="98"/>
      <c r="N14" s="55" t="s">
        <v>42</v>
      </c>
      <c r="O14" s="20"/>
      <c r="P14" s="254"/>
      <c r="Q14" s="432" t="str">
        <f t="shared" si="0"/>
        <v/>
      </c>
      <c r="R14" s="254"/>
      <c r="S14" s="254"/>
      <c r="T14" s="828" t="s">
        <v>80</v>
      </c>
      <c r="U14" s="98"/>
      <c r="V14" s="55" t="s">
        <v>42</v>
      </c>
      <c r="W14" s="20"/>
      <c r="X14" s="254"/>
      <c r="Y14" s="432" t="str">
        <f t="shared" si="1"/>
        <v/>
      </c>
      <c r="Z14" s="254"/>
      <c r="AA14" s="431"/>
      <c r="AB14" s="468"/>
    </row>
    <row r="15" spans="1:28" s="6" customFormat="1" ht="12.75" customHeight="1" x14ac:dyDescent="0.2">
      <c r="A15" s="83" t="s">
        <v>2550</v>
      </c>
      <c r="B15" s="83" t="s">
        <v>2603</v>
      </c>
      <c r="C15" s="83"/>
      <c r="D15" s="83"/>
      <c r="E15" s="83"/>
      <c r="F15" s="83"/>
      <c r="G15" s="83"/>
      <c r="H15" s="83"/>
      <c r="I15" s="180"/>
      <c r="J15" s="287" t="s">
        <v>356</v>
      </c>
      <c r="K15" s="253"/>
      <c r="L15" s="566" t="s">
        <v>80</v>
      </c>
      <c r="M15" s="98"/>
      <c r="N15" s="55" t="s">
        <v>42</v>
      </c>
      <c r="O15" s="20"/>
      <c r="P15" s="254"/>
      <c r="Q15" s="432" t="str">
        <f t="shared" si="0"/>
        <v/>
      </c>
      <c r="R15" s="254"/>
      <c r="S15" s="254"/>
      <c r="T15" s="828" t="s">
        <v>80</v>
      </c>
      <c r="U15" s="98"/>
      <c r="V15" s="55" t="s">
        <v>42</v>
      </c>
      <c r="W15" s="20"/>
      <c r="X15" s="254"/>
      <c r="Y15" s="432" t="str">
        <f t="shared" si="1"/>
        <v/>
      </c>
      <c r="Z15" s="254"/>
      <c r="AA15" s="431"/>
      <c r="AB15" s="468"/>
    </row>
    <row r="16" spans="1:28" s="6" customFormat="1" ht="12.75" customHeight="1" x14ac:dyDescent="0.2">
      <c r="A16" s="83" t="s">
        <v>2551</v>
      </c>
      <c r="B16" s="83" t="s">
        <v>2604</v>
      </c>
      <c r="C16" s="83"/>
      <c r="D16" s="83"/>
      <c r="E16" s="83"/>
      <c r="F16" s="83"/>
      <c r="G16" s="83"/>
      <c r="H16" s="83"/>
      <c r="I16" s="180"/>
      <c r="J16" s="287" t="s">
        <v>255</v>
      </c>
      <c r="K16" s="253"/>
      <c r="L16" s="566" t="s">
        <v>80</v>
      </c>
      <c r="M16" s="98"/>
      <c r="N16" s="55" t="s">
        <v>42</v>
      </c>
      <c r="O16" s="20"/>
      <c r="P16" s="254"/>
      <c r="Q16" s="432" t="str">
        <f t="shared" si="0"/>
        <v/>
      </c>
      <c r="R16" s="254"/>
      <c r="S16" s="254"/>
      <c r="T16" s="828" t="s">
        <v>80</v>
      </c>
      <c r="U16" s="98"/>
      <c r="V16" s="55" t="s">
        <v>42</v>
      </c>
      <c r="W16" s="20"/>
      <c r="X16" s="254"/>
      <c r="Y16" s="432" t="str">
        <f t="shared" si="1"/>
        <v/>
      </c>
      <c r="Z16" s="254"/>
      <c r="AA16" s="431"/>
      <c r="AB16" s="468"/>
    </row>
    <row r="17" spans="1:28" s="6" customFormat="1" ht="12.75" customHeight="1" x14ac:dyDescent="0.2">
      <c r="A17" s="83" t="s">
        <v>2552</v>
      </c>
      <c r="B17" s="83" t="s">
        <v>2605</v>
      </c>
      <c r="C17" s="83"/>
      <c r="D17" s="83"/>
      <c r="E17" s="83"/>
      <c r="F17" s="83"/>
      <c r="G17" s="83"/>
      <c r="H17" s="83"/>
      <c r="I17" s="180"/>
      <c r="J17" s="287" t="s">
        <v>256</v>
      </c>
      <c r="K17" s="253"/>
      <c r="L17" s="566" t="s">
        <v>80</v>
      </c>
      <c r="M17" s="98"/>
      <c r="N17" s="55" t="s">
        <v>42</v>
      </c>
      <c r="O17" s="20"/>
      <c r="P17" s="254"/>
      <c r="Q17" s="432" t="str">
        <f t="shared" si="0"/>
        <v/>
      </c>
      <c r="R17" s="254"/>
      <c r="S17" s="254"/>
      <c r="T17" s="828" t="s">
        <v>80</v>
      </c>
      <c r="U17" s="98"/>
      <c r="V17" s="55" t="s">
        <v>42</v>
      </c>
      <c r="W17" s="20"/>
      <c r="X17" s="254"/>
      <c r="Y17" s="432" t="str">
        <f t="shared" si="1"/>
        <v/>
      </c>
      <c r="Z17" s="254"/>
      <c r="AA17" s="431"/>
      <c r="AB17" s="468"/>
    </row>
    <row r="18" spans="1:28" s="6" customFormat="1" ht="12.75" customHeight="1" x14ac:dyDescent="0.2">
      <c r="A18" s="83" t="s">
        <v>2553</v>
      </c>
      <c r="B18" s="83" t="s">
        <v>2606</v>
      </c>
      <c r="C18" s="83"/>
      <c r="D18" s="83"/>
      <c r="E18" s="83"/>
      <c r="F18" s="83"/>
      <c r="G18" s="83"/>
      <c r="H18" s="83"/>
      <c r="I18" s="180"/>
      <c r="J18" s="287" t="s">
        <v>357</v>
      </c>
      <c r="K18" s="253"/>
      <c r="L18" s="566" t="s">
        <v>80</v>
      </c>
      <c r="M18" s="98"/>
      <c r="N18" s="55" t="s">
        <v>42</v>
      </c>
      <c r="O18" s="20"/>
      <c r="P18" s="254"/>
      <c r="Q18" s="432" t="str">
        <f t="shared" si="0"/>
        <v/>
      </c>
      <c r="R18" s="254"/>
      <c r="S18" s="254"/>
      <c r="T18" s="828" t="s">
        <v>80</v>
      </c>
      <c r="U18" s="98"/>
      <c r="V18" s="55" t="s">
        <v>42</v>
      </c>
      <c r="W18" s="20"/>
      <c r="X18" s="254"/>
      <c r="Y18" s="432" t="str">
        <f t="shared" si="1"/>
        <v/>
      </c>
      <c r="Z18" s="254"/>
      <c r="AA18" s="431"/>
      <c r="AB18" s="468"/>
    </row>
    <row r="19" spans="1:28" s="6" customFormat="1" ht="12.75" customHeight="1" x14ac:dyDescent="0.2">
      <c r="A19" s="83" t="s">
        <v>2554</v>
      </c>
      <c r="B19" s="83" t="s">
        <v>2607</v>
      </c>
      <c r="C19" s="83"/>
      <c r="D19" s="83"/>
      <c r="E19" s="83"/>
      <c r="F19" s="83"/>
      <c r="G19" s="83"/>
      <c r="H19" s="83"/>
      <c r="I19" s="180"/>
      <c r="J19" s="287" t="s">
        <v>257</v>
      </c>
      <c r="K19" s="253"/>
      <c r="L19" s="566" t="s">
        <v>80</v>
      </c>
      <c r="M19" s="98"/>
      <c r="N19" s="55" t="s">
        <v>42</v>
      </c>
      <c r="O19" s="20"/>
      <c r="P19" s="254"/>
      <c r="Q19" s="432" t="str">
        <f t="shared" si="0"/>
        <v/>
      </c>
      <c r="R19" s="254"/>
      <c r="S19" s="254"/>
      <c r="T19" s="828" t="s">
        <v>80</v>
      </c>
      <c r="U19" s="98"/>
      <c r="V19" s="55" t="s">
        <v>42</v>
      </c>
      <c r="W19" s="20"/>
      <c r="X19" s="254"/>
      <c r="Y19" s="432" t="str">
        <f t="shared" si="1"/>
        <v/>
      </c>
      <c r="Z19" s="254"/>
      <c r="AA19" s="431"/>
      <c r="AB19" s="468"/>
    </row>
    <row r="20" spans="1:28" s="6" customFormat="1" ht="12.75" customHeight="1" x14ac:dyDescent="0.2">
      <c r="A20" s="83" t="s">
        <v>2555</v>
      </c>
      <c r="B20" s="83" t="s">
        <v>2608</v>
      </c>
      <c r="C20" s="83"/>
      <c r="D20" s="83"/>
      <c r="E20" s="83"/>
      <c r="F20" s="83"/>
      <c r="G20" s="83"/>
      <c r="H20" s="83"/>
      <c r="I20" s="180"/>
      <c r="J20" s="287" t="s">
        <v>258</v>
      </c>
      <c r="K20" s="253"/>
      <c r="L20" s="566" t="s">
        <v>80</v>
      </c>
      <c r="M20" s="98"/>
      <c r="N20" s="55" t="s">
        <v>42</v>
      </c>
      <c r="O20" s="20"/>
      <c r="P20" s="254"/>
      <c r="Q20" s="432" t="str">
        <f t="shared" si="0"/>
        <v/>
      </c>
      <c r="R20" s="254"/>
      <c r="S20" s="254"/>
      <c r="T20" s="828" t="s">
        <v>80</v>
      </c>
      <c r="U20" s="98"/>
      <c r="V20" s="55" t="s">
        <v>42</v>
      </c>
      <c r="W20" s="20"/>
      <c r="X20" s="254"/>
      <c r="Y20" s="432" t="str">
        <f t="shared" si="1"/>
        <v/>
      </c>
      <c r="Z20" s="254"/>
      <c r="AA20" s="431"/>
      <c r="AB20" s="468"/>
    </row>
    <row r="21" spans="1:28" s="6" customFormat="1" ht="12.75" customHeight="1" x14ac:dyDescent="0.2">
      <c r="A21" s="83" t="s">
        <v>2556</v>
      </c>
      <c r="B21" s="83" t="s">
        <v>2609</v>
      </c>
      <c r="C21" s="83"/>
      <c r="D21" s="83"/>
      <c r="E21" s="83"/>
      <c r="F21" s="83"/>
      <c r="G21" s="83"/>
      <c r="H21" s="83"/>
      <c r="I21" s="180"/>
      <c r="J21" s="287" t="s">
        <v>358</v>
      </c>
      <c r="K21" s="253"/>
      <c r="L21" s="566" t="s">
        <v>80</v>
      </c>
      <c r="M21" s="98"/>
      <c r="N21" s="55" t="s">
        <v>42</v>
      </c>
      <c r="O21" s="20"/>
      <c r="P21" s="254"/>
      <c r="Q21" s="432" t="str">
        <f t="shared" si="0"/>
        <v/>
      </c>
      <c r="R21" s="254"/>
      <c r="S21" s="254"/>
      <c r="T21" s="828" t="s">
        <v>80</v>
      </c>
      <c r="U21" s="98"/>
      <c r="V21" s="55" t="s">
        <v>42</v>
      </c>
      <c r="W21" s="20"/>
      <c r="X21" s="254"/>
      <c r="Y21" s="432" t="str">
        <f t="shared" si="1"/>
        <v/>
      </c>
      <c r="Z21" s="254"/>
      <c r="AA21" s="431"/>
      <c r="AB21" s="468"/>
    </row>
    <row r="22" spans="1:28" s="6" customFormat="1" ht="12.75" customHeight="1" x14ac:dyDescent="0.2">
      <c r="A22" s="83" t="s">
        <v>2557</v>
      </c>
      <c r="B22" s="83" t="s">
        <v>2610</v>
      </c>
      <c r="C22" s="83"/>
      <c r="D22" s="83"/>
      <c r="E22" s="83"/>
      <c r="F22" s="83"/>
      <c r="G22" s="83"/>
      <c r="H22" s="83"/>
      <c r="I22" s="180"/>
      <c r="J22" s="287" t="s">
        <v>359</v>
      </c>
      <c r="K22" s="253"/>
      <c r="L22" s="566" t="s">
        <v>80</v>
      </c>
      <c r="M22" s="98"/>
      <c r="N22" s="55" t="s">
        <v>42</v>
      </c>
      <c r="O22" s="20"/>
      <c r="P22" s="254"/>
      <c r="Q22" s="432" t="str">
        <f t="shared" si="0"/>
        <v/>
      </c>
      <c r="R22" s="254"/>
      <c r="S22" s="254"/>
      <c r="T22" s="828" t="s">
        <v>80</v>
      </c>
      <c r="U22" s="98"/>
      <c r="V22" s="55" t="s">
        <v>42</v>
      </c>
      <c r="W22" s="20"/>
      <c r="X22" s="254"/>
      <c r="Y22" s="432" t="str">
        <f t="shared" si="1"/>
        <v/>
      </c>
      <c r="Z22" s="254"/>
      <c r="AA22" s="431"/>
      <c r="AB22" s="468"/>
    </row>
    <row r="23" spans="1:28" s="6" customFormat="1" ht="12.75" customHeight="1" x14ac:dyDescent="0.2">
      <c r="A23" s="83" t="s">
        <v>2558</v>
      </c>
      <c r="B23" s="83" t="s">
        <v>2611</v>
      </c>
      <c r="C23" s="83"/>
      <c r="D23" s="83"/>
      <c r="E23" s="83"/>
      <c r="F23" s="83"/>
      <c r="G23" s="83"/>
      <c r="H23" s="83"/>
      <c r="I23" s="180"/>
      <c r="J23" s="287" t="s">
        <v>360</v>
      </c>
      <c r="K23" s="253"/>
      <c r="L23" s="566" t="s">
        <v>80</v>
      </c>
      <c r="M23" s="98"/>
      <c r="N23" s="55" t="s">
        <v>42</v>
      </c>
      <c r="O23" s="20"/>
      <c r="P23" s="254"/>
      <c r="Q23" s="432" t="str">
        <f t="shared" si="0"/>
        <v/>
      </c>
      <c r="R23" s="254"/>
      <c r="S23" s="254"/>
      <c r="T23" s="828" t="s">
        <v>80</v>
      </c>
      <c r="U23" s="98"/>
      <c r="V23" s="55" t="s">
        <v>42</v>
      </c>
      <c r="W23" s="20"/>
      <c r="X23" s="254"/>
      <c r="Y23" s="432" t="str">
        <f t="shared" si="1"/>
        <v/>
      </c>
      <c r="Z23" s="254"/>
      <c r="AA23" s="431"/>
      <c r="AB23" s="468"/>
    </row>
    <row r="24" spans="1:28" s="6" customFormat="1" ht="12.75" customHeight="1" x14ac:dyDescent="0.2">
      <c r="A24" s="83" t="s">
        <v>2559</v>
      </c>
      <c r="B24" s="83" t="s">
        <v>2612</v>
      </c>
      <c r="C24" s="83"/>
      <c r="D24" s="83"/>
      <c r="E24" s="83"/>
      <c r="F24" s="83"/>
      <c r="G24" s="83"/>
      <c r="H24" s="83"/>
      <c r="I24" s="180"/>
      <c r="J24" s="287" t="s">
        <v>361</v>
      </c>
      <c r="K24" s="253"/>
      <c r="L24" s="566" t="s">
        <v>80</v>
      </c>
      <c r="M24" s="98"/>
      <c r="N24" s="55" t="s">
        <v>42</v>
      </c>
      <c r="O24" s="20"/>
      <c r="P24" s="254"/>
      <c r="Q24" s="432" t="str">
        <f t="shared" si="0"/>
        <v/>
      </c>
      <c r="R24" s="254"/>
      <c r="S24" s="254"/>
      <c r="T24" s="828" t="s">
        <v>80</v>
      </c>
      <c r="U24" s="98"/>
      <c r="V24" s="55" t="s">
        <v>42</v>
      </c>
      <c r="W24" s="20"/>
      <c r="X24" s="254"/>
      <c r="Y24" s="432" t="str">
        <f t="shared" si="1"/>
        <v/>
      </c>
      <c r="Z24" s="254"/>
      <c r="AA24" s="431"/>
      <c r="AB24" s="468"/>
    </row>
    <row r="25" spans="1:28" s="6" customFormat="1" ht="12.75" customHeight="1" x14ac:dyDescent="0.2">
      <c r="A25" s="83" t="s">
        <v>2560</v>
      </c>
      <c r="B25" s="83" t="s">
        <v>2613</v>
      </c>
      <c r="C25" s="83"/>
      <c r="D25" s="83"/>
      <c r="E25" s="83"/>
      <c r="F25" s="83"/>
      <c r="G25" s="83"/>
      <c r="H25" s="83"/>
      <c r="I25" s="180"/>
      <c r="J25" s="287" t="s">
        <v>259</v>
      </c>
      <c r="K25" s="253"/>
      <c r="L25" s="566" t="s">
        <v>80</v>
      </c>
      <c r="M25" s="98"/>
      <c r="N25" s="55" t="s">
        <v>42</v>
      </c>
      <c r="O25" s="20"/>
      <c r="P25" s="254"/>
      <c r="Q25" s="432" t="str">
        <f t="shared" si="0"/>
        <v/>
      </c>
      <c r="R25" s="254"/>
      <c r="S25" s="254"/>
      <c r="T25" s="828" t="s">
        <v>80</v>
      </c>
      <c r="U25" s="98"/>
      <c r="V25" s="55" t="s">
        <v>42</v>
      </c>
      <c r="W25" s="20"/>
      <c r="X25" s="254"/>
      <c r="Y25" s="432" t="str">
        <f t="shared" si="1"/>
        <v/>
      </c>
      <c r="Z25" s="254"/>
      <c r="AA25" s="431"/>
      <c r="AB25" s="468"/>
    </row>
    <row r="26" spans="1:28" s="6" customFormat="1" ht="12.75" customHeight="1" x14ac:dyDescent="0.2">
      <c r="A26" s="83" t="s">
        <v>2561</v>
      </c>
      <c r="B26" s="83" t="s">
        <v>2614</v>
      </c>
      <c r="C26" s="83"/>
      <c r="D26" s="83"/>
      <c r="E26" s="83"/>
      <c r="F26" s="83"/>
      <c r="G26" s="83"/>
      <c r="H26" s="83"/>
      <c r="I26" s="180"/>
      <c r="J26" s="287" t="s">
        <v>362</v>
      </c>
      <c r="K26" s="253"/>
      <c r="L26" s="566" t="s">
        <v>80</v>
      </c>
      <c r="M26" s="98"/>
      <c r="N26" s="55" t="s">
        <v>42</v>
      </c>
      <c r="O26" s="20"/>
      <c r="P26" s="254"/>
      <c r="Q26" s="432" t="str">
        <f t="shared" si="0"/>
        <v/>
      </c>
      <c r="R26" s="254"/>
      <c r="S26" s="254"/>
      <c r="T26" s="828" t="s">
        <v>80</v>
      </c>
      <c r="U26" s="98"/>
      <c r="V26" s="55" t="s">
        <v>42</v>
      </c>
      <c r="W26" s="20"/>
      <c r="X26" s="254"/>
      <c r="Y26" s="432" t="str">
        <f t="shared" si="1"/>
        <v/>
      </c>
      <c r="Z26" s="254"/>
      <c r="AA26" s="431"/>
      <c r="AB26" s="468"/>
    </row>
    <row r="27" spans="1:28" s="6" customFormat="1" ht="12.75" customHeight="1" x14ac:dyDescent="0.2">
      <c r="A27" s="83" t="s">
        <v>2562</v>
      </c>
      <c r="B27" s="83" t="s">
        <v>2615</v>
      </c>
      <c r="C27" s="83"/>
      <c r="D27" s="83"/>
      <c r="E27" s="83"/>
      <c r="F27" s="83"/>
      <c r="G27" s="83"/>
      <c r="H27" s="83"/>
      <c r="I27" s="180"/>
      <c r="J27" s="287" t="s">
        <v>260</v>
      </c>
      <c r="K27" s="253"/>
      <c r="L27" s="566" t="s">
        <v>80</v>
      </c>
      <c r="M27" s="98"/>
      <c r="N27" s="55" t="s">
        <v>42</v>
      </c>
      <c r="O27" s="20"/>
      <c r="P27" s="254"/>
      <c r="Q27" s="432" t="str">
        <f t="shared" si="0"/>
        <v/>
      </c>
      <c r="R27" s="254"/>
      <c r="S27" s="254"/>
      <c r="T27" s="828" t="s">
        <v>80</v>
      </c>
      <c r="U27" s="98"/>
      <c r="V27" s="55" t="s">
        <v>42</v>
      </c>
      <c r="W27" s="20"/>
      <c r="X27" s="254"/>
      <c r="Y27" s="432" t="str">
        <f t="shared" si="1"/>
        <v/>
      </c>
      <c r="Z27" s="254"/>
      <c r="AA27" s="431"/>
      <c r="AB27" s="468"/>
    </row>
    <row r="28" spans="1:28" s="6" customFormat="1" ht="12.75" customHeight="1" x14ac:dyDescent="0.2">
      <c r="A28" s="83" t="s">
        <v>2563</v>
      </c>
      <c r="B28" s="83" t="s">
        <v>2616</v>
      </c>
      <c r="C28" s="83"/>
      <c r="D28" s="83"/>
      <c r="E28" s="83"/>
      <c r="F28" s="83"/>
      <c r="G28" s="83"/>
      <c r="H28" s="83"/>
      <c r="I28" s="180"/>
      <c r="J28" s="287" t="s">
        <v>363</v>
      </c>
      <c r="K28" s="253"/>
      <c r="L28" s="566" t="s">
        <v>80</v>
      </c>
      <c r="M28" s="98"/>
      <c r="N28" s="55" t="s">
        <v>42</v>
      </c>
      <c r="O28" s="20"/>
      <c r="P28" s="254"/>
      <c r="Q28" s="432" t="str">
        <f t="shared" si="0"/>
        <v/>
      </c>
      <c r="R28" s="254"/>
      <c r="S28" s="254"/>
      <c r="T28" s="828" t="s">
        <v>80</v>
      </c>
      <c r="U28" s="98"/>
      <c r="V28" s="55" t="s">
        <v>42</v>
      </c>
      <c r="W28" s="20"/>
      <c r="X28" s="254"/>
      <c r="Y28" s="432" t="str">
        <f t="shared" si="1"/>
        <v/>
      </c>
      <c r="Z28" s="254"/>
      <c r="AA28" s="431"/>
      <c r="AB28" s="468"/>
    </row>
    <row r="29" spans="1:28" s="6" customFormat="1" ht="12.75" customHeight="1" x14ac:dyDescent="0.2">
      <c r="A29" s="83" t="s">
        <v>2564</v>
      </c>
      <c r="B29" s="83" t="s">
        <v>2617</v>
      </c>
      <c r="C29" s="83"/>
      <c r="D29" s="83"/>
      <c r="E29" s="83"/>
      <c r="F29" s="83"/>
      <c r="G29" s="83"/>
      <c r="H29" s="83"/>
      <c r="I29" s="180"/>
      <c r="J29" s="287" t="s">
        <v>364</v>
      </c>
      <c r="K29" s="253"/>
      <c r="L29" s="566" t="s">
        <v>80</v>
      </c>
      <c r="M29" s="98"/>
      <c r="N29" s="55" t="s">
        <v>42</v>
      </c>
      <c r="O29" s="20"/>
      <c r="P29" s="254"/>
      <c r="Q29" s="432" t="str">
        <f t="shared" si="0"/>
        <v/>
      </c>
      <c r="R29" s="254"/>
      <c r="S29" s="254"/>
      <c r="T29" s="828" t="s">
        <v>80</v>
      </c>
      <c r="U29" s="98"/>
      <c r="V29" s="55" t="s">
        <v>42</v>
      </c>
      <c r="W29" s="20"/>
      <c r="X29" s="254"/>
      <c r="Y29" s="432" t="str">
        <f t="shared" si="1"/>
        <v/>
      </c>
      <c r="Z29" s="254"/>
      <c r="AA29" s="431"/>
      <c r="AB29" s="468"/>
    </row>
    <row r="30" spans="1:28" s="6" customFormat="1" ht="12.75" customHeight="1" x14ac:dyDescent="0.2">
      <c r="A30" s="83" t="s">
        <v>2565</v>
      </c>
      <c r="B30" s="83" t="s">
        <v>2618</v>
      </c>
      <c r="C30" s="83"/>
      <c r="D30" s="83"/>
      <c r="E30" s="83"/>
      <c r="F30" s="83"/>
      <c r="G30" s="83"/>
      <c r="H30" s="83"/>
      <c r="I30" s="180"/>
      <c r="J30" s="287" t="s">
        <v>261</v>
      </c>
      <c r="K30" s="253"/>
      <c r="L30" s="566" t="s">
        <v>80</v>
      </c>
      <c r="M30" s="98"/>
      <c r="N30" s="55" t="s">
        <v>42</v>
      </c>
      <c r="O30" s="20"/>
      <c r="P30" s="254"/>
      <c r="Q30" s="432" t="str">
        <f t="shared" si="0"/>
        <v/>
      </c>
      <c r="R30" s="254"/>
      <c r="S30" s="254"/>
      <c r="T30" s="828" t="s">
        <v>80</v>
      </c>
      <c r="U30" s="98"/>
      <c r="V30" s="55" t="s">
        <v>42</v>
      </c>
      <c r="W30" s="20"/>
      <c r="X30" s="254"/>
      <c r="Y30" s="432" t="str">
        <f t="shared" si="1"/>
        <v/>
      </c>
      <c r="Z30" s="254"/>
      <c r="AA30" s="431"/>
      <c r="AB30" s="468"/>
    </row>
    <row r="31" spans="1:28" s="6" customFormat="1" ht="12.75" customHeight="1" x14ac:dyDescent="0.2">
      <c r="A31" s="83" t="s">
        <v>2566</v>
      </c>
      <c r="B31" s="83" t="s">
        <v>2619</v>
      </c>
      <c r="C31" s="83"/>
      <c r="D31" s="83"/>
      <c r="E31" s="83"/>
      <c r="F31" s="83"/>
      <c r="G31" s="83"/>
      <c r="H31" s="83"/>
      <c r="I31" s="180"/>
      <c r="J31" s="287" t="s">
        <v>365</v>
      </c>
      <c r="K31" s="253"/>
      <c r="L31" s="566" t="s">
        <v>80</v>
      </c>
      <c r="M31" s="98"/>
      <c r="N31" s="55" t="s">
        <v>42</v>
      </c>
      <c r="O31" s="20"/>
      <c r="P31" s="254"/>
      <c r="Q31" s="432" t="str">
        <f t="shared" si="0"/>
        <v/>
      </c>
      <c r="R31" s="254"/>
      <c r="S31" s="254"/>
      <c r="T31" s="828" t="s">
        <v>80</v>
      </c>
      <c r="U31" s="98"/>
      <c r="V31" s="55" t="s">
        <v>42</v>
      </c>
      <c r="W31" s="20"/>
      <c r="X31" s="254"/>
      <c r="Y31" s="432" t="str">
        <f t="shared" si="1"/>
        <v/>
      </c>
      <c r="Z31" s="254"/>
      <c r="AA31" s="431"/>
      <c r="AB31" s="468"/>
    </row>
    <row r="32" spans="1:28" s="6" customFormat="1" ht="12.75" customHeight="1" x14ac:dyDescent="0.2">
      <c r="A32" s="83" t="s">
        <v>2567</v>
      </c>
      <c r="B32" s="83" t="s">
        <v>2620</v>
      </c>
      <c r="C32" s="83"/>
      <c r="D32" s="83"/>
      <c r="E32" s="83"/>
      <c r="F32" s="83"/>
      <c r="G32" s="83"/>
      <c r="H32" s="83"/>
      <c r="I32" s="180"/>
      <c r="J32" s="287" t="s">
        <v>366</v>
      </c>
      <c r="K32" s="253"/>
      <c r="L32" s="566" t="s">
        <v>80</v>
      </c>
      <c r="M32" s="98"/>
      <c r="N32" s="55" t="s">
        <v>42</v>
      </c>
      <c r="O32" s="20"/>
      <c r="P32" s="254"/>
      <c r="Q32" s="432" t="str">
        <f t="shared" si="0"/>
        <v/>
      </c>
      <c r="R32" s="254"/>
      <c r="S32" s="254"/>
      <c r="T32" s="828" t="s">
        <v>80</v>
      </c>
      <c r="U32" s="98"/>
      <c r="V32" s="55" t="s">
        <v>42</v>
      </c>
      <c r="W32" s="20"/>
      <c r="X32" s="254"/>
      <c r="Y32" s="432" t="str">
        <f t="shared" si="1"/>
        <v/>
      </c>
      <c r="Z32" s="254"/>
      <c r="AA32" s="431"/>
      <c r="AB32" s="468"/>
    </row>
    <row r="33" spans="1:28" s="6" customFormat="1" ht="12.75" customHeight="1" x14ac:dyDescent="0.2">
      <c r="A33" s="83" t="s">
        <v>2568</v>
      </c>
      <c r="B33" s="83" t="s">
        <v>2621</v>
      </c>
      <c r="C33" s="83"/>
      <c r="D33" s="83"/>
      <c r="E33" s="83"/>
      <c r="F33" s="83"/>
      <c r="G33" s="83"/>
      <c r="H33" s="83"/>
      <c r="I33" s="180"/>
      <c r="J33" s="287" t="s">
        <v>367</v>
      </c>
      <c r="K33" s="253"/>
      <c r="L33" s="566" t="s">
        <v>80</v>
      </c>
      <c r="M33" s="98"/>
      <c r="N33" s="55" t="s">
        <v>42</v>
      </c>
      <c r="O33" s="20"/>
      <c r="P33" s="254"/>
      <c r="Q33" s="432" t="str">
        <f t="shared" si="0"/>
        <v/>
      </c>
      <c r="R33" s="254"/>
      <c r="S33" s="254"/>
      <c r="T33" s="828" t="s">
        <v>80</v>
      </c>
      <c r="U33" s="98"/>
      <c r="V33" s="55" t="s">
        <v>42</v>
      </c>
      <c r="W33" s="20"/>
      <c r="X33" s="254"/>
      <c r="Y33" s="432" t="str">
        <f t="shared" si="1"/>
        <v/>
      </c>
      <c r="Z33" s="254"/>
      <c r="AA33" s="431"/>
      <c r="AB33" s="468"/>
    </row>
    <row r="34" spans="1:28" s="6" customFormat="1" ht="12.75" customHeight="1" x14ac:dyDescent="0.2">
      <c r="A34" s="83" t="s">
        <v>2569</v>
      </c>
      <c r="B34" s="83" t="s">
        <v>2622</v>
      </c>
      <c r="C34" s="83"/>
      <c r="D34" s="83"/>
      <c r="E34" s="83"/>
      <c r="F34" s="83"/>
      <c r="G34" s="83"/>
      <c r="H34" s="83"/>
      <c r="I34" s="180"/>
      <c r="J34" s="287" t="s">
        <v>222</v>
      </c>
      <c r="K34" s="253"/>
      <c r="L34" s="566" t="s">
        <v>80</v>
      </c>
      <c r="M34" s="98"/>
      <c r="N34" s="55" t="s">
        <v>42</v>
      </c>
      <c r="O34" s="20"/>
      <c r="P34" s="254"/>
      <c r="Q34" s="432" t="str">
        <f t="shared" si="0"/>
        <v/>
      </c>
      <c r="R34" s="254"/>
      <c r="S34" s="254"/>
      <c r="T34" s="828" t="s">
        <v>80</v>
      </c>
      <c r="U34" s="98"/>
      <c r="V34" s="55" t="s">
        <v>42</v>
      </c>
      <c r="W34" s="20"/>
      <c r="X34" s="254"/>
      <c r="Y34" s="432" t="str">
        <f t="shared" si="1"/>
        <v/>
      </c>
      <c r="Z34" s="254"/>
      <c r="AA34" s="431"/>
      <c r="AB34" s="468"/>
    </row>
    <row r="35" spans="1:28" s="6" customFormat="1" ht="12.75" customHeight="1" x14ac:dyDescent="0.2">
      <c r="A35" s="83" t="s">
        <v>2570</v>
      </c>
      <c r="B35" s="83" t="s">
        <v>2623</v>
      </c>
      <c r="C35" s="83"/>
      <c r="D35" s="83"/>
      <c r="E35" s="83"/>
      <c r="F35" s="83"/>
      <c r="G35" s="83"/>
      <c r="H35" s="83"/>
      <c r="I35" s="180"/>
      <c r="J35" s="287" t="s">
        <v>223</v>
      </c>
      <c r="K35" s="253"/>
      <c r="L35" s="566" t="s">
        <v>80</v>
      </c>
      <c r="M35" s="98"/>
      <c r="N35" s="55" t="s">
        <v>42</v>
      </c>
      <c r="O35" s="20"/>
      <c r="P35" s="254"/>
      <c r="Q35" s="432" t="str">
        <f t="shared" si="0"/>
        <v/>
      </c>
      <c r="R35" s="254"/>
      <c r="S35" s="254"/>
      <c r="T35" s="828" t="s">
        <v>80</v>
      </c>
      <c r="U35" s="98"/>
      <c r="V35" s="55" t="s">
        <v>42</v>
      </c>
      <c r="W35" s="20"/>
      <c r="X35" s="254"/>
      <c r="Y35" s="432" t="str">
        <f t="shared" si="1"/>
        <v/>
      </c>
      <c r="Z35" s="254"/>
      <c r="AA35" s="431"/>
      <c r="AB35" s="468"/>
    </row>
    <row r="36" spans="1:28" s="6" customFormat="1" ht="12.75" customHeight="1" x14ac:dyDescent="0.2">
      <c r="A36" s="83" t="s">
        <v>2571</v>
      </c>
      <c r="B36" s="83" t="s">
        <v>2624</v>
      </c>
      <c r="C36" s="83"/>
      <c r="D36" s="83"/>
      <c r="E36" s="83"/>
      <c r="F36" s="83"/>
      <c r="G36" s="83"/>
      <c r="H36" s="83"/>
      <c r="I36" s="180"/>
      <c r="J36" s="287" t="s">
        <v>224</v>
      </c>
      <c r="K36" s="253"/>
      <c r="L36" s="566" t="s">
        <v>80</v>
      </c>
      <c r="M36" s="98"/>
      <c r="N36" s="55" t="s">
        <v>42</v>
      </c>
      <c r="O36" s="20"/>
      <c r="P36" s="254"/>
      <c r="Q36" s="432" t="str">
        <f t="shared" si="0"/>
        <v/>
      </c>
      <c r="R36" s="254"/>
      <c r="S36" s="254"/>
      <c r="T36" s="828" t="s">
        <v>80</v>
      </c>
      <c r="U36" s="98"/>
      <c r="V36" s="55" t="s">
        <v>42</v>
      </c>
      <c r="W36" s="20"/>
      <c r="X36" s="254"/>
      <c r="Y36" s="432" t="str">
        <f t="shared" si="1"/>
        <v/>
      </c>
      <c r="Z36" s="254"/>
      <c r="AA36" s="431"/>
      <c r="AB36" s="468"/>
    </row>
    <row r="37" spans="1:28" s="6" customFormat="1" ht="12.75" customHeight="1" x14ac:dyDescent="0.2">
      <c r="A37" s="83" t="s">
        <v>2572</v>
      </c>
      <c r="B37" s="83" t="s">
        <v>2625</v>
      </c>
      <c r="C37" s="83"/>
      <c r="D37" s="83"/>
      <c r="E37" s="83"/>
      <c r="F37" s="83"/>
      <c r="G37" s="83"/>
      <c r="H37" s="83"/>
      <c r="I37" s="180"/>
      <c r="J37" s="287" t="s">
        <v>226</v>
      </c>
      <c r="K37" s="253"/>
      <c r="L37" s="566" t="s">
        <v>80</v>
      </c>
      <c r="M37" s="98"/>
      <c r="N37" s="55" t="s">
        <v>42</v>
      </c>
      <c r="O37" s="20"/>
      <c r="P37" s="254"/>
      <c r="Q37" s="432" t="str">
        <f t="shared" si="0"/>
        <v/>
      </c>
      <c r="R37" s="254"/>
      <c r="S37" s="254" t="s">
        <v>225</v>
      </c>
      <c r="T37" s="828" t="s">
        <v>80</v>
      </c>
      <c r="U37" s="98"/>
      <c r="V37" s="55" t="s">
        <v>42</v>
      </c>
      <c r="W37" s="20"/>
      <c r="X37" s="254"/>
      <c r="Y37" s="432" t="str">
        <f t="shared" si="1"/>
        <v/>
      </c>
      <c r="Z37" s="254"/>
      <c r="AA37" s="431" t="s">
        <v>225</v>
      </c>
      <c r="AB37" s="468"/>
    </row>
    <row r="38" spans="1:28" s="6" customFormat="1" ht="12.75" customHeight="1" x14ac:dyDescent="0.2">
      <c r="A38" s="83" t="s">
        <v>2573</v>
      </c>
      <c r="B38" s="83" t="s">
        <v>2626</v>
      </c>
      <c r="C38" s="83"/>
      <c r="D38" s="83"/>
      <c r="E38" s="83"/>
      <c r="F38" s="83"/>
      <c r="G38" s="83"/>
      <c r="H38" s="83"/>
      <c r="I38" s="180"/>
      <c r="J38" s="287" t="s">
        <v>274</v>
      </c>
      <c r="K38" s="253"/>
      <c r="L38" s="566" t="s">
        <v>80</v>
      </c>
      <c r="M38" s="98"/>
      <c r="N38" s="55" t="s">
        <v>42</v>
      </c>
      <c r="O38" s="20"/>
      <c r="P38" s="254"/>
      <c r="Q38" s="432" t="str">
        <f t="shared" si="0"/>
        <v/>
      </c>
      <c r="R38" s="254"/>
      <c r="S38" s="254"/>
      <c r="T38" s="828" t="s">
        <v>80</v>
      </c>
      <c r="U38" s="98"/>
      <c r="V38" s="55" t="s">
        <v>42</v>
      </c>
      <c r="W38" s="20"/>
      <c r="X38" s="254"/>
      <c r="Y38" s="432" t="str">
        <f t="shared" si="1"/>
        <v/>
      </c>
      <c r="Z38" s="254"/>
      <c r="AA38" s="431"/>
      <c r="AB38" s="468"/>
    </row>
    <row r="39" spans="1:28" s="6" customFormat="1" ht="12.75" customHeight="1" x14ac:dyDescent="0.2">
      <c r="A39" s="83" t="s">
        <v>2574</v>
      </c>
      <c r="B39" s="83" t="s">
        <v>2627</v>
      </c>
      <c r="C39" s="83"/>
      <c r="D39" s="83"/>
      <c r="E39" s="83"/>
      <c r="F39" s="83"/>
      <c r="G39" s="83"/>
      <c r="H39" s="83"/>
      <c r="I39" s="180"/>
      <c r="J39" s="287" t="s">
        <v>368</v>
      </c>
      <c r="K39" s="253"/>
      <c r="L39" s="566" t="s">
        <v>80</v>
      </c>
      <c r="M39" s="98"/>
      <c r="N39" s="55" t="s">
        <v>42</v>
      </c>
      <c r="O39" s="20"/>
      <c r="P39" s="254"/>
      <c r="Q39" s="432" t="str">
        <f t="shared" si="0"/>
        <v/>
      </c>
      <c r="R39" s="254"/>
      <c r="S39" s="254"/>
      <c r="T39" s="828" t="s">
        <v>80</v>
      </c>
      <c r="U39" s="98"/>
      <c r="V39" s="55" t="s">
        <v>42</v>
      </c>
      <c r="W39" s="20"/>
      <c r="X39" s="254"/>
      <c r="Y39" s="432" t="str">
        <f t="shared" si="1"/>
        <v/>
      </c>
      <c r="Z39" s="254"/>
      <c r="AA39" s="431"/>
      <c r="AB39" s="468"/>
    </row>
    <row r="40" spans="1:28" s="6" customFormat="1" ht="12.75" customHeight="1" x14ac:dyDescent="0.2">
      <c r="A40" s="83" t="s">
        <v>2575</v>
      </c>
      <c r="B40" s="83" t="s">
        <v>2628</v>
      </c>
      <c r="C40" s="83"/>
      <c r="D40" s="83"/>
      <c r="E40" s="83"/>
      <c r="F40" s="83"/>
      <c r="G40" s="83"/>
      <c r="H40" s="83"/>
      <c r="I40" s="180"/>
      <c r="J40" s="287" t="s">
        <v>147</v>
      </c>
      <c r="K40" s="253"/>
      <c r="L40" s="566" t="s">
        <v>80</v>
      </c>
      <c r="M40" s="98"/>
      <c r="N40" s="55" t="s">
        <v>42</v>
      </c>
      <c r="O40" s="20"/>
      <c r="P40" s="254"/>
      <c r="Q40" s="432" t="str">
        <f t="shared" ref="Q40:Q59" si="2">IF(AND(ISNUMBER(M40),ISNUMBER($M$60)),IF($M$60=0,"",M40/$M$60),"")</f>
        <v/>
      </c>
      <c r="R40" s="254"/>
      <c r="S40" s="254"/>
      <c r="T40" s="828" t="s">
        <v>80</v>
      </c>
      <c r="U40" s="98"/>
      <c r="V40" s="55" t="s">
        <v>42</v>
      </c>
      <c r="W40" s="20"/>
      <c r="X40" s="254"/>
      <c r="Y40" s="432" t="str">
        <f t="shared" ref="Y40:Y59" si="3">IF(AND(ISNUMBER(U40),ISNUMBER($U$60)),IF($U$60=0,"",U40/$U$60),"")</f>
        <v/>
      </c>
      <c r="Z40" s="254"/>
      <c r="AA40" s="431"/>
      <c r="AB40" s="468"/>
    </row>
    <row r="41" spans="1:28" s="6" customFormat="1" ht="12.75" customHeight="1" x14ac:dyDescent="0.2">
      <c r="A41" s="83" t="s">
        <v>2576</v>
      </c>
      <c r="B41" s="83" t="s">
        <v>2629</v>
      </c>
      <c r="C41" s="83"/>
      <c r="D41" s="83"/>
      <c r="E41" s="83"/>
      <c r="F41" s="83"/>
      <c r="G41" s="83"/>
      <c r="H41" s="83"/>
      <c r="I41" s="180"/>
      <c r="J41" s="287" t="s">
        <v>148</v>
      </c>
      <c r="K41" s="253"/>
      <c r="L41" s="566" t="s">
        <v>80</v>
      </c>
      <c r="M41" s="98"/>
      <c r="N41" s="55" t="s">
        <v>42</v>
      </c>
      <c r="O41" s="20"/>
      <c r="P41" s="254"/>
      <c r="Q41" s="432" t="str">
        <f t="shared" si="2"/>
        <v/>
      </c>
      <c r="R41" s="254"/>
      <c r="S41" s="254"/>
      <c r="T41" s="828" t="s">
        <v>80</v>
      </c>
      <c r="U41" s="98"/>
      <c r="V41" s="55" t="s">
        <v>42</v>
      </c>
      <c r="W41" s="20"/>
      <c r="X41" s="254"/>
      <c r="Y41" s="432" t="str">
        <f t="shared" si="3"/>
        <v/>
      </c>
      <c r="Z41" s="254"/>
      <c r="AA41" s="431"/>
      <c r="AB41" s="468"/>
    </row>
    <row r="42" spans="1:28" s="6" customFormat="1" ht="12.75" customHeight="1" x14ac:dyDescent="0.2">
      <c r="A42" s="83" t="s">
        <v>2577</v>
      </c>
      <c r="B42" s="83" t="s">
        <v>2630</v>
      </c>
      <c r="C42" s="83"/>
      <c r="D42" s="83"/>
      <c r="E42" s="83"/>
      <c r="F42" s="83"/>
      <c r="G42" s="83"/>
      <c r="H42" s="83"/>
      <c r="I42" s="180"/>
      <c r="J42" s="287" t="s">
        <v>369</v>
      </c>
      <c r="K42" s="253"/>
      <c r="L42" s="566" t="s">
        <v>80</v>
      </c>
      <c r="M42" s="98"/>
      <c r="N42" s="55" t="s">
        <v>42</v>
      </c>
      <c r="O42" s="20"/>
      <c r="P42" s="254"/>
      <c r="Q42" s="432" t="str">
        <f t="shared" si="2"/>
        <v/>
      </c>
      <c r="R42" s="254"/>
      <c r="S42" s="254"/>
      <c r="T42" s="828" t="s">
        <v>80</v>
      </c>
      <c r="U42" s="98"/>
      <c r="V42" s="55" t="s">
        <v>42</v>
      </c>
      <c r="W42" s="20"/>
      <c r="X42" s="254"/>
      <c r="Y42" s="432" t="str">
        <f t="shared" si="3"/>
        <v/>
      </c>
      <c r="Z42" s="254"/>
      <c r="AA42" s="431"/>
      <c r="AB42" s="468"/>
    </row>
    <row r="43" spans="1:28" s="6" customFormat="1" ht="12.75" customHeight="1" x14ac:dyDescent="0.2">
      <c r="A43" s="83" t="s">
        <v>2578</v>
      </c>
      <c r="B43" s="83" t="s">
        <v>2631</v>
      </c>
      <c r="C43" s="83"/>
      <c r="D43" s="83"/>
      <c r="E43" s="83"/>
      <c r="F43" s="83"/>
      <c r="G43" s="83"/>
      <c r="H43" s="83"/>
      <c r="I43" s="180"/>
      <c r="J43" s="287" t="s">
        <v>370</v>
      </c>
      <c r="K43" s="253"/>
      <c r="L43" s="566" t="s">
        <v>80</v>
      </c>
      <c r="M43" s="98"/>
      <c r="N43" s="55" t="s">
        <v>42</v>
      </c>
      <c r="O43" s="20"/>
      <c r="P43" s="254"/>
      <c r="Q43" s="432" t="str">
        <f t="shared" si="2"/>
        <v/>
      </c>
      <c r="R43" s="254"/>
      <c r="S43" s="254"/>
      <c r="T43" s="828" t="s">
        <v>80</v>
      </c>
      <c r="U43" s="98"/>
      <c r="V43" s="55" t="s">
        <v>42</v>
      </c>
      <c r="W43" s="20"/>
      <c r="X43" s="254"/>
      <c r="Y43" s="432" t="str">
        <f t="shared" si="3"/>
        <v/>
      </c>
      <c r="Z43" s="254"/>
      <c r="AA43" s="431"/>
      <c r="AB43" s="468"/>
    </row>
    <row r="44" spans="1:28" s="6" customFormat="1" ht="12.75" customHeight="1" x14ac:dyDescent="0.2">
      <c r="A44" s="83" t="s">
        <v>2579</v>
      </c>
      <c r="B44" s="83" t="s">
        <v>2632</v>
      </c>
      <c r="C44" s="83"/>
      <c r="D44" s="83"/>
      <c r="E44" s="83"/>
      <c r="F44" s="83"/>
      <c r="G44" s="83"/>
      <c r="H44" s="83"/>
      <c r="I44" s="180"/>
      <c r="J44" s="287" t="s">
        <v>149</v>
      </c>
      <c r="K44" s="253"/>
      <c r="L44" s="566" t="s">
        <v>80</v>
      </c>
      <c r="M44" s="98"/>
      <c r="N44" s="55" t="s">
        <v>42</v>
      </c>
      <c r="O44" s="20"/>
      <c r="P44" s="254"/>
      <c r="Q44" s="432" t="str">
        <f t="shared" si="2"/>
        <v/>
      </c>
      <c r="R44" s="254"/>
      <c r="S44" s="254"/>
      <c r="T44" s="828" t="s">
        <v>80</v>
      </c>
      <c r="U44" s="98"/>
      <c r="V44" s="55" t="s">
        <v>42</v>
      </c>
      <c r="W44" s="20"/>
      <c r="X44" s="254"/>
      <c r="Y44" s="432" t="str">
        <f t="shared" si="3"/>
        <v/>
      </c>
      <c r="Z44" s="254"/>
      <c r="AA44" s="431"/>
      <c r="AB44" s="468"/>
    </row>
    <row r="45" spans="1:28" s="6" customFormat="1" ht="12.75" customHeight="1" x14ac:dyDescent="0.2">
      <c r="A45" s="83" t="s">
        <v>2580</v>
      </c>
      <c r="B45" s="83" t="s">
        <v>2633</v>
      </c>
      <c r="C45" s="83"/>
      <c r="D45" s="83"/>
      <c r="E45" s="83"/>
      <c r="F45" s="83"/>
      <c r="G45" s="83"/>
      <c r="H45" s="83"/>
      <c r="I45" s="180"/>
      <c r="J45" s="287" t="s">
        <v>371</v>
      </c>
      <c r="K45" s="253"/>
      <c r="L45" s="566" t="s">
        <v>80</v>
      </c>
      <c r="M45" s="98"/>
      <c r="N45" s="55" t="s">
        <v>42</v>
      </c>
      <c r="O45" s="20"/>
      <c r="P45" s="254"/>
      <c r="Q45" s="432" t="str">
        <f t="shared" si="2"/>
        <v/>
      </c>
      <c r="R45" s="254"/>
      <c r="S45" s="254"/>
      <c r="T45" s="828" t="s">
        <v>80</v>
      </c>
      <c r="U45" s="98"/>
      <c r="V45" s="55" t="s">
        <v>42</v>
      </c>
      <c r="W45" s="20"/>
      <c r="X45" s="254"/>
      <c r="Y45" s="432" t="str">
        <f t="shared" si="3"/>
        <v/>
      </c>
      <c r="Z45" s="254"/>
      <c r="AA45" s="431"/>
      <c r="AB45" s="468"/>
    </row>
    <row r="46" spans="1:28" s="6" customFormat="1" ht="12.75" customHeight="1" x14ac:dyDescent="0.2">
      <c r="A46" s="83" t="s">
        <v>2581</v>
      </c>
      <c r="B46" s="83" t="s">
        <v>2634</v>
      </c>
      <c r="C46" s="83"/>
      <c r="D46" s="83"/>
      <c r="E46" s="83"/>
      <c r="F46" s="83"/>
      <c r="G46" s="83"/>
      <c r="H46" s="83"/>
      <c r="I46" s="180"/>
      <c r="J46" s="287" t="s">
        <v>150</v>
      </c>
      <c r="K46" s="253"/>
      <c r="L46" s="566" t="s">
        <v>80</v>
      </c>
      <c r="M46" s="98"/>
      <c r="N46" s="55" t="s">
        <v>42</v>
      </c>
      <c r="O46" s="20"/>
      <c r="P46" s="254"/>
      <c r="Q46" s="432" t="str">
        <f t="shared" si="2"/>
        <v/>
      </c>
      <c r="R46" s="254"/>
      <c r="S46" s="254"/>
      <c r="T46" s="828" t="s">
        <v>80</v>
      </c>
      <c r="U46" s="98"/>
      <c r="V46" s="55" t="s">
        <v>42</v>
      </c>
      <c r="W46" s="20"/>
      <c r="X46" s="254"/>
      <c r="Y46" s="432" t="str">
        <f t="shared" si="3"/>
        <v/>
      </c>
      <c r="Z46" s="254"/>
      <c r="AA46" s="431"/>
      <c r="AB46" s="468"/>
    </row>
    <row r="47" spans="1:28" s="6" customFormat="1" ht="12.75" customHeight="1" x14ac:dyDescent="0.2">
      <c r="A47" s="83" t="s">
        <v>2582</v>
      </c>
      <c r="B47" s="83" t="s">
        <v>2635</v>
      </c>
      <c r="C47" s="83"/>
      <c r="D47" s="83"/>
      <c r="E47" s="83"/>
      <c r="F47" s="83"/>
      <c r="G47" s="83"/>
      <c r="H47" s="83"/>
      <c r="I47" s="180"/>
      <c r="J47" s="287" t="s">
        <v>151</v>
      </c>
      <c r="K47" s="253"/>
      <c r="L47" s="566" t="s">
        <v>80</v>
      </c>
      <c r="M47" s="98"/>
      <c r="N47" s="55" t="s">
        <v>42</v>
      </c>
      <c r="O47" s="20"/>
      <c r="P47" s="254"/>
      <c r="Q47" s="432" t="str">
        <f t="shared" si="2"/>
        <v/>
      </c>
      <c r="R47" s="254"/>
      <c r="S47" s="254"/>
      <c r="T47" s="828" t="s">
        <v>80</v>
      </c>
      <c r="U47" s="98"/>
      <c r="V47" s="55" t="s">
        <v>42</v>
      </c>
      <c r="W47" s="20"/>
      <c r="X47" s="254"/>
      <c r="Y47" s="432" t="str">
        <f t="shared" si="3"/>
        <v/>
      </c>
      <c r="Z47" s="254"/>
      <c r="AA47" s="431"/>
      <c r="AB47" s="468"/>
    </row>
    <row r="48" spans="1:28" s="6" customFormat="1" ht="12.75" customHeight="1" x14ac:dyDescent="0.2">
      <c r="A48" s="83" t="s">
        <v>2583</v>
      </c>
      <c r="B48" s="83" t="s">
        <v>2636</v>
      </c>
      <c r="C48" s="83"/>
      <c r="D48" s="83"/>
      <c r="E48" s="83"/>
      <c r="F48" s="83"/>
      <c r="G48" s="83"/>
      <c r="H48" s="83"/>
      <c r="I48" s="180"/>
      <c r="J48" s="287" t="s">
        <v>152</v>
      </c>
      <c r="K48" s="253"/>
      <c r="L48" s="566" t="s">
        <v>80</v>
      </c>
      <c r="M48" s="98"/>
      <c r="N48" s="55" t="s">
        <v>42</v>
      </c>
      <c r="O48" s="20"/>
      <c r="P48" s="254"/>
      <c r="Q48" s="432" t="str">
        <f t="shared" si="2"/>
        <v/>
      </c>
      <c r="R48" s="254"/>
      <c r="S48" s="254"/>
      <c r="T48" s="828" t="s">
        <v>80</v>
      </c>
      <c r="U48" s="98"/>
      <c r="V48" s="55" t="s">
        <v>42</v>
      </c>
      <c r="W48" s="20"/>
      <c r="X48" s="254"/>
      <c r="Y48" s="432" t="str">
        <f t="shared" si="3"/>
        <v/>
      </c>
      <c r="Z48" s="254"/>
      <c r="AA48" s="431"/>
      <c r="AB48" s="468"/>
    </row>
    <row r="49" spans="1:28" s="6" customFormat="1" ht="12.75" customHeight="1" x14ac:dyDescent="0.2">
      <c r="A49" s="83" t="s">
        <v>2584</v>
      </c>
      <c r="B49" s="83" t="s">
        <v>2637</v>
      </c>
      <c r="C49" s="83"/>
      <c r="D49" s="83"/>
      <c r="E49" s="83"/>
      <c r="F49" s="83"/>
      <c r="G49" s="83"/>
      <c r="H49" s="83"/>
      <c r="I49" s="180"/>
      <c r="J49" s="287" t="s">
        <v>153</v>
      </c>
      <c r="K49" s="253"/>
      <c r="L49" s="566" t="s">
        <v>80</v>
      </c>
      <c r="M49" s="98"/>
      <c r="N49" s="55" t="s">
        <v>42</v>
      </c>
      <c r="O49" s="20"/>
      <c r="P49" s="254"/>
      <c r="Q49" s="432" t="str">
        <f t="shared" si="2"/>
        <v/>
      </c>
      <c r="R49" s="254"/>
      <c r="S49" s="254"/>
      <c r="T49" s="828" t="s">
        <v>80</v>
      </c>
      <c r="U49" s="98"/>
      <c r="V49" s="55" t="s">
        <v>42</v>
      </c>
      <c r="W49" s="20"/>
      <c r="X49" s="254"/>
      <c r="Y49" s="432" t="str">
        <f t="shared" si="3"/>
        <v/>
      </c>
      <c r="Z49" s="254"/>
      <c r="AA49" s="431"/>
      <c r="AB49" s="468"/>
    </row>
    <row r="50" spans="1:28" s="6" customFormat="1" ht="12.75" customHeight="1" x14ac:dyDescent="0.2">
      <c r="A50" s="83" t="s">
        <v>2585</v>
      </c>
      <c r="B50" s="83" t="s">
        <v>2638</v>
      </c>
      <c r="C50" s="83"/>
      <c r="D50" s="83"/>
      <c r="E50" s="83"/>
      <c r="F50" s="83"/>
      <c r="G50" s="83"/>
      <c r="H50" s="83"/>
      <c r="I50" s="180"/>
      <c r="J50" s="287" t="s">
        <v>154</v>
      </c>
      <c r="K50" s="253"/>
      <c r="L50" s="566" t="s">
        <v>80</v>
      </c>
      <c r="M50" s="98"/>
      <c r="N50" s="55" t="s">
        <v>42</v>
      </c>
      <c r="O50" s="20"/>
      <c r="P50" s="254"/>
      <c r="Q50" s="432" t="str">
        <f t="shared" si="2"/>
        <v/>
      </c>
      <c r="R50" s="254"/>
      <c r="S50" s="254"/>
      <c r="T50" s="828" t="s">
        <v>80</v>
      </c>
      <c r="U50" s="98"/>
      <c r="V50" s="55" t="s">
        <v>42</v>
      </c>
      <c r="W50" s="20"/>
      <c r="X50" s="254"/>
      <c r="Y50" s="432" t="str">
        <f t="shared" si="3"/>
        <v/>
      </c>
      <c r="Z50" s="254"/>
      <c r="AA50" s="431"/>
      <c r="AB50" s="468"/>
    </row>
    <row r="51" spans="1:28" s="6" customFormat="1" ht="12.75" customHeight="1" x14ac:dyDescent="0.2">
      <c r="A51" s="83" t="s">
        <v>2586</v>
      </c>
      <c r="B51" s="83" t="s">
        <v>2639</v>
      </c>
      <c r="C51" s="83"/>
      <c r="D51" s="83"/>
      <c r="E51" s="83"/>
      <c r="F51" s="83"/>
      <c r="G51" s="83"/>
      <c r="H51" s="83"/>
      <c r="I51" s="180"/>
      <c r="J51" s="287" t="s">
        <v>372</v>
      </c>
      <c r="K51" s="253"/>
      <c r="L51" s="566" t="s">
        <v>80</v>
      </c>
      <c r="M51" s="98"/>
      <c r="N51" s="55" t="s">
        <v>42</v>
      </c>
      <c r="O51" s="20"/>
      <c r="P51" s="254"/>
      <c r="Q51" s="432" t="str">
        <f t="shared" si="2"/>
        <v/>
      </c>
      <c r="R51" s="254"/>
      <c r="S51" s="254"/>
      <c r="T51" s="828" t="s">
        <v>80</v>
      </c>
      <c r="U51" s="98"/>
      <c r="V51" s="55" t="s">
        <v>42</v>
      </c>
      <c r="W51" s="20"/>
      <c r="X51" s="254"/>
      <c r="Y51" s="432" t="str">
        <f t="shared" si="3"/>
        <v/>
      </c>
      <c r="Z51" s="254"/>
      <c r="AA51" s="431"/>
      <c r="AB51" s="468"/>
    </row>
    <row r="52" spans="1:28" s="6" customFormat="1" ht="12.75" customHeight="1" x14ac:dyDescent="0.2">
      <c r="A52" s="83" t="s">
        <v>2587</v>
      </c>
      <c r="B52" s="83" t="s">
        <v>2640</v>
      </c>
      <c r="C52" s="83"/>
      <c r="D52" s="83"/>
      <c r="E52" s="83"/>
      <c r="F52" s="83"/>
      <c r="G52" s="83"/>
      <c r="H52" s="83"/>
      <c r="I52" s="180"/>
      <c r="J52" s="287" t="s">
        <v>155</v>
      </c>
      <c r="K52" s="253"/>
      <c r="L52" s="566" t="s">
        <v>80</v>
      </c>
      <c r="M52" s="98"/>
      <c r="N52" s="55" t="s">
        <v>42</v>
      </c>
      <c r="O52" s="20"/>
      <c r="P52" s="254"/>
      <c r="Q52" s="432" t="str">
        <f t="shared" si="2"/>
        <v/>
      </c>
      <c r="R52" s="254"/>
      <c r="S52" s="254"/>
      <c r="T52" s="828" t="s">
        <v>80</v>
      </c>
      <c r="U52" s="98"/>
      <c r="V52" s="55" t="s">
        <v>42</v>
      </c>
      <c r="W52" s="20"/>
      <c r="X52" s="254"/>
      <c r="Y52" s="432" t="str">
        <f t="shared" si="3"/>
        <v/>
      </c>
      <c r="Z52" s="254"/>
      <c r="AA52" s="431"/>
      <c r="AB52" s="468"/>
    </row>
    <row r="53" spans="1:28" s="6" customFormat="1" ht="12.75" customHeight="1" x14ac:dyDescent="0.2">
      <c r="A53" s="83" t="s">
        <v>2588</v>
      </c>
      <c r="B53" s="83" t="s">
        <v>2641</v>
      </c>
      <c r="C53" s="83"/>
      <c r="D53" s="83"/>
      <c r="E53" s="83"/>
      <c r="F53" s="83"/>
      <c r="G53" s="83"/>
      <c r="H53" s="83"/>
      <c r="I53" s="180"/>
      <c r="J53" s="287" t="s">
        <v>373</v>
      </c>
      <c r="K53" s="253"/>
      <c r="L53" s="566" t="s">
        <v>80</v>
      </c>
      <c r="M53" s="98"/>
      <c r="N53" s="55" t="s">
        <v>42</v>
      </c>
      <c r="O53" s="20"/>
      <c r="P53" s="254"/>
      <c r="Q53" s="432" t="str">
        <f t="shared" si="2"/>
        <v/>
      </c>
      <c r="R53" s="254"/>
      <c r="S53" s="254"/>
      <c r="T53" s="828" t="s">
        <v>80</v>
      </c>
      <c r="U53" s="98"/>
      <c r="V53" s="55" t="s">
        <v>42</v>
      </c>
      <c r="W53" s="20"/>
      <c r="X53" s="254"/>
      <c r="Y53" s="432" t="str">
        <f t="shared" si="3"/>
        <v/>
      </c>
      <c r="Z53" s="254"/>
      <c r="AA53" s="431"/>
      <c r="AB53" s="468"/>
    </row>
    <row r="54" spans="1:28" s="6" customFormat="1" ht="12.75" customHeight="1" x14ac:dyDescent="0.2">
      <c r="A54" s="83" t="s">
        <v>2589</v>
      </c>
      <c r="B54" s="83" t="s">
        <v>2642</v>
      </c>
      <c r="C54" s="83"/>
      <c r="D54" s="83"/>
      <c r="E54" s="83"/>
      <c r="F54" s="83"/>
      <c r="G54" s="83"/>
      <c r="H54" s="83"/>
      <c r="I54" s="180"/>
      <c r="J54" s="287" t="s">
        <v>156</v>
      </c>
      <c r="K54" s="253"/>
      <c r="L54" s="566" t="s">
        <v>80</v>
      </c>
      <c r="M54" s="98"/>
      <c r="N54" s="55" t="s">
        <v>42</v>
      </c>
      <c r="O54" s="20"/>
      <c r="P54" s="254"/>
      <c r="Q54" s="432" t="str">
        <f t="shared" si="2"/>
        <v/>
      </c>
      <c r="R54" s="254"/>
      <c r="S54" s="254"/>
      <c r="T54" s="828" t="s">
        <v>80</v>
      </c>
      <c r="U54" s="98"/>
      <c r="V54" s="55" t="s">
        <v>42</v>
      </c>
      <c r="W54" s="20"/>
      <c r="X54" s="254"/>
      <c r="Y54" s="432" t="str">
        <f t="shared" si="3"/>
        <v/>
      </c>
      <c r="Z54" s="254"/>
      <c r="AA54" s="431"/>
      <c r="AB54" s="468"/>
    </row>
    <row r="55" spans="1:28" s="6" customFormat="1" ht="12.75" customHeight="1" x14ac:dyDescent="0.2">
      <c r="A55" s="83" t="s">
        <v>2590</v>
      </c>
      <c r="B55" s="83" t="s">
        <v>2643</v>
      </c>
      <c r="C55" s="83"/>
      <c r="D55" s="83"/>
      <c r="E55" s="83"/>
      <c r="F55" s="83"/>
      <c r="G55" s="83"/>
      <c r="H55" s="83"/>
      <c r="I55" s="180"/>
      <c r="J55" s="287" t="s">
        <v>374</v>
      </c>
      <c r="K55" s="253"/>
      <c r="L55" s="566" t="s">
        <v>80</v>
      </c>
      <c r="M55" s="98"/>
      <c r="N55" s="55" t="s">
        <v>42</v>
      </c>
      <c r="O55" s="20"/>
      <c r="P55" s="254"/>
      <c r="Q55" s="432" t="str">
        <f t="shared" si="2"/>
        <v/>
      </c>
      <c r="R55" s="254"/>
      <c r="S55" s="254"/>
      <c r="T55" s="828" t="s">
        <v>80</v>
      </c>
      <c r="U55" s="98"/>
      <c r="V55" s="55" t="s">
        <v>42</v>
      </c>
      <c r="W55" s="20"/>
      <c r="X55" s="254"/>
      <c r="Y55" s="432" t="str">
        <f t="shared" si="3"/>
        <v/>
      </c>
      <c r="Z55" s="254"/>
      <c r="AA55" s="431"/>
      <c r="AB55" s="468"/>
    </row>
    <row r="56" spans="1:28" s="6" customFormat="1" ht="12.75" customHeight="1" x14ac:dyDescent="0.2">
      <c r="A56" s="83" t="s">
        <v>2591</v>
      </c>
      <c r="B56" s="83" t="s">
        <v>2644</v>
      </c>
      <c r="C56" s="83"/>
      <c r="D56" s="83"/>
      <c r="E56" s="83"/>
      <c r="F56" s="83"/>
      <c r="G56" s="83"/>
      <c r="H56" s="83"/>
      <c r="I56" s="180"/>
      <c r="J56" s="287" t="s">
        <v>157</v>
      </c>
      <c r="K56" s="253"/>
      <c r="L56" s="566" t="s">
        <v>80</v>
      </c>
      <c r="M56" s="98"/>
      <c r="N56" s="55" t="s">
        <v>42</v>
      </c>
      <c r="O56" s="20"/>
      <c r="P56" s="254"/>
      <c r="Q56" s="432" t="str">
        <f t="shared" si="2"/>
        <v/>
      </c>
      <c r="R56" s="254"/>
      <c r="S56" s="254"/>
      <c r="T56" s="828" t="s">
        <v>80</v>
      </c>
      <c r="U56" s="98"/>
      <c r="V56" s="55" t="s">
        <v>42</v>
      </c>
      <c r="W56" s="20"/>
      <c r="X56" s="254"/>
      <c r="Y56" s="432" t="str">
        <f t="shared" si="3"/>
        <v/>
      </c>
      <c r="Z56" s="254"/>
      <c r="AA56" s="431"/>
      <c r="AB56" s="468"/>
    </row>
    <row r="57" spans="1:28" s="6" customFormat="1" ht="12.75" customHeight="1" x14ac:dyDescent="0.2">
      <c r="A57" s="83" t="s">
        <v>2592</v>
      </c>
      <c r="B57" s="83" t="s">
        <v>2645</v>
      </c>
      <c r="C57" s="83"/>
      <c r="D57" s="83"/>
      <c r="E57" s="83"/>
      <c r="F57" s="83"/>
      <c r="G57" s="83"/>
      <c r="H57" s="83"/>
      <c r="I57" s="180"/>
      <c r="J57" s="287" t="s">
        <v>375</v>
      </c>
      <c r="K57" s="253"/>
      <c r="L57" s="566" t="s">
        <v>80</v>
      </c>
      <c r="M57" s="98"/>
      <c r="N57" s="55" t="s">
        <v>42</v>
      </c>
      <c r="O57" s="20"/>
      <c r="P57" s="254"/>
      <c r="Q57" s="432" t="str">
        <f t="shared" si="2"/>
        <v/>
      </c>
      <c r="R57" s="254"/>
      <c r="S57" s="254"/>
      <c r="T57" s="828" t="s">
        <v>80</v>
      </c>
      <c r="U57" s="98"/>
      <c r="V57" s="55" t="s">
        <v>42</v>
      </c>
      <c r="W57" s="20"/>
      <c r="X57" s="254"/>
      <c r="Y57" s="432" t="str">
        <f t="shared" si="3"/>
        <v/>
      </c>
      <c r="Z57" s="254"/>
      <c r="AA57" s="431"/>
      <c r="AB57" s="468"/>
    </row>
    <row r="58" spans="1:28" s="6" customFormat="1" ht="12.75" customHeight="1" x14ac:dyDescent="0.2">
      <c r="A58" s="83" t="s">
        <v>2593</v>
      </c>
      <c r="B58" s="83" t="s">
        <v>2646</v>
      </c>
      <c r="C58" s="83"/>
      <c r="D58" s="83"/>
      <c r="E58" s="83"/>
      <c r="F58" s="83"/>
      <c r="G58" s="83"/>
      <c r="H58" s="83"/>
      <c r="I58" s="180"/>
      <c r="J58" s="287" t="s">
        <v>376</v>
      </c>
      <c r="K58" s="253"/>
      <c r="L58" s="566" t="s">
        <v>80</v>
      </c>
      <c r="M58" s="98"/>
      <c r="N58" s="55" t="s">
        <v>42</v>
      </c>
      <c r="O58" s="20"/>
      <c r="P58" s="254"/>
      <c r="Q58" s="432" t="str">
        <f t="shared" si="2"/>
        <v/>
      </c>
      <c r="R58" s="254"/>
      <c r="S58" s="254"/>
      <c r="T58" s="828" t="s">
        <v>80</v>
      </c>
      <c r="U58" s="98"/>
      <c r="V58" s="55" t="s">
        <v>42</v>
      </c>
      <c r="W58" s="20"/>
      <c r="X58" s="254"/>
      <c r="Y58" s="432" t="str">
        <f t="shared" si="3"/>
        <v/>
      </c>
      <c r="Z58" s="254"/>
      <c r="AA58" s="431"/>
      <c r="AB58" s="468"/>
    </row>
    <row r="59" spans="1:28" s="6" customFormat="1" ht="12.75" customHeight="1" x14ac:dyDescent="0.2">
      <c r="A59" s="83" t="s">
        <v>2594</v>
      </c>
      <c r="B59" s="83" t="s">
        <v>2647</v>
      </c>
      <c r="C59" s="83"/>
      <c r="D59" s="83"/>
      <c r="E59" s="83"/>
      <c r="F59" s="83"/>
      <c r="G59" s="83"/>
      <c r="H59" s="83"/>
      <c r="I59" s="180"/>
      <c r="J59" s="888" t="s">
        <v>1591</v>
      </c>
      <c r="K59" s="973"/>
      <c r="L59" s="566" t="s">
        <v>80</v>
      </c>
      <c r="M59" s="98"/>
      <c r="N59" s="55" t="s">
        <v>42</v>
      </c>
      <c r="O59" s="20"/>
      <c r="P59" s="254"/>
      <c r="Q59" s="432" t="str">
        <f t="shared" si="2"/>
        <v/>
      </c>
      <c r="R59" s="254"/>
      <c r="S59" s="254"/>
      <c r="T59" s="828" t="s">
        <v>80</v>
      </c>
      <c r="U59" s="98"/>
      <c r="V59" s="55" t="s">
        <v>42</v>
      </c>
      <c r="W59" s="20"/>
      <c r="X59" s="254"/>
      <c r="Y59" s="432" t="str">
        <f t="shared" si="3"/>
        <v/>
      </c>
      <c r="Z59" s="254"/>
      <c r="AA59" s="431"/>
      <c r="AB59" s="468"/>
    </row>
    <row r="60" spans="1:28" s="6" customFormat="1" ht="12.75" customHeight="1" x14ac:dyDescent="0.2">
      <c r="A60" s="83" t="s">
        <v>2595</v>
      </c>
      <c r="B60" s="83" t="s">
        <v>2648</v>
      </c>
      <c r="C60" s="83"/>
      <c r="D60" s="83"/>
      <c r="E60" s="83"/>
      <c r="F60" s="83"/>
      <c r="G60" s="83"/>
      <c r="H60" s="83"/>
      <c r="I60" s="171"/>
      <c r="J60" s="259" t="s">
        <v>492</v>
      </c>
      <c r="K60" s="254"/>
      <c r="L60" s="428" t="s">
        <v>80</v>
      </c>
      <c r="M60" s="610" t="str">
        <f>IF(ISERROR(AVERAGE(M8:M59)),"",SUM(M8:M59))</f>
        <v/>
      </c>
      <c r="N60" s="611" t="s">
        <v>42</v>
      </c>
      <c r="O60" s="431"/>
      <c r="P60" s="254"/>
      <c r="Q60" s="254"/>
      <c r="R60" s="254"/>
      <c r="S60" s="254"/>
      <c r="T60" s="428" t="s">
        <v>80</v>
      </c>
      <c r="U60" s="610" t="str">
        <f>IF(ISERROR(AVERAGE(U8:U59)),"",SUM(U8:U59))</f>
        <v/>
      </c>
      <c r="V60" s="611" t="s">
        <v>42</v>
      </c>
      <c r="W60" s="431"/>
      <c r="X60" s="254"/>
      <c r="Y60" s="254"/>
      <c r="Z60" s="254"/>
      <c r="AA60" s="431"/>
      <c r="AB60" s="362"/>
    </row>
    <row r="61" spans="1:28" s="6" customFormat="1" x14ac:dyDescent="0.2">
      <c r="A61" s="83"/>
      <c r="B61" s="83"/>
      <c r="C61" s="83"/>
      <c r="D61" s="83"/>
      <c r="E61" s="83"/>
      <c r="F61" s="83"/>
      <c r="G61" s="83"/>
      <c r="H61" s="83"/>
      <c r="I61" s="171"/>
      <c r="J61" s="446" t="s">
        <v>218</v>
      </c>
      <c r="K61" s="444"/>
      <c r="L61" s="444"/>
      <c r="M61" s="444"/>
      <c r="N61" s="444"/>
      <c r="O61" s="444"/>
      <c r="P61" s="444"/>
      <c r="Q61" s="444"/>
      <c r="R61" s="447"/>
      <c r="S61" s="444"/>
      <c r="T61" s="195"/>
      <c r="U61" s="444"/>
      <c r="V61" s="444"/>
      <c r="W61" s="444"/>
      <c r="X61" s="444"/>
      <c r="Y61" s="444"/>
      <c r="Z61" s="444"/>
      <c r="AA61" s="612"/>
      <c r="AB61" s="362"/>
    </row>
    <row r="62" spans="1:28" s="6" customFormat="1" x14ac:dyDescent="0.2">
      <c r="A62" s="83"/>
      <c r="B62" s="83"/>
      <c r="C62" s="83"/>
      <c r="D62" s="83"/>
      <c r="E62" s="83"/>
      <c r="F62" s="83"/>
      <c r="G62" s="83"/>
      <c r="H62" s="83"/>
      <c r="I62" s="171"/>
      <c r="J62" s="322" t="s">
        <v>112</v>
      </c>
      <c r="K62" s="345"/>
      <c r="L62" s="318" t="s">
        <v>80</v>
      </c>
      <c r="M62" s="319" t="str">
        <f>IF('New Business Volume'!Q15="","",'New Business Volume'!Q15)</f>
        <v/>
      </c>
      <c r="N62" s="320" t="s">
        <v>42</v>
      </c>
      <c r="O62" s="333"/>
      <c r="P62" s="829"/>
      <c r="Q62" s="323"/>
      <c r="R62" s="323"/>
      <c r="S62" s="323"/>
      <c r="T62" s="318" t="s">
        <v>80</v>
      </c>
      <c r="U62" s="319" t="str">
        <f>IF('New Business Volume'!Y15="","",'New Business Volume'!Y15)</f>
        <v/>
      </c>
      <c r="V62" s="320" t="s">
        <v>42</v>
      </c>
      <c r="W62" s="346"/>
      <c r="X62" s="323"/>
      <c r="Y62" s="323"/>
      <c r="Z62" s="323"/>
      <c r="AA62" s="324"/>
      <c r="AB62" s="362"/>
    </row>
    <row r="63" spans="1:28" s="6" customFormat="1" ht="11.25" customHeight="1" thickBot="1" x14ac:dyDescent="0.25">
      <c r="A63" s="83"/>
      <c r="B63" s="83"/>
      <c r="C63" s="83"/>
      <c r="D63" s="83"/>
      <c r="E63" s="83"/>
      <c r="F63" s="83"/>
      <c r="G63" s="83"/>
      <c r="H63" s="83"/>
      <c r="I63" s="171"/>
      <c r="J63" s="171"/>
      <c r="K63" s="255"/>
      <c r="L63" s="255"/>
      <c r="M63" s="255"/>
      <c r="N63" s="255"/>
      <c r="O63" s="255"/>
      <c r="P63" s="255"/>
      <c r="Q63" s="381"/>
      <c r="R63" s="364"/>
      <c r="S63" s="365"/>
      <c r="T63" s="255"/>
      <c r="U63" s="381"/>
      <c r="V63" s="364"/>
      <c r="W63" s="365"/>
      <c r="X63" s="195"/>
      <c r="Y63" s="195"/>
      <c r="Z63" s="195"/>
      <c r="AA63" s="195"/>
      <c r="AB63" s="195"/>
    </row>
    <row r="64" spans="1:28" s="518" customFormat="1" x14ac:dyDescent="0.2">
      <c r="A64" s="83"/>
      <c r="B64" s="83"/>
      <c r="C64" s="83"/>
      <c r="D64" s="83"/>
      <c r="E64" s="83"/>
      <c r="F64" s="83"/>
      <c r="G64" s="83"/>
      <c r="H64" s="370"/>
      <c r="I64" s="464" t="s">
        <v>899</v>
      </c>
      <c r="J64" s="464"/>
      <c r="K64" s="463"/>
      <c r="L64" s="463"/>
      <c r="M64" s="463"/>
      <c r="N64" s="463"/>
      <c r="O64" s="463"/>
      <c r="P64" s="463"/>
      <c r="Q64" s="463"/>
      <c r="R64" s="463"/>
      <c r="S64" s="463"/>
      <c r="T64" s="463"/>
      <c r="U64" s="463"/>
      <c r="V64" s="463"/>
      <c r="W64" s="463"/>
      <c r="X64" s="463"/>
      <c r="Y64" s="463"/>
      <c r="Z64" s="463"/>
      <c r="AA64" s="463"/>
      <c r="AB64" s="463"/>
    </row>
    <row r="65" spans="1:28" s="519" customFormat="1" x14ac:dyDescent="0.2">
      <c r="A65" s="83"/>
      <c r="B65" s="83"/>
      <c r="C65" s="83"/>
      <c r="D65" s="83"/>
      <c r="E65" s="83"/>
      <c r="F65" s="83"/>
      <c r="G65" s="83"/>
      <c r="H65" s="370"/>
      <c r="I65" s="257" t="s">
        <v>917</v>
      </c>
      <c r="J65" s="257"/>
      <c r="K65" s="257"/>
      <c r="L65" s="257"/>
      <c r="M65" s="257"/>
      <c r="N65" s="257"/>
      <c r="O65" s="257"/>
      <c r="P65" s="257"/>
      <c r="Q65" s="257"/>
      <c r="R65" s="257"/>
      <c r="S65" s="257"/>
      <c r="T65" s="257"/>
      <c r="U65" s="257"/>
      <c r="V65" s="257"/>
      <c r="W65" s="257"/>
      <c r="X65" s="257"/>
      <c r="Y65" s="257"/>
      <c r="Z65" s="257"/>
      <c r="AA65" s="257"/>
      <c r="AB65" s="257"/>
    </row>
    <row r="66" spans="1:28" s="519" customFormat="1" x14ac:dyDescent="0.2">
      <c r="A66" s="83"/>
      <c r="B66" s="83"/>
      <c r="C66" s="83"/>
      <c r="D66" s="83"/>
      <c r="E66" s="83"/>
      <c r="F66" s="83"/>
      <c r="G66" s="83"/>
      <c r="H66" s="370"/>
      <c r="I66" s="257" t="s">
        <v>918</v>
      </c>
      <c r="J66" s="257"/>
      <c r="K66" s="257"/>
      <c r="L66" s="257"/>
      <c r="M66" s="257"/>
      <c r="N66" s="257"/>
      <c r="O66" s="257"/>
      <c r="P66" s="257"/>
      <c r="Q66" s="257"/>
      <c r="R66" s="257"/>
      <c r="S66" s="257"/>
      <c r="T66" s="257"/>
      <c r="U66" s="257"/>
      <c r="V66" s="257"/>
      <c r="W66" s="257"/>
      <c r="X66" s="257"/>
      <c r="Y66" s="257"/>
      <c r="Z66" s="257"/>
      <c r="AA66" s="257"/>
      <c r="AB66" s="257"/>
    </row>
    <row r="67" spans="1:28" s="519" customFormat="1" x14ac:dyDescent="0.2">
      <c r="A67" s="83"/>
      <c r="B67" s="83"/>
      <c r="C67" s="83"/>
      <c r="D67" s="83"/>
      <c r="E67" s="83"/>
      <c r="F67" s="83"/>
      <c r="G67" s="83"/>
      <c r="H67" s="370"/>
      <c r="I67" s="257" t="s">
        <v>2658</v>
      </c>
      <c r="J67" s="257"/>
      <c r="K67" s="257"/>
      <c r="L67" s="257"/>
      <c r="M67" s="257"/>
      <c r="N67" s="257"/>
      <c r="O67" s="257"/>
      <c r="P67" s="257"/>
      <c r="Q67" s="257"/>
      <c r="R67" s="257"/>
      <c r="S67" s="257"/>
      <c r="T67" s="257"/>
      <c r="U67" s="257"/>
      <c r="V67" s="257"/>
      <c r="W67" s="257"/>
      <c r="X67" s="257"/>
      <c r="Y67" s="257"/>
      <c r="Z67" s="257"/>
      <c r="AA67" s="257"/>
      <c r="AB67" s="257"/>
    </row>
    <row r="68" spans="1:28" s="465" customFormat="1" ht="17.25" customHeight="1" x14ac:dyDescent="0.2">
      <c r="A68" s="119" t="s">
        <v>1100</v>
      </c>
      <c r="B68" s="83"/>
      <c r="C68" s="83"/>
      <c r="D68" s="83"/>
      <c r="E68" s="83"/>
      <c r="F68" s="83"/>
      <c r="G68" s="83"/>
      <c r="H68" s="370"/>
      <c r="I68" s="894"/>
      <c r="J68" s="936"/>
      <c r="K68" s="936"/>
      <c r="L68" s="936"/>
      <c r="M68" s="936"/>
      <c r="N68" s="936"/>
      <c r="O68" s="936"/>
      <c r="P68" s="936"/>
      <c r="Q68" s="936"/>
      <c r="R68" s="936"/>
      <c r="S68" s="936"/>
      <c r="T68" s="936"/>
      <c r="U68" s="936"/>
      <c r="V68" s="895"/>
      <c r="W68" s="895"/>
      <c r="X68" s="895"/>
      <c r="Y68" s="895"/>
      <c r="Z68" s="895"/>
      <c r="AA68" s="895"/>
      <c r="AB68" s="257"/>
    </row>
    <row r="69" spans="1:28" s="465" customFormat="1" ht="17.25" customHeight="1" x14ac:dyDescent="0.2">
      <c r="A69" s="119" t="s">
        <v>1101</v>
      </c>
      <c r="B69" s="83"/>
      <c r="C69" s="83"/>
      <c r="D69" s="83"/>
      <c r="E69" s="83"/>
      <c r="F69" s="83"/>
      <c r="G69" s="83"/>
      <c r="H69" s="370"/>
      <c r="I69" s="894"/>
      <c r="J69" s="936"/>
      <c r="K69" s="936"/>
      <c r="L69" s="936"/>
      <c r="M69" s="936"/>
      <c r="N69" s="936"/>
      <c r="O69" s="936"/>
      <c r="P69" s="936"/>
      <c r="Q69" s="936"/>
      <c r="R69" s="936"/>
      <c r="S69" s="936"/>
      <c r="T69" s="936"/>
      <c r="U69" s="936"/>
      <c r="V69" s="895"/>
      <c r="W69" s="895"/>
      <c r="X69" s="895"/>
      <c r="Y69" s="895"/>
      <c r="Z69" s="895"/>
      <c r="AA69" s="895"/>
      <c r="AB69" s="257"/>
    </row>
    <row r="70" spans="1:28" s="465" customFormat="1" ht="17.25" customHeight="1" x14ac:dyDescent="0.2">
      <c r="A70" s="119" t="s">
        <v>1102</v>
      </c>
      <c r="B70" s="83"/>
      <c r="C70" s="83"/>
      <c r="D70" s="83"/>
      <c r="E70" s="83"/>
      <c r="F70" s="83"/>
      <c r="G70" s="83"/>
      <c r="H70" s="370"/>
      <c r="I70" s="894"/>
      <c r="J70" s="936"/>
      <c r="K70" s="936"/>
      <c r="L70" s="936"/>
      <c r="M70" s="936"/>
      <c r="N70" s="936"/>
      <c r="O70" s="936"/>
      <c r="P70" s="936"/>
      <c r="Q70" s="936"/>
      <c r="R70" s="936"/>
      <c r="S70" s="936"/>
      <c r="T70" s="936"/>
      <c r="U70" s="936"/>
      <c r="V70" s="895"/>
      <c r="W70" s="895"/>
      <c r="X70" s="895"/>
      <c r="Y70" s="895"/>
      <c r="Z70" s="895"/>
      <c r="AA70" s="895"/>
      <c r="AB70" s="257"/>
    </row>
    <row r="71" spans="1:28" s="465" customFormat="1" ht="17.25" customHeight="1" x14ac:dyDescent="0.2">
      <c r="A71" s="119" t="s">
        <v>1103</v>
      </c>
      <c r="B71" s="83"/>
      <c r="C71" s="83"/>
      <c r="D71" s="83"/>
      <c r="E71" s="83"/>
      <c r="F71" s="83"/>
      <c r="G71" s="83"/>
      <c r="H71" s="370"/>
      <c r="I71" s="894"/>
      <c r="J71" s="936"/>
      <c r="K71" s="936"/>
      <c r="L71" s="936"/>
      <c r="M71" s="936"/>
      <c r="N71" s="936"/>
      <c r="O71" s="936"/>
      <c r="P71" s="936"/>
      <c r="Q71" s="936"/>
      <c r="R71" s="936"/>
      <c r="S71" s="936"/>
      <c r="T71" s="936"/>
      <c r="U71" s="936"/>
      <c r="V71" s="895"/>
      <c r="W71" s="895"/>
      <c r="X71" s="895"/>
      <c r="Y71" s="895"/>
      <c r="Z71" s="895"/>
      <c r="AA71" s="895"/>
      <c r="AB71" s="257"/>
    </row>
    <row r="72" spans="1:28" s="466" customFormat="1" ht="5.25" customHeight="1" thickBot="1" x14ac:dyDescent="0.25">
      <c r="A72" s="119"/>
      <c r="B72" s="83"/>
      <c r="C72" s="83"/>
      <c r="D72" s="83"/>
      <c r="E72" s="83"/>
      <c r="F72" s="83"/>
      <c r="G72" s="83"/>
      <c r="H72" s="370"/>
      <c r="I72" s="379"/>
      <c r="J72" s="382"/>
      <c r="K72" s="383"/>
      <c r="L72" s="383"/>
      <c r="M72" s="383"/>
      <c r="N72" s="383"/>
      <c r="O72" s="383"/>
      <c r="P72" s="383"/>
      <c r="Q72" s="383"/>
      <c r="R72" s="383"/>
      <c r="S72" s="383"/>
      <c r="T72" s="383"/>
      <c r="U72" s="383"/>
      <c r="V72" s="383"/>
      <c r="W72" s="383"/>
      <c r="X72" s="383"/>
      <c r="Y72" s="383"/>
      <c r="Z72" s="379"/>
      <c r="AA72" s="379"/>
      <c r="AB72" s="379"/>
    </row>
    <row r="73" spans="1:28" s="6" customFormat="1" x14ac:dyDescent="0.2">
      <c r="A73" s="83"/>
      <c r="B73" s="83"/>
      <c r="C73" s="83"/>
      <c r="D73" s="83"/>
      <c r="E73" s="83"/>
      <c r="F73" s="83"/>
      <c r="G73" s="83"/>
      <c r="H73" s="83"/>
      <c r="I73" s="171"/>
      <c r="J73" s="602"/>
      <c r="K73" s="607"/>
      <c r="L73" s="362"/>
      <c r="M73" s="362"/>
      <c r="N73" s="362"/>
      <c r="O73" s="362"/>
      <c r="P73" s="362"/>
      <c r="Q73" s="362"/>
      <c r="R73" s="362"/>
      <c r="S73" s="362"/>
      <c r="T73" s="507"/>
      <c r="U73" s="608"/>
      <c r="V73" s="609"/>
      <c r="W73" s="507"/>
      <c r="X73" s="507"/>
      <c r="Y73" s="608"/>
      <c r="Z73" s="609"/>
      <c r="AA73" s="507"/>
      <c r="AB73" s="507"/>
    </row>
    <row r="74" spans="1:28" s="6" customFormat="1" x14ac:dyDescent="0.2">
      <c r="A74" s="83"/>
      <c r="B74" s="83"/>
      <c r="C74" s="83"/>
      <c r="D74" s="83"/>
      <c r="E74" s="83"/>
      <c r="F74" s="83"/>
      <c r="G74" s="83"/>
      <c r="H74" s="83"/>
      <c r="I74" s="171"/>
      <c r="J74" s="602"/>
      <c r="K74" s="607"/>
      <c r="L74" s="362"/>
      <c r="M74" s="362"/>
      <c r="N74" s="362"/>
      <c r="O74" s="362"/>
      <c r="P74" s="362"/>
      <c r="Q74" s="362"/>
      <c r="R74" s="362"/>
      <c r="S74" s="362"/>
      <c r="T74" s="507"/>
      <c r="U74" s="608"/>
      <c r="V74" s="609"/>
      <c r="W74" s="507"/>
      <c r="X74" s="507"/>
      <c r="Y74" s="608"/>
      <c r="Z74" s="609"/>
      <c r="AA74" s="507"/>
      <c r="AB74" s="507"/>
    </row>
    <row r="75" spans="1:28" s="6" customFormat="1" x14ac:dyDescent="0.2">
      <c r="A75" s="83"/>
      <c r="B75" s="83"/>
      <c r="C75" s="83"/>
      <c r="D75" s="83"/>
      <c r="E75" s="83"/>
      <c r="F75" s="83"/>
      <c r="G75" s="83"/>
      <c r="H75" s="83"/>
      <c r="I75" s="171"/>
      <c r="J75" s="602"/>
      <c r="K75" s="607"/>
      <c r="L75" s="362"/>
      <c r="M75" s="362"/>
      <c r="N75" s="362"/>
      <c r="O75" s="362"/>
      <c r="P75" s="362"/>
      <c r="Q75" s="362"/>
      <c r="R75" s="362"/>
      <c r="S75" s="362"/>
      <c r="T75" s="507"/>
      <c r="U75" s="608"/>
      <c r="V75" s="609"/>
      <c r="W75" s="507"/>
      <c r="X75" s="507"/>
      <c r="Y75" s="608"/>
      <c r="Z75" s="609"/>
      <c r="AA75" s="507"/>
      <c r="AB75" s="507"/>
    </row>
    <row r="76" spans="1:28" s="6" customFormat="1" ht="12" customHeight="1" x14ac:dyDescent="0.2">
      <c r="A76" s="83"/>
      <c r="B76" s="83"/>
      <c r="C76" s="83"/>
      <c r="D76" s="83"/>
      <c r="E76" s="83"/>
      <c r="F76" s="83"/>
      <c r="G76" s="83"/>
      <c r="H76" s="83"/>
      <c r="I76" s="171"/>
      <c r="J76" s="602"/>
      <c r="K76" s="607"/>
      <c r="L76" s="362"/>
      <c r="M76" s="362"/>
      <c r="N76" s="362"/>
      <c r="O76" s="362"/>
      <c r="P76" s="362"/>
      <c r="Q76" s="362"/>
      <c r="R76" s="362"/>
      <c r="S76" s="362"/>
      <c r="T76" s="507"/>
      <c r="U76" s="608"/>
      <c r="V76" s="609"/>
      <c r="W76" s="507"/>
      <c r="X76" s="507"/>
      <c r="Y76" s="608"/>
      <c r="Z76" s="609"/>
      <c r="AA76" s="507"/>
      <c r="AB76" s="507"/>
    </row>
    <row r="77" spans="1:28" s="6" customFormat="1" x14ac:dyDescent="0.2">
      <c r="A77" s="83"/>
      <c r="B77" s="83"/>
      <c r="C77" s="83"/>
      <c r="D77" s="83"/>
      <c r="E77" s="83"/>
      <c r="F77" s="83"/>
      <c r="G77" s="83"/>
      <c r="H77" s="83"/>
      <c r="I77" s="273" t="s">
        <v>481</v>
      </c>
      <c r="J77" s="424"/>
      <c r="K77" s="424"/>
      <c r="L77" s="424"/>
      <c r="M77" s="424"/>
      <c r="N77" s="424"/>
      <c r="O77" s="424"/>
      <c r="P77" s="424"/>
      <c r="Q77" s="424"/>
      <c r="R77" s="424"/>
      <c r="S77" s="424"/>
      <c r="T77" s="424"/>
      <c r="U77" s="424"/>
      <c r="V77" s="396" t="s">
        <v>216</v>
      </c>
      <c r="W77" s="475"/>
      <c r="X77" s="475"/>
      <c r="Y77" s="475"/>
      <c r="Z77" s="195"/>
      <c r="AA77" s="195"/>
      <c r="AB77" s="195"/>
    </row>
    <row r="78" spans="1:28" s="6" customFormat="1" ht="7.5" customHeight="1" x14ac:dyDescent="0.2">
      <c r="A78" s="69"/>
      <c r="B78" s="69"/>
      <c r="C78" s="69"/>
      <c r="D78" s="69"/>
      <c r="E78" s="69"/>
      <c r="F78" s="69"/>
      <c r="G78" s="69"/>
      <c r="H78" s="69"/>
      <c r="I78" s="171"/>
      <c r="J78" s="195"/>
      <c r="K78" s="605"/>
      <c r="L78" s="424"/>
      <c r="M78" s="458"/>
      <c r="N78" s="195"/>
      <c r="O78" s="195"/>
      <c r="P78" s="195"/>
      <c r="Q78" s="195"/>
      <c r="R78" s="195"/>
      <c r="S78" s="195"/>
      <c r="T78" s="195"/>
      <c r="U78" s="195"/>
      <c r="V78" s="195"/>
      <c r="W78" s="195"/>
      <c r="X78" s="195"/>
      <c r="Y78" s="195"/>
      <c r="Z78" s="195"/>
      <c r="AA78" s="195"/>
      <c r="AB78" s="195"/>
    </row>
    <row r="79" spans="1:28" hidden="1" x14ac:dyDescent="0.2"/>
    <row r="80" spans="1:2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sheetData>
  <sheetProtection password="EFD9" sheet="1" objects="1" scenarios="1"/>
  <mergeCells count="5">
    <mergeCell ref="I68:AA68"/>
    <mergeCell ref="I69:AA69"/>
    <mergeCell ref="I70:AA70"/>
    <mergeCell ref="I71:AA71"/>
    <mergeCell ref="J59:K59"/>
  </mergeCells>
  <phoneticPr fontId="0" type="noConversion"/>
  <dataValidations disablePrompts="1" count="1">
    <dataValidation type="list" allowBlank="1" showInputMessage="1" showErrorMessage="1" error="Please select or enter an &quot;x&quot; to mark this box." sqref="J63:J72">
      <formula1>"x, "</formula1>
    </dataValidation>
  </dataValidations>
  <hyperlinks>
    <hyperlink ref="V77" r:id="rId1"/>
  </hyperlinks>
  <printOptions horizontalCentered="1"/>
  <pageMargins left="0.5" right="0.25" top="0.25" bottom="0.48" header="0.25" footer="0.25"/>
  <pageSetup scale="71"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63" min="8" max="27"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N93"/>
  <sheetViews>
    <sheetView zoomScaleNormal="100" workbookViewId="0">
      <pane ySplit="3" topLeftCell="A4" activePane="bottomLeft" state="frozenSplit"/>
      <selection activeCell="A38" sqref="A38"/>
      <selection pane="bottomLeft" activeCell="M10" sqref="M10"/>
    </sheetView>
  </sheetViews>
  <sheetFormatPr defaultColWidth="0" defaultRowHeight="12.75" zeroHeight="1" x14ac:dyDescent="0.2"/>
  <cols>
    <col min="1" max="1" width="11.85546875" style="81" hidden="1" customWidth="1"/>
    <col min="2" max="2" width="12" style="81" hidden="1" customWidth="1"/>
    <col min="3" max="3" width="11.85546875" style="81" hidden="1" customWidth="1"/>
    <col min="4" max="4" width="12.42578125" style="81" hidden="1" customWidth="1"/>
    <col min="5" max="8" width="13.28515625" style="81" hidden="1" customWidth="1"/>
    <col min="9" max="9" width="3.85546875" customWidth="1"/>
    <col min="10" max="10" width="3" customWidth="1"/>
    <col min="11" max="11" width="32.140625" customWidth="1"/>
    <col min="12" max="12" width="1.5703125" customWidth="1"/>
    <col min="13" max="13" width="14.28515625" customWidth="1"/>
    <col min="14" max="14" width="3.5703125" customWidth="1"/>
    <col min="15" max="15" width="1.140625" customWidth="1"/>
    <col min="16" max="16" width="1.5703125" customWidth="1"/>
    <col min="17" max="17" width="14.28515625" customWidth="1"/>
    <col min="18" max="18" width="3.42578125" customWidth="1"/>
    <col min="19" max="19" width="1.140625" customWidth="1"/>
    <col min="20" max="20" width="9.42578125" customWidth="1"/>
    <col min="21" max="21" width="1.140625" customWidth="1"/>
    <col min="22" max="22" width="6.140625" customWidth="1"/>
    <col min="23" max="23" width="3.42578125" customWidth="1"/>
    <col min="24" max="24" width="1.140625" customWidth="1"/>
    <col min="25" max="25" width="1.5703125" customWidth="1"/>
    <col min="26" max="26" width="14.28515625" customWidth="1"/>
    <col min="27" max="27" width="3.5703125" customWidth="1"/>
    <col min="28" max="28" width="1.140625" customWidth="1"/>
    <col min="29" max="29" width="1.5703125" customWidth="1"/>
    <col min="30" max="30" width="14.28515625" customWidth="1"/>
    <col min="31" max="31" width="3.5703125" customWidth="1"/>
    <col min="32" max="32" width="1.140625" customWidth="1"/>
    <col min="33" max="33" width="9.42578125" customWidth="1"/>
    <col min="34" max="34" width="1.140625" customWidth="1"/>
    <col min="35" max="35" width="6.140625" customWidth="1"/>
    <col min="36" max="36" width="3.42578125" customWidth="1"/>
    <col min="37" max="37" width="1.140625" customWidth="1"/>
    <col min="38" max="38" width="2.42578125" customWidth="1"/>
    <col min="39" max="40" width="0" hidden="1" customWidth="1"/>
    <col min="41" max="16384" width="9.140625" hidden="1"/>
  </cols>
  <sheetData>
    <row r="1" spans="1:38" x14ac:dyDescent="0.2">
      <c r="A1" s="83"/>
      <c r="B1" s="83"/>
      <c r="C1" s="83"/>
      <c r="D1" s="83"/>
      <c r="E1" s="83"/>
      <c r="F1" s="83"/>
      <c r="G1" s="83"/>
      <c r="H1" s="83"/>
      <c r="I1" s="402" t="s">
        <v>1555</v>
      </c>
      <c r="J1" s="424"/>
      <c r="K1" s="424"/>
      <c r="L1" s="424"/>
      <c r="M1" s="424"/>
      <c r="N1" s="424"/>
      <c r="O1" s="424"/>
      <c r="P1" s="424"/>
      <c r="Q1" s="424"/>
      <c r="R1" s="424"/>
      <c r="S1" s="424"/>
      <c r="T1" s="198"/>
      <c r="U1" s="198"/>
      <c r="V1" s="198"/>
      <c r="W1" s="198"/>
      <c r="X1" s="198"/>
      <c r="Y1" s="424"/>
      <c r="Z1" s="424"/>
      <c r="AA1" s="424"/>
      <c r="AB1" s="424"/>
      <c r="AC1" s="424"/>
      <c r="AD1" s="424"/>
      <c r="AE1" s="424"/>
      <c r="AF1" s="424"/>
      <c r="AG1" s="198"/>
      <c r="AH1" s="198"/>
      <c r="AI1" s="198"/>
      <c r="AJ1" s="198"/>
      <c r="AK1" s="198"/>
      <c r="AL1" s="424"/>
    </row>
    <row r="2" spans="1:38" x14ac:dyDescent="0.2">
      <c r="A2" s="83"/>
      <c r="B2" s="83"/>
      <c r="C2" s="83"/>
      <c r="D2" s="83"/>
      <c r="E2" s="83"/>
      <c r="F2" s="83"/>
      <c r="G2" s="83"/>
      <c r="H2" s="83"/>
      <c r="I2" s="171"/>
      <c r="J2" s="195"/>
      <c r="K2" s="195"/>
      <c r="L2" s="195"/>
      <c r="M2" s="195"/>
      <c r="N2" s="195"/>
      <c r="O2" s="195"/>
      <c r="P2" s="195"/>
      <c r="Q2" s="195"/>
      <c r="R2" s="195"/>
      <c r="S2" s="195"/>
      <c r="T2" s="172"/>
      <c r="U2" s="172"/>
      <c r="V2" s="172"/>
      <c r="W2" s="172"/>
      <c r="X2" s="172"/>
      <c r="Y2" s="195"/>
      <c r="Z2" s="195"/>
      <c r="AA2" s="195"/>
      <c r="AB2" s="195"/>
      <c r="AC2" s="195"/>
      <c r="AD2" s="195"/>
      <c r="AE2" s="195"/>
      <c r="AF2" s="195"/>
      <c r="AG2" s="172"/>
      <c r="AH2" s="172"/>
      <c r="AI2" s="172"/>
      <c r="AJ2" s="172"/>
      <c r="AK2" s="172"/>
      <c r="AL2" s="195"/>
    </row>
    <row r="3" spans="1:38" ht="18.75" customHeight="1" x14ac:dyDescent="0.2">
      <c r="A3" s="83"/>
      <c r="B3" s="83"/>
      <c r="C3" s="83"/>
      <c r="D3" s="83"/>
      <c r="E3" s="83"/>
      <c r="F3" s="83"/>
      <c r="G3" s="83"/>
      <c r="H3" s="83"/>
      <c r="I3" s="27" t="s">
        <v>227</v>
      </c>
      <c r="J3" s="28"/>
      <c r="K3" s="28"/>
      <c r="L3" s="29"/>
      <c r="M3" s="29"/>
      <c r="N3" s="29"/>
      <c r="O3" s="29"/>
      <c r="P3" s="29"/>
      <c r="Q3" s="29"/>
      <c r="R3" s="29"/>
      <c r="S3" s="29"/>
      <c r="T3" s="157"/>
      <c r="U3" s="157"/>
      <c r="V3" s="157"/>
      <c r="W3" s="157"/>
      <c r="X3" s="157"/>
      <c r="Y3" s="29"/>
      <c r="Z3" s="29"/>
      <c r="AA3" s="29"/>
      <c r="AB3" s="29"/>
      <c r="AC3" s="29"/>
      <c r="AD3" s="29"/>
      <c r="AE3" s="29"/>
      <c r="AF3" s="29"/>
      <c r="AG3" s="157"/>
      <c r="AH3" s="157"/>
      <c r="AI3" s="157"/>
      <c r="AJ3" s="157"/>
      <c r="AK3" s="157"/>
      <c r="AL3" s="29"/>
    </row>
    <row r="4" spans="1:38" s="397" customFormat="1" ht="13.5" customHeight="1" x14ac:dyDescent="0.2">
      <c r="A4" s="83"/>
      <c r="B4" s="83"/>
      <c r="C4" s="83"/>
      <c r="D4" s="83"/>
      <c r="E4" s="83"/>
      <c r="F4" s="83"/>
      <c r="G4" s="83"/>
      <c r="H4" s="83"/>
      <c r="I4" s="248" t="s">
        <v>263</v>
      </c>
      <c r="J4" s="573" t="s">
        <v>739</v>
      </c>
      <c r="K4" s="488"/>
      <c r="L4" s="488"/>
      <c r="M4" s="488"/>
      <c r="N4" s="488"/>
      <c r="O4" s="488"/>
      <c r="P4" s="488"/>
      <c r="Q4" s="488"/>
      <c r="R4" s="488"/>
      <c r="S4" s="488"/>
      <c r="T4" s="488"/>
      <c r="U4" s="488"/>
      <c r="V4" s="488"/>
      <c r="W4" s="488"/>
      <c r="X4" s="488"/>
      <c r="Y4" s="488"/>
      <c r="Z4" s="488"/>
      <c r="AA4" s="488"/>
      <c r="AB4" s="488"/>
      <c r="AC4" s="488"/>
      <c r="AD4" s="488"/>
      <c r="AE4" s="488"/>
      <c r="AF4" s="195"/>
      <c r="AG4" s="488"/>
      <c r="AH4" s="488"/>
      <c r="AI4" s="488"/>
      <c r="AJ4" s="488"/>
      <c r="AK4" s="488"/>
      <c r="AL4" s="195"/>
    </row>
    <row r="5" spans="1:38" s="397" customFormat="1" ht="13.5" customHeight="1" x14ac:dyDescent="0.2">
      <c r="A5" s="83"/>
      <c r="B5" s="83"/>
      <c r="C5" s="83"/>
      <c r="D5" s="83"/>
      <c r="E5" s="83"/>
      <c r="F5" s="83"/>
      <c r="G5" s="83"/>
      <c r="H5" s="83"/>
      <c r="I5" s="248"/>
      <c r="J5" s="573" t="s">
        <v>741</v>
      </c>
      <c r="K5" s="488"/>
      <c r="L5" s="488"/>
      <c r="M5" s="488"/>
      <c r="N5" s="488"/>
      <c r="O5" s="488"/>
      <c r="P5" s="488"/>
      <c r="Q5" s="488"/>
      <c r="R5" s="488"/>
      <c r="S5" s="488"/>
      <c r="T5" s="488"/>
      <c r="U5" s="488"/>
      <c r="V5" s="488"/>
      <c r="W5" s="488"/>
      <c r="X5" s="488"/>
      <c r="Y5" s="488"/>
      <c r="Z5" s="488"/>
      <c r="AA5" s="488"/>
      <c r="AB5" s="488"/>
      <c r="AC5" s="488"/>
      <c r="AD5" s="488"/>
      <c r="AE5" s="488"/>
      <c r="AF5" s="195"/>
      <c r="AG5" s="488"/>
      <c r="AH5" s="488"/>
      <c r="AI5" s="488"/>
      <c r="AJ5" s="488"/>
      <c r="AK5" s="488"/>
      <c r="AL5" s="195"/>
    </row>
    <row r="6" spans="1:38" s="397" customFormat="1" ht="13.5" customHeight="1" x14ac:dyDescent="0.2">
      <c r="A6" s="83"/>
      <c r="B6" s="83"/>
      <c r="C6" s="83"/>
      <c r="D6" s="83"/>
      <c r="E6" s="83"/>
      <c r="F6" s="83"/>
      <c r="G6" s="83"/>
      <c r="H6" s="83"/>
      <c r="I6" s="248"/>
      <c r="J6" s="573" t="s">
        <v>740</v>
      </c>
      <c r="K6" s="488"/>
      <c r="L6" s="488"/>
      <c r="M6" s="488"/>
      <c r="N6" s="488"/>
      <c r="O6" s="488"/>
      <c r="P6" s="488"/>
      <c r="Q6" s="488"/>
      <c r="R6" s="488"/>
      <c r="S6" s="488"/>
      <c r="T6" s="488"/>
      <c r="U6" s="488"/>
      <c r="V6" s="488"/>
      <c r="W6" s="488"/>
      <c r="X6" s="488"/>
      <c r="Y6" s="488"/>
      <c r="Z6" s="488"/>
      <c r="AA6" s="488"/>
      <c r="AB6" s="488"/>
      <c r="AC6" s="488"/>
      <c r="AD6" s="488"/>
      <c r="AE6" s="488"/>
      <c r="AF6" s="195"/>
      <c r="AG6" s="488"/>
      <c r="AH6" s="488"/>
      <c r="AI6" s="488"/>
      <c r="AJ6" s="488"/>
      <c r="AK6" s="488"/>
      <c r="AL6" s="195"/>
    </row>
    <row r="7" spans="1:38" s="397" customFormat="1" ht="7.5" customHeight="1" x14ac:dyDescent="0.2">
      <c r="A7" s="83"/>
      <c r="B7" s="83"/>
      <c r="C7" s="83"/>
      <c r="D7" s="83"/>
      <c r="E7" s="83"/>
      <c r="F7" s="83"/>
      <c r="G7" s="83"/>
      <c r="H7" s="83"/>
      <c r="I7" s="248"/>
      <c r="J7" s="487"/>
      <c r="K7" s="488"/>
      <c r="L7" s="488"/>
      <c r="M7" s="488"/>
      <c r="N7" s="488"/>
      <c r="O7" s="488"/>
      <c r="P7" s="488"/>
      <c r="Q7" s="488"/>
      <c r="R7" s="488"/>
      <c r="S7" s="488"/>
      <c r="T7" s="488"/>
      <c r="U7" s="488"/>
      <c r="V7" s="488"/>
      <c r="W7" s="488"/>
      <c r="X7" s="488"/>
      <c r="Y7" s="195"/>
      <c r="Z7" s="195"/>
      <c r="AA7" s="195"/>
      <c r="AB7" s="195"/>
      <c r="AC7" s="195"/>
      <c r="AD7" s="195"/>
      <c r="AE7" s="195"/>
      <c r="AF7" s="195"/>
      <c r="AG7" s="488"/>
      <c r="AH7" s="488"/>
      <c r="AI7" s="488"/>
      <c r="AJ7" s="488"/>
      <c r="AK7" s="488"/>
      <c r="AL7" s="195"/>
    </row>
    <row r="8" spans="1:38" s="397" customFormat="1" ht="15" customHeight="1" x14ac:dyDescent="0.2">
      <c r="A8" s="83"/>
      <c r="B8" s="83"/>
      <c r="C8" s="83"/>
      <c r="D8" s="83"/>
      <c r="E8" s="83"/>
      <c r="F8" s="83"/>
      <c r="G8" s="83"/>
      <c r="H8" s="83"/>
      <c r="I8" s="195"/>
      <c r="J8" s="171"/>
      <c r="K8" s="456"/>
      <c r="L8" s="500" t="s">
        <v>77</v>
      </c>
      <c r="M8" s="430"/>
      <c r="N8" s="430"/>
      <c r="O8" s="492"/>
      <c r="P8" s="500"/>
      <c r="Q8" s="291"/>
      <c r="R8" s="291"/>
      <c r="S8" s="430"/>
      <c r="T8" s="291"/>
      <c r="U8" s="500"/>
      <c r="V8" s="291"/>
      <c r="W8" s="291"/>
      <c r="X8" s="623"/>
      <c r="Y8" s="500" t="s">
        <v>78</v>
      </c>
      <c r="Z8" s="430"/>
      <c r="AA8" s="430"/>
      <c r="AB8" s="492"/>
      <c r="AC8" s="500"/>
      <c r="AD8" s="291"/>
      <c r="AE8" s="291"/>
      <c r="AF8" s="492"/>
      <c r="AG8" s="291"/>
      <c r="AH8" s="500"/>
      <c r="AI8" s="291"/>
      <c r="AJ8" s="291"/>
      <c r="AK8" s="624"/>
      <c r="AL8" s="195"/>
    </row>
    <row r="9" spans="1:38" s="397" customFormat="1" ht="52.5" customHeight="1" x14ac:dyDescent="0.2">
      <c r="A9" s="83"/>
      <c r="B9" s="83"/>
      <c r="C9" s="83"/>
      <c r="D9" s="83"/>
      <c r="E9" s="83"/>
      <c r="F9" s="83"/>
      <c r="G9" s="83"/>
      <c r="H9" s="83"/>
      <c r="I9" s="276"/>
      <c r="J9" s="613" t="s">
        <v>217</v>
      </c>
      <c r="K9" s="625"/>
      <c r="L9" s="975" t="s">
        <v>337</v>
      </c>
      <c r="M9" s="908"/>
      <c r="N9" s="908"/>
      <c r="O9" s="965"/>
      <c r="P9" s="975" t="s">
        <v>338</v>
      </c>
      <c r="Q9" s="908"/>
      <c r="R9" s="908"/>
      <c r="S9" s="965"/>
      <c r="T9" s="626" t="s">
        <v>588</v>
      </c>
      <c r="U9" s="975" t="s">
        <v>589</v>
      </c>
      <c r="V9" s="908"/>
      <c r="W9" s="908"/>
      <c r="X9" s="965"/>
      <c r="Y9" s="975" t="s">
        <v>337</v>
      </c>
      <c r="Z9" s="908"/>
      <c r="AA9" s="908"/>
      <c r="AB9" s="965"/>
      <c r="AC9" s="975" t="s">
        <v>338</v>
      </c>
      <c r="AD9" s="908"/>
      <c r="AE9" s="908"/>
      <c r="AF9" s="965"/>
      <c r="AG9" s="626" t="s">
        <v>588</v>
      </c>
      <c r="AH9" s="975" t="s">
        <v>589</v>
      </c>
      <c r="AI9" s="908"/>
      <c r="AJ9" s="908"/>
      <c r="AK9" s="965"/>
      <c r="AL9" s="276"/>
    </row>
    <row r="10" spans="1:38" s="397" customFormat="1" ht="13.5" x14ac:dyDescent="0.2">
      <c r="A10" s="83" t="s">
        <v>1756</v>
      </c>
      <c r="B10" s="83" t="s">
        <v>1757</v>
      </c>
      <c r="C10" s="83" t="s">
        <v>1758</v>
      </c>
      <c r="D10" s="83" t="s">
        <v>1759</v>
      </c>
      <c r="E10" s="83" t="s">
        <v>1760</v>
      </c>
      <c r="F10" s="83" t="s">
        <v>1761</v>
      </c>
      <c r="G10" s="83" t="s">
        <v>1762</v>
      </c>
      <c r="H10" s="83" t="s">
        <v>1763</v>
      </c>
      <c r="I10" s="180"/>
      <c r="J10" s="287" t="s">
        <v>301</v>
      </c>
      <c r="K10" s="287"/>
      <c r="L10" s="287" t="s">
        <v>80</v>
      </c>
      <c r="M10" s="97"/>
      <c r="N10" s="34" t="s">
        <v>42</v>
      </c>
      <c r="O10" s="73"/>
      <c r="P10" s="16" t="s">
        <v>80</v>
      </c>
      <c r="Q10" s="97"/>
      <c r="R10" s="34" t="s">
        <v>42</v>
      </c>
      <c r="S10" s="73"/>
      <c r="T10" s="175" t="str">
        <f>IF(AND(ISNUMBER(M10),ISNUMBER(Q10)),IF(M10&lt;&gt;0,(Q10/M10)*100,""),"")</f>
        <v/>
      </c>
      <c r="U10" s="159"/>
      <c r="V10" s="164"/>
      <c r="W10" s="160" t="s">
        <v>590</v>
      </c>
      <c r="X10" s="141"/>
      <c r="Y10" s="16" t="s">
        <v>80</v>
      </c>
      <c r="Z10" s="97"/>
      <c r="AA10" s="34" t="s">
        <v>42</v>
      </c>
      <c r="AB10" s="73"/>
      <c r="AC10" s="16" t="s">
        <v>80</v>
      </c>
      <c r="AD10" s="97"/>
      <c r="AE10" s="34" t="s">
        <v>42</v>
      </c>
      <c r="AF10" s="73"/>
      <c r="AG10" s="175" t="str">
        <f>IF(AND(ISNUMBER(Z10),ISNUMBER(AD10)),IF(Z10&lt;&gt;0,(AD10/Z10)*100,""),"")</f>
        <v/>
      </c>
      <c r="AH10" s="159"/>
      <c r="AI10" s="164"/>
      <c r="AJ10" s="160" t="s">
        <v>590</v>
      </c>
      <c r="AK10" s="297"/>
      <c r="AL10" s="276"/>
    </row>
    <row r="11" spans="1:38" s="397" customFormat="1" ht="13.5" x14ac:dyDescent="0.2">
      <c r="A11" s="83" t="s">
        <v>1764</v>
      </c>
      <c r="B11" s="83" t="s">
        <v>1765</v>
      </c>
      <c r="C11" s="83" t="s">
        <v>1766</v>
      </c>
      <c r="D11" s="83" t="s">
        <v>1767</v>
      </c>
      <c r="E11" s="83" t="s">
        <v>1768</v>
      </c>
      <c r="F11" s="83" t="s">
        <v>1769</v>
      </c>
      <c r="G11" s="83" t="s">
        <v>1770</v>
      </c>
      <c r="H11" s="83" t="s">
        <v>1771</v>
      </c>
      <c r="I11" s="180"/>
      <c r="J11" s="287" t="s">
        <v>302</v>
      </c>
      <c r="K11" s="287"/>
      <c r="L11" s="287" t="s">
        <v>80</v>
      </c>
      <c r="M11" s="97"/>
      <c r="N11" s="34" t="s">
        <v>42</v>
      </c>
      <c r="O11" s="73"/>
      <c r="P11" s="16" t="s">
        <v>80</v>
      </c>
      <c r="Q11" s="97"/>
      <c r="R11" s="34" t="s">
        <v>42</v>
      </c>
      <c r="S11" s="73"/>
      <c r="T11" s="175" t="str">
        <f>IF(AND(ISNUMBER(M11),ISNUMBER(Q11)),IF(M11&lt;&gt;0,(Q11/M11)*100,""),"")</f>
        <v/>
      </c>
      <c r="U11" s="159"/>
      <c r="V11" s="164"/>
      <c r="W11" s="160" t="s">
        <v>590</v>
      </c>
      <c r="X11" s="141"/>
      <c r="Y11" s="16" t="s">
        <v>80</v>
      </c>
      <c r="Z11" s="97"/>
      <c r="AA11" s="34" t="s">
        <v>42</v>
      </c>
      <c r="AB11" s="73"/>
      <c r="AC11" s="16" t="s">
        <v>80</v>
      </c>
      <c r="AD11" s="97"/>
      <c r="AE11" s="34" t="s">
        <v>42</v>
      </c>
      <c r="AF11" s="73"/>
      <c r="AG11" s="175" t="str">
        <f>IF(AND(ISNUMBER(Z11),ISNUMBER(AD11)),IF(Z11&lt;&gt;0,(AD11/Z11)*100,""),"")</f>
        <v/>
      </c>
      <c r="AH11" s="159"/>
      <c r="AI11" s="164"/>
      <c r="AJ11" s="160" t="s">
        <v>590</v>
      </c>
      <c r="AK11" s="297"/>
      <c r="AL11" s="276"/>
    </row>
    <row r="12" spans="1:38" s="397" customFormat="1" x14ac:dyDescent="0.2">
      <c r="A12" s="83"/>
      <c r="B12" s="83"/>
      <c r="C12" s="83"/>
      <c r="D12" s="83"/>
      <c r="E12" s="83"/>
      <c r="F12" s="83"/>
      <c r="G12" s="83"/>
      <c r="H12" s="83"/>
      <c r="I12" s="180"/>
      <c r="J12" s="258" t="s">
        <v>901</v>
      </c>
      <c r="K12" s="627"/>
      <c r="L12" s="287"/>
      <c r="M12" s="115"/>
      <c r="N12" s="110"/>
      <c r="O12" s="111"/>
      <c r="P12" s="53"/>
      <c r="Q12" s="115"/>
      <c r="R12" s="110"/>
      <c r="S12" s="111"/>
      <c r="T12" s="175"/>
      <c r="U12" s="161"/>
      <c r="V12" s="162"/>
      <c r="W12" s="163"/>
      <c r="X12" s="158"/>
      <c r="Y12" s="53"/>
      <c r="Z12" s="115"/>
      <c r="AA12" s="110"/>
      <c r="AB12" s="111"/>
      <c r="AC12" s="53"/>
      <c r="AD12" s="115"/>
      <c r="AE12" s="110"/>
      <c r="AF12" s="111"/>
      <c r="AG12" s="175"/>
      <c r="AH12" s="161"/>
      <c r="AI12" s="162"/>
      <c r="AJ12" s="163"/>
      <c r="AK12" s="297"/>
      <c r="AL12" s="276"/>
    </row>
    <row r="13" spans="1:38" s="397" customFormat="1" ht="13.5" x14ac:dyDescent="0.2">
      <c r="A13" s="83" t="s">
        <v>1772</v>
      </c>
      <c r="B13" s="83" t="s">
        <v>1773</v>
      </c>
      <c r="C13" s="83" t="s">
        <v>1774</v>
      </c>
      <c r="D13" s="83" t="s">
        <v>1775</v>
      </c>
      <c r="E13" s="83" t="s">
        <v>1776</v>
      </c>
      <c r="F13" s="83" t="s">
        <v>1777</v>
      </c>
      <c r="G13" s="83" t="s">
        <v>1778</v>
      </c>
      <c r="H13" s="83" t="s">
        <v>1779</v>
      </c>
      <c r="I13" s="180"/>
      <c r="J13" s="191" t="s">
        <v>303</v>
      </c>
      <c r="K13" s="628"/>
      <c r="L13" s="287" t="s">
        <v>80</v>
      </c>
      <c r="M13" s="97"/>
      <c r="N13" s="34" t="s">
        <v>42</v>
      </c>
      <c r="O13" s="73"/>
      <c r="P13" s="16" t="s">
        <v>80</v>
      </c>
      <c r="Q13" s="97"/>
      <c r="R13" s="34" t="s">
        <v>42</v>
      </c>
      <c r="S13" s="73"/>
      <c r="T13" s="175" t="str">
        <f t="shared" ref="T13:T22" si="0">IF(AND(ISNUMBER(M13),ISNUMBER(Q13)),IF(M13&lt;&gt;0,(Q13/M13)*100,""),"")</f>
        <v/>
      </c>
      <c r="U13" s="159"/>
      <c r="V13" s="164"/>
      <c r="W13" s="160" t="s">
        <v>590</v>
      </c>
      <c r="X13" s="141"/>
      <c r="Y13" s="16" t="s">
        <v>80</v>
      </c>
      <c r="Z13" s="97"/>
      <c r="AA13" s="34" t="s">
        <v>42</v>
      </c>
      <c r="AB13" s="73"/>
      <c r="AC13" s="16" t="s">
        <v>80</v>
      </c>
      <c r="AD13" s="97"/>
      <c r="AE13" s="34" t="s">
        <v>42</v>
      </c>
      <c r="AF13" s="73"/>
      <c r="AG13" s="175" t="str">
        <f t="shared" ref="AG13:AG22" si="1">IF(AND(ISNUMBER(Z13),ISNUMBER(AD13)),IF(Z13&lt;&gt;0,(AD13/Z13)*100,""),"")</f>
        <v/>
      </c>
      <c r="AH13" s="159"/>
      <c r="AI13" s="164"/>
      <c r="AJ13" s="160" t="s">
        <v>590</v>
      </c>
      <c r="AK13" s="297"/>
      <c r="AL13" s="276"/>
    </row>
    <row r="14" spans="1:38" s="397" customFormat="1" ht="13.5" x14ac:dyDescent="0.2">
      <c r="A14" s="83" t="s">
        <v>1780</v>
      </c>
      <c r="B14" s="83" t="s">
        <v>1781</v>
      </c>
      <c r="C14" s="83" t="s">
        <v>1782</v>
      </c>
      <c r="D14" s="83" t="s">
        <v>1783</v>
      </c>
      <c r="E14" s="83" t="s">
        <v>1784</v>
      </c>
      <c r="F14" s="83" t="s">
        <v>1785</v>
      </c>
      <c r="G14" s="83" t="s">
        <v>1786</v>
      </c>
      <c r="H14" s="83" t="s">
        <v>1787</v>
      </c>
      <c r="I14" s="180"/>
      <c r="J14" s="191" t="s">
        <v>878</v>
      </c>
      <c r="K14" s="628"/>
      <c r="L14" s="287" t="s">
        <v>80</v>
      </c>
      <c r="M14" s="97"/>
      <c r="N14" s="34" t="s">
        <v>42</v>
      </c>
      <c r="O14" s="73"/>
      <c r="P14" s="16" t="s">
        <v>80</v>
      </c>
      <c r="Q14" s="97"/>
      <c r="R14" s="34" t="s">
        <v>42</v>
      </c>
      <c r="S14" s="73"/>
      <c r="T14" s="175" t="str">
        <f t="shared" si="0"/>
        <v/>
      </c>
      <c r="U14" s="159"/>
      <c r="V14" s="164"/>
      <c r="W14" s="160" t="s">
        <v>590</v>
      </c>
      <c r="X14" s="141"/>
      <c r="Y14" s="16" t="s">
        <v>80</v>
      </c>
      <c r="Z14" s="97"/>
      <c r="AA14" s="34" t="s">
        <v>42</v>
      </c>
      <c r="AB14" s="73"/>
      <c r="AC14" s="16" t="s">
        <v>80</v>
      </c>
      <c r="AD14" s="97"/>
      <c r="AE14" s="34" t="s">
        <v>42</v>
      </c>
      <c r="AF14" s="73"/>
      <c r="AG14" s="175" t="str">
        <f t="shared" si="1"/>
        <v/>
      </c>
      <c r="AH14" s="159"/>
      <c r="AI14" s="164"/>
      <c r="AJ14" s="160" t="s">
        <v>590</v>
      </c>
      <c r="AK14" s="297"/>
      <c r="AL14" s="276"/>
    </row>
    <row r="15" spans="1:38" s="397" customFormat="1" ht="13.5" x14ac:dyDescent="0.2">
      <c r="A15" s="83" t="s">
        <v>1788</v>
      </c>
      <c r="B15" s="83" t="s">
        <v>1789</v>
      </c>
      <c r="C15" s="83" t="s">
        <v>1790</v>
      </c>
      <c r="D15" s="83" t="s">
        <v>1791</v>
      </c>
      <c r="E15" s="83" t="s">
        <v>1792</v>
      </c>
      <c r="F15" s="83" t="s">
        <v>1793</v>
      </c>
      <c r="G15" s="83" t="s">
        <v>1794</v>
      </c>
      <c r="H15" s="83" t="s">
        <v>1795</v>
      </c>
      <c r="I15" s="180"/>
      <c r="J15" s="191" t="s">
        <v>879</v>
      </c>
      <c r="K15" s="629"/>
      <c r="L15" s="287" t="s">
        <v>80</v>
      </c>
      <c r="M15" s="316"/>
      <c r="N15" s="34" t="s">
        <v>42</v>
      </c>
      <c r="O15" s="73"/>
      <c r="P15" s="15" t="s">
        <v>80</v>
      </c>
      <c r="Q15" s="316"/>
      <c r="R15" s="34" t="s">
        <v>42</v>
      </c>
      <c r="S15" s="73"/>
      <c r="T15" s="175" t="str">
        <f t="shared" si="0"/>
        <v/>
      </c>
      <c r="U15" s="159"/>
      <c r="V15" s="164"/>
      <c r="W15" s="160" t="s">
        <v>590</v>
      </c>
      <c r="X15" s="141"/>
      <c r="Y15" s="15" t="s">
        <v>80</v>
      </c>
      <c r="Z15" s="316"/>
      <c r="AA15" s="34" t="s">
        <v>42</v>
      </c>
      <c r="AB15" s="73"/>
      <c r="AC15" s="15" t="s">
        <v>80</v>
      </c>
      <c r="AD15" s="316"/>
      <c r="AE15" s="34" t="s">
        <v>42</v>
      </c>
      <c r="AF15" s="73"/>
      <c r="AG15" s="175"/>
      <c r="AH15" s="159"/>
      <c r="AI15" s="164"/>
      <c r="AJ15" s="160" t="s">
        <v>590</v>
      </c>
      <c r="AK15" s="297"/>
      <c r="AL15" s="276"/>
    </row>
    <row r="16" spans="1:38" s="397" customFormat="1" ht="13.5" x14ac:dyDescent="0.2">
      <c r="A16" s="83" t="s">
        <v>1796</v>
      </c>
      <c r="B16" s="83" t="s">
        <v>1797</v>
      </c>
      <c r="C16" s="83" t="s">
        <v>1798</v>
      </c>
      <c r="D16" s="83" t="s">
        <v>1799</v>
      </c>
      <c r="E16" s="81" t="s">
        <v>1800</v>
      </c>
      <c r="F16" s="81" t="s">
        <v>1801</v>
      </c>
      <c r="G16" s="81" t="s">
        <v>1802</v>
      </c>
      <c r="H16" s="83" t="s">
        <v>1803</v>
      </c>
      <c r="I16" s="180"/>
      <c r="J16" s="191" t="s">
        <v>587</v>
      </c>
      <c r="K16" s="628"/>
      <c r="L16" s="287" t="s">
        <v>80</v>
      </c>
      <c r="M16" s="97"/>
      <c r="N16" s="34" t="s">
        <v>42</v>
      </c>
      <c r="O16" s="73"/>
      <c r="P16" s="16" t="s">
        <v>80</v>
      </c>
      <c r="Q16" s="97"/>
      <c r="R16" s="34" t="s">
        <v>42</v>
      </c>
      <c r="S16" s="73"/>
      <c r="T16" s="175" t="str">
        <f t="shared" si="0"/>
        <v/>
      </c>
      <c r="U16" s="159"/>
      <c r="V16" s="164"/>
      <c r="W16" s="160" t="s">
        <v>590</v>
      </c>
      <c r="X16" s="141"/>
      <c r="Y16" s="16" t="s">
        <v>80</v>
      </c>
      <c r="Z16" s="97"/>
      <c r="AA16" s="34" t="s">
        <v>42</v>
      </c>
      <c r="AB16" s="73"/>
      <c r="AC16" s="16" t="s">
        <v>80</v>
      </c>
      <c r="AD16" s="97"/>
      <c r="AE16" s="34" t="s">
        <v>42</v>
      </c>
      <c r="AF16" s="73"/>
      <c r="AG16" s="175" t="str">
        <f t="shared" si="1"/>
        <v/>
      </c>
      <c r="AH16" s="159"/>
      <c r="AI16" s="164"/>
      <c r="AJ16" s="160" t="s">
        <v>590</v>
      </c>
      <c r="AK16" s="297"/>
      <c r="AL16" s="276"/>
    </row>
    <row r="17" spans="1:38" s="397" customFormat="1" ht="12.75" customHeight="1" x14ac:dyDescent="0.2">
      <c r="A17" s="83" t="s">
        <v>1804</v>
      </c>
      <c r="B17" s="83" t="s">
        <v>1805</v>
      </c>
      <c r="C17" s="83" t="s">
        <v>1806</v>
      </c>
      <c r="D17" s="83" t="s">
        <v>1807</v>
      </c>
      <c r="E17" s="81" t="s">
        <v>1808</v>
      </c>
      <c r="F17" s="81" t="s">
        <v>1809</v>
      </c>
      <c r="G17" s="81" t="s">
        <v>1810</v>
      </c>
      <c r="H17" s="83" t="s">
        <v>1811</v>
      </c>
      <c r="I17" s="180"/>
      <c r="J17" s="191" t="s">
        <v>535</v>
      </c>
      <c r="K17" s="628"/>
      <c r="L17" s="287" t="s">
        <v>80</v>
      </c>
      <c r="M17" s="97"/>
      <c r="N17" s="34" t="s">
        <v>42</v>
      </c>
      <c r="O17" s="73"/>
      <c r="P17" s="16" t="s">
        <v>80</v>
      </c>
      <c r="Q17" s="97"/>
      <c r="R17" s="34" t="s">
        <v>42</v>
      </c>
      <c r="S17" s="73"/>
      <c r="T17" s="175" t="str">
        <f t="shared" si="0"/>
        <v/>
      </c>
      <c r="U17" s="159"/>
      <c r="V17" s="164"/>
      <c r="W17" s="160" t="s">
        <v>590</v>
      </c>
      <c r="X17" s="141"/>
      <c r="Y17" s="16" t="s">
        <v>80</v>
      </c>
      <c r="Z17" s="97"/>
      <c r="AA17" s="34" t="s">
        <v>42</v>
      </c>
      <c r="AB17" s="73"/>
      <c r="AC17" s="16" t="s">
        <v>80</v>
      </c>
      <c r="AD17" s="97"/>
      <c r="AE17" s="34" t="s">
        <v>42</v>
      </c>
      <c r="AF17" s="73"/>
      <c r="AG17" s="175" t="str">
        <f t="shared" si="1"/>
        <v/>
      </c>
      <c r="AH17" s="159"/>
      <c r="AI17" s="164"/>
      <c r="AJ17" s="160" t="s">
        <v>590</v>
      </c>
      <c r="AK17" s="297"/>
      <c r="AL17" s="276"/>
    </row>
    <row r="18" spans="1:38" s="397" customFormat="1" ht="13.5" x14ac:dyDescent="0.2">
      <c r="A18" s="83" t="s">
        <v>1812</v>
      </c>
      <c r="B18" s="83" t="s">
        <v>1813</v>
      </c>
      <c r="C18" s="83" t="s">
        <v>1814</v>
      </c>
      <c r="D18" s="83" t="s">
        <v>1815</v>
      </c>
      <c r="E18" s="81" t="s">
        <v>1816</v>
      </c>
      <c r="F18" s="81" t="s">
        <v>1817</v>
      </c>
      <c r="G18" s="81" t="s">
        <v>1818</v>
      </c>
      <c r="H18" s="83" t="s">
        <v>1819</v>
      </c>
      <c r="I18" s="180"/>
      <c r="J18" s="191" t="s">
        <v>584</v>
      </c>
      <c r="K18" s="628"/>
      <c r="L18" s="287" t="s">
        <v>80</v>
      </c>
      <c r="M18" s="97"/>
      <c r="N18" s="34" t="s">
        <v>42</v>
      </c>
      <c r="O18" s="73"/>
      <c r="P18" s="16" t="s">
        <v>80</v>
      </c>
      <c r="Q18" s="97"/>
      <c r="R18" s="34" t="s">
        <v>42</v>
      </c>
      <c r="S18" s="73"/>
      <c r="T18" s="175" t="str">
        <f t="shared" si="0"/>
        <v/>
      </c>
      <c r="U18" s="159"/>
      <c r="V18" s="164"/>
      <c r="W18" s="160" t="s">
        <v>590</v>
      </c>
      <c r="X18" s="141"/>
      <c r="Y18" s="16" t="s">
        <v>80</v>
      </c>
      <c r="Z18" s="97"/>
      <c r="AA18" s="34" t="s">
        <v>42</v>
      </c>
      <c r="AB18" s="73"/>
      <c r="AC18" s="16" t="s">
        <v>80</v>
      </c>
      <c r="AD18" s="97"/>
      <c r="AE18" s="34" t="s">
        <v>42</v>
      </c>
      <c r="AF18" s="73"/>
      <c r="AG18" s="175" t="str">
        <f t="shared" si="1"/>
        <v/>
      </c>
      <c r="AH18" s="159"/>
      <c r="AI18" s="164"/>
      <c r="AJ18" s="160" t="s">
        <v>590</v>
      </c>
      <c r="AK18" s="297"/>
      <c r="AL18" s="276"/>
    </row>
    <row r="19" spans="1:38" s="397" customFormat="1" ht="13.5" x14ac:dyDescent="0.2">
      <c r="A19" s="83" t="s">
        <v>1820</v>
      </c>
      <c r="B19" s="83" t="s">
        <v>1821</v>
      </c>
      <c r="C19" s="83" t="s">
        <v>1822</v>
      </c>
      <c r="D19" s="83" t="s">
        <v>1823</v>
      </c>
      <c r="E19" s="81" t="s">
        <v>1824</v>
      </c>
      <c r="F19" s="81" t="s">
        <v>1825</v>
      </c>
      <c r="G19" s="81" t="s">
        <v>1826</v>
      </c>
      <c r="H19" s="83" t="s">
        <v>1827</v>
      </c>
      <c r="I19" s="180"/>
      <c r="J19" s="191" t="s">
        <v>585</v>
      </c>
      <c r="K19" s="628"/>
      <c r="L19" s="287" t="s">
        <v>80</v>
      </c>
      <c r="M19" s="97"/>
      <c r="N19" s="34" t="s">
        <v>42</v>
      </c>
      <c r="O19" s="73"/>
      <c r="P19" s="16" t="s">
        <v>80</v>
      </c>
      <c r="Q19" s="97"/>
      <c r="R19" s="34" t="s">
        <v>42</v>
      </c>
      <c r="S19" s="73"/>
      <c r="T19" s="175" t="str">
        <f t="shared" si="0"/>
        <v/>
      </c>
      <c r="U19" s="159"/>
      <c r="V19" s="164"/>
      <c r="W19" s="160" t="s">
        <v>590</v>
      </c>
      <c r="X19" s="141"/>
      <c r="Y19" s="16" t="s">
        <v>80</v>
      </c>
      <c r="Z19" s="97"/>
      <c r="AA19" s="34" t="s">
        <v>42</v>
      </c>
      <c r="AB19" s="73"/>
      <c r="AC19" s="16" t="s">
        <v>80</v>
      </c>
      <c r="AD19" s="97"/>
      <c r="AE19" s="34" t="s">
        <v>42</v>
      </c>
      <c r="AF19" s="73"/>
      <c r="AG19" s="175" t="str">
        <f t="shared" si="1"/>
        <v/>
      </c>
      <c r="AH19" s="159"/>
      <c r="AI19" s="164"/>
      <c r="AJ19" s="160" t="s">
        <v>590</v>
      </c>
      <c r="AK19" s="297"/>
      <c r="AL19" s="276"/>
    </row>
    <row r="20" spans="1:38" s="397" customFormat="1" ht="13.5" x14ac:dyDescent="0.2">
      <c r="A20" s="119" t="s">
        <v>1828</v>
      </c>
      <c r="B20" s="119" t="s">
        <v>1829</v>
      </c>
      <c r="C20" s="119" t="s">
        <v>1830</v>
      </c>
      <c r="D20" s="119" t="s">
        <v>1831</v>
      </c>
      <c r="E20" s="81" t="s">
        <v>1832</v>
      </c>
      <c r="F20" s="81" t="s">
        <v>1833</v>
      </c>
      <c r="G20" s="81" t="s">
        <v>1834</v>
      </c>
      <c r="H20" s="83" t="s">
        <v>1835</v>
      </c>
      <c r="I20" s="180"/>
      <c r="J20" s="191" t="s">
        <v>1192</v>
      </c>
      <c r="K20" s="628"/>
      <c r="L20" s="287" t="s">
        <v>80</v>
      </c>
      <c r="M20" s="363"/>
      <c r="N20" s="34" t="s">
        <v>42</v>
      </c>
      <c r="O20" s="73"/>
      <c r="P20" s="16" t="s">
        <v>80</v>
      </c>
      <c r="Q20" s="363"/>
      <c r="R20" s="34" t="s">
        <v>42</v>
      </c>
      <c r="S20" s="73"/>
      <c r="T20" s="175" t="str">
        <f t="shared" ref="T20" si="2">IF(AND(ISNUMBER(M20),ISNUMBER(Q20)),IF(M20&lt;&gt;0,(Q20/M20)*100,""),"")</f>
        <v/>
      </c>
      <c r="U20" s="159"/>
      <c r="V20" s="164"/>
      <c r="W20" s="160" t="s">
        <v>590</v>
      </c>
      <c r="X20" s="141"/>
      <c r="Y20" s="16" t="s">
        <v>80</v>
      </c>
      <c r="Z20" s="363"/>
      <c r="AA20" s="34" t="s">
        <v>42</v>
      </c>
      <c r="AB20" s="73"/>
      <c r="AC20" s="16" t="s">
        <v>80</v>
      </c>
      <c r="AD20" s="363"/>
      <c r="AE20" s="34" t="s">
        <v>42</v>
      </c>
      <c r="AF20" s="73"/>
      <c r="AG20" s="175" t="str">
        <f t="shared" ref="AG20" si="3">IF(AND(ISNUMBER(Z20),ISNUMBER(AD20)),IF(Z20&lt;&gt;0,(AD20/Z20)*100,""),"")</f>
        <v/>
      </c>
      <c r="AH20" s="159"/>
      <c r="AI20" s="164"/>
      <c r="AJ20" s="160" t="s">
        <v>590</v>
      </c>
      <c r="AK20" s="297"/>
      <c r="AL20" s="276"/>
    </row>
    <row r="21" spans="1:38" s="397" customFormat="1" ht="13.5" x14ac:dyDescent="0.2">
      <c r="A21" s="119" t="s">
        <v>1836</v>
      </c>
      <c r="B21" s="119" t="s">
        <v>1837</v>
      </c>
      <c r="C21" s="119" t="s">
        <v>1838</v>
      </c>
      <c r="D21" s="119" t="s">
        <v>1839</v>
      </c>
      <c r="E21" s="81" t="s">
        <v>1840</v>
      </c>
      <c r="F21" s="81" t="s">
        <v>1841</v>
      </c>
      <c r="G21" s="81" t="s">
        <v>1842</v>
      </c>
      <c r="H21" s="83" t="s">
        <v>1843</v>
      </c>
      <c r="I21" s="180"/>
      <c r="J21" s="630" t="s">
        <v>496</v>
      </c>
      <c r="K21" s="631"/>
      <c r="L21" s="287" t="s">
        <v>80</v>
      </c>
      <c r="M21" s="221"/>
      <c r="N21" s="34" t="s">
        <v>42</v>
      </c>
      <c r="O21" s="73"/>
      <c r="P21" s="16" t="s">
        <v>80</v>
      </c>
      <c r="Q21" s="221"/>
      <c r="R21" s="34" t="s">
        <v>42</v>
      </c>
      <c r="S21" s="73"/>
      <c r="T21" s="175" t="str">
        <f>IF(AND(ISNUMBER(M21),ISNUMBER(Q21)),IF(M21&lt;&gt;0,(Q21/M21)*100,""),"")</f>
        <v/>
      </c>
      <c r="U21" s="159"/>
      <c r="V21" s="164"/>
      <c r="W21" s="160" t="s">
        <v>590</v>
      </c>
      <c r="X21" s="141"/>
      <c r="Y21" s="16" t="s">
        <v>80</v>
      </c>
      <c r="Z21" s="221"/>
      <c r="AA21" s="34" t="s">
        <v>42</v>
      </c>
      <c r="AB21" s="73"/>
      <c r="AC21" s="16" t="s">
        <v>80</v>
      </c>
      <c r="AD21" s="221"/>
      <c r="AE21" s="34" t="s">
        <v>42</v>
      </c>
      <c r="AF21" s="73"/>
      <c r="AG21" s="175" t="str">
        <f>IF(AND(ISNUMBER(Z21),ISNUMBER(AD21)),IF(Z21&lt;&gt;0,(AD21/Z21)*100,""),"")</f>
        <v/>
      </c>
      <c r="AH21" s="159"/>
      <c r="AI21" s="164"/>
      <c r="AJ21" s="160" t="s">
        <v>590</v>
      </c>
      <c r="AK21" s="297"/>
      <c r="AL21" s="276"/>
    </row>
    <row r="22" spans="1:38" s="397" customFormat="1" ht="13.5" x14ac:dyDescent="0.2">
      <c r="A22" s="83" t="s">
        <v>1844</v>
      </c>
      <c r="B22" s="83" t="s">
        <v>1845</v>
      </c>
      <c r="C22" s="83" t="s">
        <v>1846</v>
      </c>
      <c r="D22" s="83" t="s">
        <v>1847</v>
      </c>
      <c r="E22" s="81" t="s">
        <v>1848</v>
      </c>
      <c r="F22" s="81" t="s">
        <v>1849</v>
      </c>
      <c r="G22" s="81" t="s">
        <v>1850</v>
      </c>
      <c r="H22" s="83" t="s">
        <v>1851</v>
      </c>
      <c r="I22" s="180"/>
      <c r="J22" s="287" t="s">
        <v>36</v>
      </c>
      <c r="K22" s="287"/>
      <c r="L22" s="287" t="s">
        <v>80</v>
      </c>
      <c r="M22" s="97"/>
      <c r="N22" s="34" t="s">
        <v>42</v>
      </c>
      <c r="O22" s="73"/>
      <c r="P22" s="16" t="s">
        <v>80</v>
      </c>
      <c r="Q22" s="97"/>
      <c r="R22" s="34" t="s">
        <v>42</v>
      </c>
      <c r="S22" s="73"/>
      <c r="T22" s="175" t="str">
        <f t="shared" si="0"/>
        <v/>
      </c>
      <c r="U22" s="159"/>
      <c r="V22" s="164"/>
      <c r="W22" s="160" t="s">
        <v>590</v>
      </c>
      <c r="X22" s="141"/>
      <c r="Y22" s="16" t="s">
        <v>80</v>
      </c>
      <c r="Z22" s="97"/>
      <c r="AA22" s="34" t="s">
        <v>42</v>
      </c>
      <c r="AB22" s="73"/>
      <c r="AC22" s="16" t="s">
        <v>80</v>
      </c>
      <c r="AD22" s="97"/>
      <c r="AE22" s="34" t="s">
        <v>42</v>
      </c>
      <c r="AF22" s="73"/>
      <c r="AG22" s="175" t="str">
        <f t="shared" si="1"/>
        <v/>
      </c>
      <c r="AH22" s="159"/>
      <c r="AI22" s="164"/>
      <c r="AJ22" s="160" t="s">
        <v>590</v>
      </c>
      <c r="AK22" s="297"/>
      <c r="AL22" s="276"/>
    </row>
    <row r="23" spans="1:38" s="397" customFormat="1" x14ac:dyDescent="0.2">
      <c r="A23" s="83"/>
      <c r="B23" s="83"/>
      <c r="C23" s="83"/>
      <c r="D23" s="83"/>
      <c r="E23" s="81"/>
      <c r="F23" s="81"/>
      <c r="G23" s="81"/>
      <c r="H23" s="83"/>
      <c r="I23" s="180"/>
      <c r="J23" s="181" t="s">
        <v>1139</v>
      </c>
      <c r="K23" s="287"/>
      <c r="L23" s="287"/>
      <c r="M23" s="115"/>
      <c r="N23" s="110"/>
      <c r="O23" s="111"/>
      <c r="P23" s="53"/>
      <c r="Q23" s="115"/>
      <c r="R23" s="110"/>
      <c r="S23" s="111"/>
      <c r="T23" s="175"/>
      <c r="U23" s="161"/>
      <c r="V23" s="162"/>
      <c r="W23" s="163"/>
      <c r="X23" s="158"/>
      <c r="Y23" s="53"/>
      <c r="Z23" s="115"/>
      <c r="AA23" s="110"/>
      <c r="AB23" s="111"/>
      <c r="AC23" s="53"/>
      <c r="AD23" s="115"/>
      <c r="AE23" s="110"/>
      <c r="AF23" s="111"/>
      <c r="AG23" s="175"/>
      <c r="AH23" s="161"/>
      <c r="AI23" s="162"/>
      <c r="AJ23" s="163"/>
      <c r="AK23" s="297"/>
      <c r="AL23" s="276"/>
    </row>
    <row r="24" spans="1:38" s="397" customFormat="1" ht="13.5" x14ac:dyDescent="0.2">
      <c r="A24" s="83" t="s">
        <v>1852</v>
      </c>
      <c r="B24" s="83" t="s">
        <v>1853</v>
      </c>
      <c r="C24" s="83" t="s">
        <v>1854</v>
      </c>
      <c r="D24" s="83" t="s">
        <v>1855</v>
      </c>
      <c r="E24" s="81" t="s">
        <v>1856</v>
      </c>
      <c r="F24" s="81" t="s">
        <v>1857</v>
      </c>
      <c r="G24" s="81" t="s">
        <v>1858</v>
      </c>
      <c r="H24" s="83" t="s">
        <v>1859</v>
      </c>
      <c r="I24" s="180"/>
      <c r="J24" s="191" t="s">
        <v>448</v>
      </c>
      <c r="K24" s="260"/>
      <c r="L24" s="287" t="s">
        <v>80</v>
      </c>
      <c r="M24" s="97"/>
      <c r="N24" s="34" t="s">
        <v>42</v>
      </c>
      <c r="O24" s="73"/>
      <c r="P24" s="16" t="s">
        <v>80</v>
      </c>
      <c r="Q24" s="97"/>
      <c r="R24" s="34" t="s">
        <v>42</v>
      </c>
      <c r="S24" s="73"/>
      <c r="T24" s="175" t="str">
        <f>IF(AND(ISNUMBER(M24),ISNUMBER(Q24)),IF(M24&lt;&gt;0,(Q24/M24)*100,""),"")</f>
        <v/>
      </c>
      <c r="U24" s="159"/>
      <c r="V24" s="164"/>
      <c r="W24" s="160" t="s">
        <v>590</v>
      </c>
      <c r="X24" s="141"/>
      <c r="Y24" s="16" t="s">
        <v>80</v>
      </c>
      <c r="Z24" s="97"/>
      <c r="AA24" s="34" t="s">
        <v>42</v>
      </c>
      <c r="AB24" s="73"/>
      <c r="AC24" s="16" t="s">
        <v>80</v>
      </c>
      <c r="AD24" s="97"/>
      <c r="AE24" s="34" t="s">
        <v>42</v>
      </c>
      <c r="AF24" s="73"/>
      <c r="AG24" s="175" t="str">
        <f>IF(AND(ISNUMBER(Z24),ISNUMBER(AD24)),IF(Z24&lt;&gt;0,(AD24/Z24)*100,""),"")</f>
        <v/>
      </c>
      <c r="AH24" s="159"/>
      <c r="AI24" s="164"/>
      <c r="AJ24" s="160" t="s">
        <v>590</v>
      </c>
      <c r="AK24" s="297"/>
      <c r="AL24" s="276"/>
    </row>
    <row r="25" spans="1:38" s="397" customFormat="1" ht="13.5" x14ac:dyDescent="0.2">
      <c r="A25" s="83" t="s">
        <v>1860</v>
      </c>
      <c r="B25" s="83" t="s">
        <v>1861</v>
      </c>
      <c r="C25" s="83" t="s">
        <v>1862</v>
      </c>
      <c r="D25" s="83" t="s">
        <v>1863</v>
      </c>
      <c r="E25" s="81" t="s">
        <v>1864</v>
      </c>
      <c r="F25" s="81" t="s">
        <v>1865</v>
      </c>
      <c r="G25" s="81" t="s">
        <v>1866</v>
      </c>
      <c r="H25" s="83" t="s">
        <v>1867</v>
      </c>
      <c r="I25" s="180"/>
      <c r="J25" s="191" t="s">
        <v>872</v>
      </c>
      <c r="K25" s="260"/>
      <c r="L25" s="287" t="s">
        <v>80</v>
      </c>
      <c r="M25" s="243"/>
      <c r="N25" s="34" t="s">
        <v>42</v>
      </c>
      <c r="O25" s="73"/>
      <c r="P25" s="16" t="s">
        <v>80</v>
      </c>
      <c r="Q25" s="243"/>
      <c r="R25" s="34" t="s">
        <v>42</v>
      </c>
      <c r="S25" s="73"/>
      <c r="T25" s="175" t="str">
        <f>IF(AND(ISNUMBER(M25),ISNUMBER(Q25)),IF(M25&lt;&gt;0,(Q25/M25)*100,""),"")</f>
        <v/>
      </c>
      <c r="U25" s="159"/>
      <c r="V25" s="164"/>
      <c r="W25" s="160" t="s">
        <v>590</v>
      </c>
      <c r="X25" s="141"/>
      <c r="Y25" s="16" t="s">
        <v>80</v>
      </c>
      <c r="Z25" s="243"/>
      <c r="AA25" s="34" t="s">
        <v>42</v>
      </c>
      <c r="AB25" s="73"/>
      <c r="AC25" s="16" t="s">
        <v>80</v>
      </c>
      <c r="AD25" s="243"/>
      <c r="AE25" s="34" t="s">
        <v>42</v>
      </c>
      <c r="AF25" s="73"/>
      <c r="AG25" s="175" t="str">
        <f>IF(AND(ISNUMBER(Z25),ISNUMBER(AD25)),IF(Z25&lt;&gt;0,(AD25/Z25)*100,""),"")</f>
        <v/>
      </c>
      <c r="AH25" s="159"/>
      <c r="AI25" s="164"/>
      <c r="AJ25" s="160" t="s">
        <v>590</v>
      </c>
      <c r="AK25" s="297"/>
      <c r="AL25" s="276"/>
    </row>
    <row r="26" spans="1:38" s="397" customFormat="1" ht="13.5" x14ac:dyDescent="0.2">
      <c r="A26" s="83" t="s">
        <v>1868</v>
      </c>
      <c r="B26" s="83" t="s">
        <v>1869</v>
      </c>
      <c r="C26" s="83" t="s">
        <v>1870</v>
      </c>
      <c r="D26" s="83" t="s">
        <v>1871</v>
      </c>
      <c r="E26" s="81" t="s">
        <v>1872</v>
      </c>
      <c r="F26" s="81" t="s">
        <v>1873</v>
      </c>
      <c r="G26" s="81" t="s">
        <v>1874</v>
      </c>
      <c r="H26" s="83" t="s">
        <v>1875</v>
      </c>
      <c r="I26" s="180"/>
      <c r="J26" s="191" t="s">
        <v>812</v>
      </c>
      <c r="K26" s="260"/>
      <c r="L26" s="287" t="s">
        <v>80</v>
      </c>
      <c r="M26" s="97"/>
      <c r="N26" s="34" t="s">
        <v>42</v>
      </c>
      <c r="O26" s="73"/>
      <c r="P26" s="16" t="s">
        <v>80</v>
      </c>
      <c r="Q26" s="97"/>
      <c r="R26" s="34" t="s">
        <v>42</v>
      </c>
      <c r="S26" s="73"/>
      <c r="T26" s="175" t="str">
        <f>IF(AND(ISNUMBER(M26),ISNUMBER(Q26)),IF(M26&lt;&gt;0,(Q26/M26)*100,""),"")</f>
        <v/>
      </c>
      <c r="U26" s="159"/>
      <c r="V26" s="164"/>
      <c r="W26" s="160" t="s">
        <v>590</v>
      </c>
      <c r="X26" s="141"/>
      <c r="Y26" s="16" t="s">
        <v>80</v>
      </c>
      <c r="Z26" s="97"/>
      <c r="AA26" s="34" t="s">
        <v>42</v>
      </c>
      <c r="AB26" s="73"/>
      <c r="AC26" s="16" t="s">
        <v>80</v>
      </c>
      <c r="AD26" s="97"/>
      <c r="AE26" s="34" t="s">
        <v>42</v>
      </c>
      <c r="AF26" s="73"/>
      <c r="AG26" s="175" t="str">
        <f>IF(AND(ISNUMBER(Z26),ISNUMBER(AD26)),IF(Z26&lt;&gt;0,(AD26/Z26)*100,""),"")</f>
        <v/>
      </c>
      <c r="AH26" s="159"/>
      <c r="AI26" s="164"/>
      <c r="AJ26" s="160" t="s">
        <v>590</v>
      </c>
      <c r="AK26" s="297"/>
      <c r="AL26" s="276"/>
    </row>
    <row r="27" spans="1:38" s="397" customFormat="1" ht="13.5" x14ac:dyDescent="0.2">
      <c r="A27" s="83" t="s">
        <v>1876</v>
      </c>
      <c r="B27" s="83" t="s">
        <v>1877</v>
      </c>
      <c r="C27" s="83" t="s">
        <v>1878</v>
      </c>
      <c r="D27" s="83" t="s">
        <v>1879</v>
      </c>
      <c r="E27" s="81" t="s">
        <v>1880</v>
      </c>
      <c r="F27" s="81" t="s">
        <v>1881</v>
      </c>
      <c r="G27" s="81" t="s">
        <v>1882</v>
      </c>
      <c r="H27" s="83" t="s">
        <v>1883</v>
      </c>
      <c r="I27" s="180"/>
      <c r="J27" s="630" t="s">
        <v>496</v>
      </c>
      <c r="K27" s="632"/>
      <c r="L27" s="287" t="s">
        <v>80</v>
      </c>
      <c r="M27" s="97"/>
      <c r="N27" s="34" t="s">
        <v>42</v>
      </c>
      <c r="O27" s="73"/>
      <c r="P27" s="16" t="s">
        <v>80</v>
      </c>
      <c r="Q27" s="97"/>
      <c r="R27" s="34" t="s">
        <v>42</v>
      </c>
      <c r="S27" s="73"/>
      <c r="T27" s="175" t="str">
        <f>IF(AND(ISNUMBER(M27),ISNUMBER(Q27)),IF(M27&lt;&gt;0,(Q27/M27)*100,""),"")</f>
        <v/>
      </c>
      <c r="U27" s="159"/>
      <c r="V27" s="164"/>
      <c r="W27" s="160" t="s">
        <v>590</v>
      </c>
      <c r="X27" s="141"/>
      <c r="Y27" s="16" t="s">
        <v>80</v>
      </c>
      <c r="Z27" s="97"/>
      <c r="AA27" s="34" t="s">
        <v>42</v>
      </c>
      <c r="AB27" s="73"/>
      <c r="AC27" s="16" t="s">
        <v>80</v>
      </c>
      <c r="AD27" s="97"/>
      <c r="AE27" s="34" t="s">
        <v>42</v>
      </c>
      <c r="AF27" s="73"/>
      <c r="AG27" s="175" t="str">
        <f>IF(AND(ISNUMBER(Z27),ISNUMBER(AD27)),IF(Z27&lt;&gt;0,(AD27/Z27)*100,""),"")</f>
        <v/>
      </c>
      <c r="AH27" s="159"/>
      <c r="AI27" s="164"/>
      <c r="AJ27" s="160" t="s">
        <v>590</v>
      </c>
      <c r="AK27" s="297"/>
      <c r="AL27" s="276"/>
    </row>
    <row r="28" spans="1:38" s="397" customFormat="1" x14ac:dyDescent="0.2">
      <c r="A28" s="83"/>
      <c r="B28" s="83"/>
      <c r="C28" s="83"/>
      <c r="D28" s="83"/>
      <c r="E28" s="81"/>
      <c r="F28" s="81"/>
      <c r="G28" s="81"/>
      <c r="H28" s="83"/>
      <c r="I28" s="180"/>
      <c r="J28" s="209" t="s">
        <v>229</v>
      </c>
      <c r="K28" s="209"/>
      <c r="L28" s="287"/>
      <c r="M28" s="115"/>
      <c r="N28" s="110"/>
      <c r="O28" s="111"/>
      <c r="P28" s="53"/>
      <c r="Q28" s="115"/>
      <c r="R28" s="110"/>
      <c r="S28" s="111"/>
      <c r="T28" s="175"/>
      <c r="U28" s="161"/>
      <c r="V28" s="162"/>
      <c r="W28" s="163"/>
      <c r="X28" s="158"/>
      <c r="Y28" s="53"/>
      <c r="Z28" s="115"/>
      <c r="AA28" s="110"/>
      <c r="AB28" s="111"/>
      <c r="AC28" s="53"/>
      <c r="AD28" s="115"/>
      <c r="AE28" s="110"/>
      <c r="AF28" s="111"/>
      <c r="AG28" s="175"/>
      <c r="AH28" s="161"/>
      <c r="AI28" s="162"/>
      <c r="AJ28" s="163"/>
      <c r="AK28" s="297"/>
      <c r="AL28" s="276"/>
    </row>
    <row r="29" spans="1:38" s="397" customFormat="1" ht="13.5" x14ac:dyDescent="0.2">
      <c r="A29" s="83" t="s">
        <v>1884</v>
      </c>
      <c r="B29" s="83" t="s">
        <v>1885</v>
      </c>
      <c r="C29" s="83" t="s">
        <v>1886</v>
      </c>
      <c r="D29" s="83" t="s">
        <v>1887</v>
      </c>
      <c r="E29" s="81" t="s">
        <v>1888</v>
      </c>
      <c r="F29" s="81" t="s">
        <v>1889</v>
      </c>
      <c r="G29" s="81" t="s">
        <v>1890</v>
      </c>
      <c r="H29" s="83" t="s">
        <v>1891</v>
      </c>
      <c r="I29" s="180"/>
      <c r="J29" s="191" t="s">
        <v>48</v>
      </c>
      <c r="K29" s="260"/>
      <c r="L29" s="287" t="s">
        <v>80</v>
      </c>
      <c r="M29" s="97"/>
      <c r="N29" s="34" t="s">
        <v>42</v>
      </c>
      <c r="O29" s="73"/>
      <c r="P29" s="16" t="s">
        <v>80</v>
      </c>
      <c r="Q29" s="97"/>
      <c r="R29" s="34" t="s">
        <v>42</v>
      </c>
      <c r="S29" s="73"/>
      <c r="T29" s="175" t="str">
        <f>IF(AND(ISNUMBER(M29),ISNUMBER(Q29)),IF(M29&lt;&gt;0,(Q29/M29)*100,""),"")</f>
        <v/>
      </c>
      <c r="U29" s="159"/>
      <c r="V29" s="164"/>
      <c r="W29" s="160" t="s">
        <v>590</v>
      </c>
      <c r="X29" s="141"/>
      <c r="Y29" s="16" t="s">
        <v>80</v>
      </c>
      <c r="Z29" s="97"/>
      <c r="AA29" s="34" t="s">
        <v>42</v>
      </c>
      <c r="AB29" s="73"/>
      <c r="AC29" s="16" t="s">
        <v>80</v>
      </c>
      <c r="AD29" s="97"/>
      <c r="AE29" s="34" t="s">
        <v>42</v>
      </c>
      <c r="AF29" s="73"/>
      <c r="AG29" s="175" t="str">
        <f>IF(AND(ISNUMBER(Z29),ISNUMBER(AD29)),IF(Z29&lt;&gt;0,(AD29/Z29)*100,""),"")</f>
        <v/>
      </c>
      <c r="AH29" s="159"/>
      <c r="AI29" s="164"/>
      <c r="AJ29" s="160" t="s">
        <v>590</v>
      </c>
      <c r="AK29" s="297"/>
      <c r="AL29" s="276"/>
    </row>
    <row r="30" spans="1:38" s="397" customFormat="1" ht="13.5" x14ac:dyDescent="0.2">
      <c r="A30" s="83" t="s">
        <v>1892</v>
      </c>
      <c r="B30" s="83" t="s">
        <v>1893</v>
      </c>
      <c r="C30" s="83" t="s">
        <v>1894</v>
      </c>
      <c r="D30" s="83" t="s">
        <v>1895</v>
      </c>
      <c r="E30" s="81" t="s">
        <v>1896</v>
      </c>
      <c r="F30" s="81" t="s">
        <v>1897</v>
      </c>
      <c r="G30" s="81" t="s">
        <v>1898</v>
      </c>
      <c r="H30" s="83" t="s">
        <v>1899</v>
      </c>
      <c r="I30" s="180"/>
      <c r="J30" s="191" t="s">
        <v>49</v>
      </c>
      <c r="K30" s="260"/>
      <c r="L30" s="287" t="s">
        <v>80</v>
      </c>
      <c r="M30" s="97"/>
      <c r="N30" s="34" t="s">
        <v>42</v>
      </c>
      <c r="O30" s="73"/>
      <c r="P30" s="16" t="s">
        <v>80</v>
      </c>
      <c r="Q30" s="97"/>
      <c r="R30" s="34" t="s">
        <v>42</v>
      </c>
      <c r="S30" s="73"/>
      <c r="T30" s="175" t="str">
        <f>IF(AND(ISNUMBER(M30),ISNUMBER(Q30)),IF(M30&lt;&gt;0,(Q30/M30)*100,""),"")</f>
        <v/>
      </c>
      <c r="U30" s="159"/>
      <c r="V30" s="164"/>
      <c r="W30" s="160" t="s">
        <v>590</v>
      </c>
      <c r="X30" s="141"/>
      <c r="Y30" s="16" t="s">
        <v>80</v>
      </c>
      <c r="Z30" s="97"/>
      <c r="AA30" s="34" t="s">
        <v>42</v>
      </c>
      <c r="AB30" s="73"/>
      <c r="AC30" s="16" t="s">
        <v>80</v>
      </c>
      <c r="AD30" s="97"/>
      <c r="AE30" s="34" t="s">
        <v>42</v>
      </c>
      <c r="AF30" s="73"/>
      <c r="AG30" s="175" t="str">
        <f>IF(AND(ISNUMBER(Z30),ISNUMBER(AD30)),IF(Z30&lt;&gt;0,(AD30/Z30)*100,""),"")</f>
        <v/>
      </c>
      <c r="AH30" s="159"/>
      <c r="AI30" s="164"/>
      <c r="AJ30" s="160" t="s">
        <v>590</v>
      </c>
      <c r="AK30" s="297"/>
      <c r="AL30" s="276"/>
    </row>
    <row r="31" spans="1:38" s="397" customFormat="1" ht="13.5" x14ac:dyDescent="0.2">
      <c r="A31" s="83" t="s">
        <v>1900</v>
      </c>
      <c r="B31" s="83" t="s">
        <v>1901</v>
      </c>
      <c r="C31" s="83" t="s">
        <v>1902</v>
      </c>
      <c r="D31" s="83" t="s">
        <v>1903</v>
      </c>
      <c r="E31" s="81" t="s">
        <v>1904</v>
      </c>
      <c r="F31" s="81" t="s">
        <v>1905</v>
      </c>
      <c r="G31" s="81" t="s">
        <v>1906</v>
      </c>
      <c r="H31" s="83" t="s">
        <v>1907</v>
      </c>
      <c r="I31" s="180"/>
      <c r="J31" s="191" t="s">
        <v>113</v>
      </c>
      <c r="K31" s="260"/>
      <c r="L31" s="287" t="s">
        <v>80</v>
      </c>
      <c r="M31" s="97"/>
      <c r="N31" s="34" t="s">
        <v>42</v>
      </c>
      <c r="O31" s="73"/>
      <c r="P31" s="16" t="s">
        <v>80</v>
      </c>
      <c r="Q31" s="97"/>
      <c r="R31" s="34" t="s">
        <v>42</v>
      </c>
      <c r="S31" s="73"/>
      <c r="T31" s="175" t="str">
        <f>IF(AND(ISNUMBER(M31),ISNUMBER(Q31)),IF(M31&lt;&gt;0,(Q31/M31)*100,""),"")</f>
        <v/>
      </c>
      <c r="U31" s="159"/>
      <c r="V31" s="164"/>
      <c r="W31" s="160" t="s">
        <v>590</v>
      </c>
      <c r="X31" s="141"/>
      <c r="Y31" s="16" t="s">
        <v>80</v>
      </c>
      <c r="Z31" s="97"/>
      <c r="AA31" s="34" t="s">
        <v>42</v>
      </c>
      <c r="AB31" s="73"/>
      <c r="AC31" s="16" t="s">
        <v>80</v>
      </c>
      <c r="AD31" s="97"/>
      <c r="AE31" s="34" t="s">
        <v>42</v>
      </c>
      <c r="AF31" s="73"/>
      <c r="AG31" s="175" t="str">
        <f>IF(AND(ISNUMBER(Z31),ISNUMBER(AD31)),IF(Z31&lt;&gt;0,(AD31/Z31)*100,""),"")</f>
        <v/>
      </c>
      <c r="AH31" s="159"/>
      <c r="AI31" s="164"/>
      <c r="AJ31" s="160" t="s">
        <v>590</v>
      </c>
      <c r="AK31" s="297"/>
      <c r="AL31" s="276"/>
    </row>
    <row r="32" spans="1:38" s="397" customFormat="1" ht="13.5" x14ac:dyDescent="0.2">
      <c r="A32" s="83" t="s">
        <v>1908</v>
      </c>
      <c r="B32" s="83" t="s">
        <v>1909</v>
      </c>
      <c r="C32" s="83" t="s">
        <v>1910</v>
      </c>
      <c r="D32" s="83" t="s">
        <v>1911</v>
      </c>
      <c r="E32" s="81" t="s">
        <v>1912</v>
      </c>
      <c r="F32" s="81" t="s">
        <v>1913</v>
      </c>
      <c r="G32" s="81" t="s">
        <v>1914</v>
      </c>
      <c r="H32" s="83" t="s">
        <v>1915</v>
      </c>
      <c r="I32" s="180"/>
      <c r="J32" s="630" t="s">
        <v>496</v>
      </c>
      <c r="K32" s="632"/>
      <c r="L32" s="287" t="s">
        <v>80</v>
      </c>
      <c r="M32" s="97"/>
      <c r="N32" s="34" t="s">
        <v>42</v>
      </c>
      <c r="O32" s="73"/>
      <c r="P32" s="16" t="s">
        <v>80</v>
      </c>
      <c r="Q32" s="97"/>
      <c r="R32" s="34" t="s">
        <v>42</v>
      </c>
      <c r="S32" s="73"/>
      <c r="T32" s="175" t="str">
        <f>IF(AND(ISNUMBER(M32),ISNUMBER(Q32)),IF(M32&lt;&gt;0,(Q32/M32)*100,""),"")</f>
        <v/>
      </c>
      <c r="U32" s="159"/>
      <c r="V32" s="164"/>
      <c r="W32" s="160" t="s">
        <v>590</v>
      </c>
      <c r="X32" s="141"/>
      <c r="Y32" s="16" t="s">
        <v>80</v>
      </c>
      <c r="Z32" s="97"/>
      <c r="AA32" s="34" t="s">
        <v>42</v>
      </c>
      <c r="AB32" s="73"/>
      <c r="AC32" s="16" t="s">
        <v>80</v>
      </c>
      <c r="AD32" s="97"/>
      <c r="AE32" s="34" t="s">
        <v>42</v>
      </c>
      <c r="AF32" s="73"/>
      <c r="AG32" s="175" t="str">
        <f>IF(AND(ISNUMBER(Z32),ISNUMBER(AD32)),IF(Z32&lt;&gt;0,(AD32/Z32)*100,""),"")</f>
        <v/>
      </c>
      <c r="AH32" s="159"/>
      <c r="AI32" s="164"/>
      <c r="AJ32" s="160" t="s">
        <v>590</v>
      </c>
      <c r="AK32" s="297"/>
      <c r="AL32" s="276"/>
    </row>
    <row r="33" spans="1:38" s="397" customFormat="1" x14ac:dyDescent="0.2">
      <c r="A33" s="176"/>
      <c r="B33" s="176"/>
      <c r="C33" s="176"/>
      <c r="D33" s="176"/>
      <c r="E33" s="81"/>
      <c r="F33" s="81"/>
      <c r="G33" s="81"/>
      <c r="H33" s="83"/>
      <c r="I33" s="180"/>
      <c r="J33" s="209" t="s">
        <v>554</v>
      </c>
      <c r="K33" s="209"/>
      <c r="L33" s="287"/>
      <c r="M33" s="115"/>
      <c r="N33" s="110"/>
      <c r="O33" s="111"/>
      <c r="P33" s="53"/>
      <c r="Q33" s="115"/>
      <c r="R33" s="110"/>
      <c r="S33" s="111"/>
      <c r="T33" s="175"/>
      <c r="U33" s="161"/>
      <c r="V33" s="162"/>
      <c r="W33" s="163"/>
      <c r="X33" s="158"/>
      <c r="Y33" s="53"/>
      <c r="Z33" s="115"/>
      <c r="AA33" s="110"/>
      <c r="AB33" s="111"/>
      <c r="AC33" s="53"/>
      <c r="AD33" s="115"/>
      <c r="AE33" s="110"/>
      <c r="AF33" s="111"/>
      <c r="AG33" s="175"/>
      <c r="AH33" s="161"/>
      <c r="AI33" s="162"/>
      <c r="AJ33" s="163"/>
      <c r="AK33" s="297"/>
      <c r="AL33" s="276"/>
    </row>
    <row r="34" spans="1:38" s="397" customFormat="1" ht="13.5" x14ac:dyDescent="0.2">
      <c r="A34" s="83" t="s">
        <v>1916</v>
      </c>
      <c r="B34" s="83" t="s">
        <v>1917</v>
      </c>
      <c r="C34" s="83" t="s">
        <v>1918</v>
      </c>
      <c r="D34" s="83" t="s">
        <v>1919</v>
      </c>
      <c r="E34" s="81" t="s">
        <v>1920</v>
      </c>
      <c r="F34" s="81" t="s">
        <v>1921</v>
      </c>
      <c r="G34" s="81" t="s">
        <v>1922</v>
      </c>
      <c r="H34" s="83" t="s">
        <v>1923</v>
      </c>
      <c r="I34" s="180"/>
      <c r="J34" s="191" t="s">
        <v>37</v>
      </c>
      <c r="K34" s="260"/>
      <c r="L34" s="287" t="s">
        <v>80</v>
      </c>
      <c r="M34" s="97"/>
      <c r="N34" s="34" t="s">
        <v>42</v>
      </c>
      <c r="O34" s="73"/>
      <c r="P34" s="16" t="s">
        <v>80</v>
      </c>
      <c r="Q34" s="97"/>
      <c r="R34" s="34" t="s">
        <v>42</v>
      </c>
      <c r="S34" s="73"/>
      <c r="T34" s="175" t="str">
        <f t="shared" ref="T34:T40" si="4">IF(AND(ISNUMBER(M34),ISNUMBER(Q34)),IF(M34&lt;&gt;0,(Q34/M34)*100,""),"")</f>
        <v/>
      </c>
      <c r="U34" s="159"/>
      <c r="V34" s="164"/>
      <c r="W34" s="160" t="s">
        <v>590</v>
      </c>
      <c r="X34" s="141"/>
      <c r="Y34" s="16" t="s">
        <v>80</v>
      </c>
      <c r="Z34" s="97"/>
      <c r="AA34" s="34" t="s">
        <v>42</v>
      </c>
      <c r="AB34" s="73"/>
      <c r="AC34" s="16" t="s">
        <v>80</v>
      </c>
      <c r="AD34" s="97"/>
      <c r="AE34" s="34" t="s">
        <v>42</v>
      </c>
      <c r="AF34" s="73"/>
      <c r="AG34" s="175" t="str">
        <f t="shared" ref="AG34:AG40" si="5">IF(AND(ISNUMBER(Z34),ISNUMBER(AD34)),IF(Z34&lt;&gt;0,(AD34/Z34)*100,""),"")</f>
        <v/>
      </c>
      <c r="AH34" s="159"/>
      <c r="AI34" s="164"/>
      <c r="AJ34" s="160" t="s">
        <v>590</v>
      </c>
      <c r="AK34" s="297"/>
      <c r="AL34" s="276"/>
    </row>
    <row r="35" spans="1:38" s="397" customFormat="1" ht="13.5" x14ac:dyDescent="0.2">
      <c r="A35" s="83" t="s">
        <v>1924</v>
      </c>
      <c r="B35" s="83" t="s">
        <v>1925</v>
      </c>
      <c r="C35" s="83" t="s">
        <v>1926</v>
      </c>
      <c r="D35" s="83" t="s">
        <v>1927</v>
      </c>
      <c r="E35" s="81" t="s">
        <v>1928</v>
      </c>
      <c r="F35" s="81" t="s">
        <v>1929</v>
      </c>
      <c r="G35" s="81" t="s">
        <v>1930</v>
      </c>
      <c r="H35" s="83" t="s">
        <v>1931</v>
      </c>
      <c r="I35" s="180"/>
      <c r="J35" s="191" t="s">
        <v>522</v>
      </c>
      <c r="K35" s="260"/>
      <c r="L35" s="287" t="s">
        <v>80</v>
      </c>
      <c r="M35" s="97"/>
      <c r="N35" s="34" t="s">
        <v>42</v>
      </c>
      <c r="O35" s="73"/>
      <c r="P35" s="16" t="s">
        <v>80</v>
      </c>
      <c r="Q35" s="97"/>
      <c r="R35" s="34" t="s">
        <v>42</v>
      </c>
      <c r="S35" s="73"/>
      <c r="T35" s="175" t="str">
        <f t="shared" si="4"/>
        <v/>
      </c>
      <c r="U35" s="159"/>
      <c r="V35" s="164"/>
      <c r="W35" s="160" t="s">
        <v>590</v>
      </c>
      <c r="X35" s="141"/>
      <c r="Y35" s="16" t="s">
        <v>80</v>
      </c>
      <c r="Z35" s="97"/>
      <c r="AA35" s="34" t="s">
        <v>42</v>
      </c>
      <c r="AB35" s="73"/>
      <c r="AC35" s="16" t="s">
        <v>80</v>
      </c>
      <c r="AD35" s="97"/>
      <c r="AE35" s="34" t="s">
        <v>42</v>
      </c>
      <c r="AF35" s="73"/>
      <c r="AG35" s="175" t="str">
        <f t="shared" si="5"/>
        <v/>
      </c>
      <c r="AH35" s="159"/>
      <c r="AI35" s="164"/>
      <c r="AJ35" s="160" t="s">
        <v>590</v>
      </c>
      <c r="AK35" s="297"/>
      <c r="AL35" s="276"/>
    </row>
    <row r="36" spans="1:38" s="397" customFormat="1" ht="13.5" x14ac:dyDescent="0.2">
      <c r="A36" s="83" t="s">
        <v>1932</v>
      </c>
      <c r="B36" s="83" t="s">
        <v>1933</v>
      </c>
      <c r="C36" s="83" t="s">
        <v>1934</v>
      </c>
      <c r="D36" s="83" t="s">
        <v>1935</v>
      </c>
      <c r="E36" s="81" t="s">
        <v>1936</v>
      </c>
      <c r="F36" s="81" t="s">
        <v>1937</v>
      </c>
      <c r="G36" s="81" t="s">
        <v>1938</v>
      </c>
      <c r="H36" s="83" t="s">
        <v>1939</v>
      </c>
      <c r="I36" s="180"/>
      <c r="J36" s="191" t="s">
        <v>537</v>
      </c>
      <c r="K36" s="260"/>
      <c r="L36" s="287" t="s">
        <v>80</v>
      </c>
      <c r="M36" s="97"/>
      <c r="N36" s="34" t="s">
        <v>42</v>
      </c>
      <c r="O36" s="73"/>
      <c r="P36" s="16" t="s">
        <v>80</v>
      </c>
      <c r="Q36" s="97"/>
      <c r="R36" s="34" t="s">
        <v>42</v>
      </c>
      <c r="S36" s="73"/>
      <c r="T36" s="175" t="str">
        <f t="shared" si="4"/>
        <v/>
      </c>
      <c r="U36" s="159"/>
      <c r="V36" s="164"/>
      <c r="W36" s="160" t="s">
        <v>590</v>
      </c>
      <c r="X36" s="141"/>
      <c r="Y36" s="16" t="s">
        <v>80</v>
      </c>
      <c r="Z36" s="97"/>
      <c r="AA36" s="34" t="s">
        <v>42</v>
      </c>
      <c r="AB36" s="73"/>
      <c r="AC36" s="16" t="s">
        <v>80</v>
      </c>
      <c r="AD36" s="97"/>
      <c r="AE36" s="34" t="s">
        <v>42</v>
      </c>
      <c r="AF36" s="73"/>
      <c r="AG36" s="175" t="str">
        <f t="shared" si="5"/>
        <v/>
      </c>
      <c r="AH36" s="159"/>
      <c r="AI36" s="164"/>
      <c r="AJ36" s="160" t="s">
        <v>590</v>
      </c>
      <c r="AK36" s="297"/>
      <c r="AL36" s="276"/>
    </row>
    <row r="37" spans="1:38" s="397" customFormat="1" ht="13.5" x14ac:dyDescent="0.2">
      <c r="A37" s="83" t="s">
        <v>1940</v>
      </c>
      <c r="B37" s="83" t="s">
        <v>1941</v>
      </c>
      <c r="C37" s="83" t="s">
        <v>1942</v>
      </c>
      <c r="D37" s="83" t="s">
        <v>1943</v>
      </c>
      <c r="E37" s="81" t="s">
        <v>1944</v>
      </c>
      <c r="F37" s="81" t="s">
        <v>1945</v>
      </c>
      <c r="G37" s="81" t="s">
        <v>1946</v>
      </c>
      <c r="H37" s="83" t="s">
        <v>1947</v>
      </c>
      <c r="I37" s="180"/>
      <c r="J37" s="191" t="s">
        <v>116</v>
      </c>
      <c r="K37" s="260"/>
      <c r="L37" s="287" t="s">
        <v>80</v>
      </c>
      <c r="M37" s="97"/>
      <c r="N37" s="34" t="s">
        <v>42</v>
      </c>
      <c r="O37" s="73"/>
      <c r="P37" s="16" t="s">
        <v>80</v>
      </c>
      <c r="Q37" s="97"/>
      <c r="R37" s="34" t="s">
        <v>42</v>
      </c>
      <c r="S37" s="73"/>
      <c r="T37" s="175" t="str">
        <f t="shared" si="4"/>
        <v/>
      </c>
      <c r="U37" s="159"/>
      <c r="V37" s="164"/>
      <c r="W37" s="160" t="s">
        <v>590</v>
      </c>
      <c r="X37" s="141"/>
      <c r="Y37" s="16" t="s">
        <v>80</v>
      </c>
      <c r="Z37" s="97"/>
      <c r="AA37" s="34" t="s">
        <v>42</v>
      </c>
      <c r="AB37" s="73"/>
      <c r="AC37" s="16" t="s">
        <v>80</v>
      </c>
      <c r="AD37" s="97"/>
      <c r="AE37" s="34" t="s">
        <v>42</v>
      </c>
      <c r="AF37" s="73"/>
      <c r="AG37" s="175" t="str">
        <f t="shared" si="5"/>
        <v/>
      </c>
      <c r="AH37" s="159"/>
      <c r="AI37" s="164"/>
      <c r="AJ37" s="160" t="s">
        <v>590</v>
      </c>
      <c r="AK37" s="297"/>
      <c r="AL37" s="276"/>
    </row>
    <row r="38" spans="1:38" s="397" customFormat="1" ht="13.5" x14ac:dyDescent="0.2">
      <c r="A38" s="83" t="s">
        <v>1948</v>
      </c>
      <c r="B38" s="83" t="s">
        <v>1949</v>
      </c>
      <c r="C38" s="83" t="s">
        <v>1950</v>
      </c>
      <c r="D38" s="83" t="s">
        <v>1951</v>
      </c>
      <c r="E38" s="81" t="s">
        <v>1952</v>
      </c>
      <c r="F38" s="81" t="s">
        <v>1953</v>
      </c>
      <c r="G38" s="81" t="s">
        <v>1954</v>
      </c>
      <c r="H38" s="83" t="s">
        <v>1955</v>
      </c>
      <c r="I38" s="180"/>
      <c r="J38" s="191" t="s">
        <v>1140</v>
      </c>
      <c r="K38" s="260"/>
      <c r="L38" s="287" t="s">
        <v>80</v>
      </c>
      <c r="M38" s="97"/>
      <c r="N38" s="34" t="s">
        <v>42</v>
      </c>
      <c r="O38" s="73"/>
      <c r="P38" s="16" t="s">
        <v>80</v>
      </c>
      <c r="Q38" s="97"/>
      <c r="R38" s="34" t="s">
        <v>42</v>
      </c>
      <c r="S38" s="73"/>
      <c r="T38" s="175" t="str">
        <f t="shared" si="4"/>
        <v/>
      </c>
      <c r="U38" s="159"/>
      <c r="V38" s="164"/>
      <c r="W38" s="160" t="s">
        <v>590</v>
      </c>
      <c r="X38" s="141"/>
      <c r="Y38" s="16" t="s">
        <v>80</v>
      </c>
      <c r="Z38" s="97"/>
      <c r="AA38" s="34" t="s">
        <v>42</v>
      </c>
      <c r="AB38" s="73"/>
      <c r="AC38" s="16" t="s">
        <v>80</v>
      </c>
      <c r="AD38" s="97"/>
      <c r="AE38" s="34" t="s">
        <v>42</v>
      </c>
      <c r="AF38" s="73"/>
      <c r="AG38" s="175" t="str">
        <f t="shared" si="5"/>
        <v/>
      </c>
      <c r="AH38" s="159"/>
      <c r="AI38" s="164"/>
      <c r="AJ38" s="160" t="s">
        <v>590</v>
      </c>
      <c r="AK38" s="297"/>
      <c r="AL38" s="276"/>
    </row>
    <row r="39" spans="1:38" s="397" customFormat="1" ht="13.5" x14ac:dyDescent="0.2">
      <c r="A39" s="83" t="s">
        <v>1956</v>
      </c>
      <c r="B39" s="83" t="s">
        <v>1957</v>
      </c>
      <c r="C39" s="83" t="s">
        <v>1958</v>
      </c>
      <c r="D39" s="83" t="s">
        <v>1959</v>
      </c>
      <c r="E39" s="81" t="s">
        <v>1960</v>
      </c>
      <c r="F39" s="81" t="s">
        <v>1961</v>
      </c>
      <c r="G39" s="81" t="s">
        <v>1962</v>
      </c>
      <c r="H39" s="83" t="s">
        <v>1963</v>
      </c>
      <c r="I39" s="180"/>
      <c r="J39" s="191" t="s">
        <v>496</v>
      </c>
      <c r="K39" s="260"/>
      <c r="L39" s="287" t="s">
        <v>80</v>
      </c>
      <c r="M39" s="97"/>
      <c r="N39" s="34" t="s">
        <v>42</v>
      </c>
      <c r="O39" s="73"/>
      <c r="P39" s="16" t="s">
        <v>80</v>
      </c>
      <c r="Q39" s="97"/>
      <c r="R39" s="34" t="s">
        <v>42</v>
      </c>
      <c r="S39" s="73"/>
      <c r="T39" s="175" t="str">
        <f t="shared" si="4"/>
        <v/>
      </c>
      <c r="U39" s="159"/>
      <c r="V39" s="164"/>
      <c r="W39" s="160" t="s">
        <v>590</v>
      </c>
      <c r="X39" s="141"/>
      <c r="Y39" s="16" t="s">
        <v>80</v>
      </c>
      <c r="Z39" s="97"/>
      <c r="AA39" s="34" t="s">
        <v>42</v>
      </c>
      <c r="AB39" s="73"/>
      <c r="AC39" s="16" t="s">
        <v>80</v>
      </c>
      <c r="AD39" s="97"/>
      <c r="AE39" s="34" t="s">
        <v>42</v>
      </c>
      <c r="AF39" s="73"/>
      <c r="AG39" s="175" t="str">
        <f t="shared" si="5"/>
        <v/>
      </c>
      <c r="AH39" s="159"/>
      <c r="AI39" s="164"/>
      <c r="AJ39" s="160" t="s">
        <v>590</v>
      </c>
      <c r="AK39" s="297"/>
      <c r="AL39" s="276"/>
    </row>
    <row r="40" spans="1:38" s="397" customFormat="1" ht="13.5" x14ac:dyDescent="0.2">
      <c r="A40" s="83" t="s">
        <v>1964</v>
      </c>
      <c r="B40" s="83" t="s">
        <v>1965</v>
      </c>
      <c r="C40" s="83" t="s">
        <v>1966</v>
      </c>
      <c r="D40" s="83" t="s">
        <v>1967</v>
      </c>
      <c r="E40" s="81" t="s">
        <v>1968</v>
      </c>
      <c r="F40" s="81" t="s">
        <v>1969</v>
      </c>
      <c r="G40" s="81" t="s">
        <v>1970</v>
      </c>
      <c r="H40" s="83" t="s">
        <v>1971</v>
      </c>
      <c r="I40" s="180"/>
      <c r="J40" s="287" t="s">
        <v>523</v>
      </c>
      <c r="K40" s="287"/>
      <c r="L40" s="287" t="s">
        <v>80</v>
      </c>
      <c r="M40" s="97"/>
      <c r="N40" s="34" t="s">
        <v>42</v>
      </c>
      <c r="O40" s="73"/>
      <c r="P40" s="16" t="s">
        <v>80</v>
      </c>
      <c r="Q40" s="97"/>
      <c r="R40" s="34" t="s">
        <v>42</v>
      </c>
      <c r="S40" s="73"/>
      <c r="T40" s="175" t="str">
        <f t="shared" si="4"/>
        <v/>
      </c>
      <c r="U40" s="159"/>
      <c r="V40" s="164"/>
      <c r="W40" s="160" t="s">
        <v>590</v>
      </c>
      <c r="X40" s="141"/>
      <c r="Y40" s="16" t="s">
        <v>80</v>
      </c>
      <c r="Z40" s="97"/>
      <c r="AA40" s="34" t="s">
        <v>42</v>
      </c>
      <c r="AB40" s="73"/>
      <c r="AC40" s="16" t="s">
        <v>80</v>
      </c>
      <c r="AD40" s="97"/>
      <c r="AE40" s="34" t="s">
        <v>42</v>
      </c>
      <c r="AF40" s="73"/>
      <c r="AG40" s="175" t="str">
        <f t="shared" si="5"/>
        <v/>
      </c>
      <c r="AH40" s="159"/>
      <c r="AI40" s="164"/>
      <c r="AJ40" s="160" t="s">
        <v>590</v>
      </c>
      <c r="AK40" s="297"/>
      <c r="AL40" s="276"/>
    </row>
    <row r="41" spans="1:38" s="397" customFormat="1" x14ac:dyDescent="0.2">
      <c r="A41" s="176"/>
      <c r="B41" s="176"/>
      <c r="C41" s="176"/>
      <c r="D41" s="176"/>
      <c r="E41" s="81"/>
      <c r="F41" s="81"/>
      <c r="G41" s="81"/>
      <c r="H41" s="83"/>
      <c r="I41" s="180"/>
      <c r="J41" s="258" t="s">
        <v>586</v>
      </c>
      <c r="K41" s="627"/>
      <c r="L41" s="287"/>
      <c r="M41" s="115"/>
      <c r="N41" s="110"/>
      <c r="O41" s="111"/>
      <c r="P41" s="53"/>
      <c r="Q41" s="115"/>
      <c r="R41" s="110"/>
      <c r="S41" s="111"/>
      <c r="T41" s="175"/>
      <c r="U41" s="161"/>
      <c r="V41" s="162"/>
      <c r="W41" s="163"/>
      <c r="X41" s="158"/>
      <c r="Y41" s="45"/>
      <c r="Z41" s="115"/>
      <c r="AA41" s="110"/>
      <c r="AB41" s="111"/>
      <c r="AC41" s="53"/>
      <c r="AD41" s="115"/>
      <c r="AE41" s="110"/>
      <c r="AF41" s="111"/>
      <c r="AG41" s="175"/>
      <c r="AH41" s="161"/>
      <c r="AI41" s="162"/>
      <c r="AJ41" s="163"/>
      <c r="AK41" s="297"/>
      <c r="AL41" s="276"/>
    </row>
    <row r="42" spans="1:38" s="397" customFormat="1" ht="13.5" x14ac:dyDescent="0.2">
      <c r="A42" s="83" t="s">
        <v>1972</v>
      </c>
      <c r="B42" s="83" t="s">
        <v>1973</v>
      </c>
      <c r="C42" s="83" t="s">
        <v>1974</v>
      </c>
      <c r="D42" s="83" t="s">
        <v>1975</v>
      </c>
      <c r="E42" s="81" t="s">
        <v>1976</v>
      </c>
      <c r="F42" s="81" t="s">
        <v>1977</v>
      </c>
      <c r="G42" s="81" t="s">
        <v>1978</v>
      </c>
      <c r="H42" s="83" t="s">
        <v>1979</v>
      </c>
      <c r="I42" s="180"/>
      <c r="J42" s="191" t="s">
        <v>789</v>
      </c>
      <c r="K42" s="277"/>
      <c r="L42" s="287" t="s">
        <v>80</v>
      </c>
      <c r="M42" s="133"/>
      <c r="N42" s="34" t="s">
        <v>42</v>
      </c>
      <c r="O42" s="73"/>
      <c r="P42" s="16" t="s">
        <v>80</v>
      </c>
      <c r="Q42" s="133"/>
      <c r="R42" s="34" t="s">
        <v>42</v>
      </c>
      <c r="S42" s="73"/>
      <c r="T42" s="175" t="str">
        <f t="shared" ref="T42:T47" si="6">IF(AND(ISNUMBER(M42),ISNUMBER(Q42)),IF(M42&lt;&gt;0,(Q42/M42)*100,""),"")</f>
        <v/>
      </c>
      <c r="U42" s="159"/>
      <c r="V42" s="164"/>
      <c r="W42" s="160" t="s">
        <v>590</v>
      </c>
      <c r="X42" s="141"/>
      <c r="Y42" s="15" t="s">
        <v>80</v>
      </c>
      <c r="Z42" s="133"/>
      <c r="AA42" s="34" t="s">
        <v>42</v>
      </c>
      <c r="AB42" s="73"/>
      <c r="AC42" s="16" t="s">
        <v>80</v>
      </c>
      <c r="AD42" s="133"/>
      <c r="AE42" s="34" t="s">
        <v>42</v>
      </c>
      <c r="AF42" s="73"/>
      <c r="AG42" s="175" t="str">
        <f t="shared" ref="AG42:AG47" si="7">IF(AND(ISNUMBER(Z42),ISNUMBER(AD42)),IF(Z42&lt;&gt;0,(AD42/Z42)*100,""),"")</f>
        <v/>
      </c>
      <c r="AH42" s="159"/>
      <c r="AI42" s="164"/>
      <c r="AJ42" s="160" t="s">
        <v>590</v>
      </c>
      <c r="AK42" s="297"/>
      <c r="AL42" s="276"/>
    </row>
    <row r="43" spans="1:38" s="397" customFormat="1" ht="13.5" x14ac:dyDescent="0.2">
      <c r="A43" s="83" t="s">
        <v>1980</v>
      </c>
      <c r="B43" s="83" t="s">
        <v>1981</v>
      </c>
      <c r="C43" s="83" t="s">
        <v>1982</v>
      </c>
      <c r="D43" s="83" t="s">
        <v>1983</v>
      </c>
      <c r="E43" s="81" t="s">
        <v>1984</v>
      </c>
      <c r="F43" s="81" t="s">
        <v>1985</v>
      </c>
      <c r="G43" s="81" t="s">
        <v>1986</v>
      </c>
      <c r="H43" s="83" t="s">
        <v>1987</v>
      </c>
      <c r="I43" s="180"/>
      <c r="J43" s="191" t="s">
        <v>1141</v>
      </c>
      <c r="K43" s="277"/>
      <c r="L43" s="287" t="s">
        <v>80</v>
      </c>
      <c r="M43" s="133"/>
      <c r="N43" s="34" t="s">
        <v>42</v>
      </c>
      <c r="O43" s="73"/>
      <c r="P43" s="16" t="s">
        <v>80</v>
      </c>
      <c r="Q43" s="133"/>
      <c r="R43" s="34" t="s">
        <v>42</v>
      </c>
      <c r="S43" s="73"/>
      <c r="T43" s="175" t="str">
        <f t="shared" si="6"/>
        <v/>
      </c>
      <c r="U43" s="159"/>
      <c r="V43" s="164"/>
      <c r="W43" s="160" t="s">
        <v>590</v>
      </c>
      <c r="X43" s="141"/>
      <c r="Y43" s="15" t="s">
        <v>80</v>
      </c>
      <c r="Z43" s="133"/>
      <c r="AA43" s="34" t="s">
        <v>42</v>
      </c>
      <c r="AB43" s="73"/>
      <c r="AC43" s="16" t="s">
        <v>80</v>
      </c>
      <c r="AD43" s="133"/>
      <c r="AE43" s="34" t="s">
        <v>42</v>
      </c>
      <c r="AF43" s="73"/>
      <c r="AG43" s="175" t="str">
        <f t="shared" si="7"/>
        <v/>
      </c>
      <c r="AH43" s="159"/>
      <c r="AI43" s="164"/>
      <c r="AJ43" s="160" t="s">
        <v>590</v>
      </c>
      <c r="AK43" s="297"/>
      <c r="AL43" s="276"/>
    </row>
    <row r="44" spans="1:38" s="397" customFormat="1" ht="13.5" x14ac:dyDescent="0.2">
      <c r="A44" s="83" t="s">
        <v>1988</v>
      </c>
      <c r="B44" s="83" t="s">
        <v>1989</v>
      </c>
      <c r="C44" s="83" t="s">
        <v>1990</v>
      </c>
      <c r="D44" s="83" t="s">
        <v>1991</v>
      </c>
      <c r="E44" s="81" t="s">
        <v>1992</v>
      </c>
      <c r="F44" s="81" t="s">
        <v>1993</v>
      </c>
      <c r="G44" s="81" t="s">
        <v>1994</v>
      </c>
      <c r="H44" s="83" t="s">
        <v>1995</v>
      </c>
      <c r="I44" s="180"/>
      <c r="J44" s="191" t="s">
        <v>496</v>
      </c>
      <c r="K44" s="192"/>
      <c r="L44" s="287" t="s">
        <v>80</v>
      </c>
      <c r="M44" s="133"/>
      <c r="N44" s="34" t="s">
        <v>42</v>
      </c>
      <c r="O44" s="73"/>
      <c r="P44" s="16" t="s">
        <v>80</v>
      </c>
      <c r="Q44" s="133"/>
      <c r="R44" s="34" t="s">
        <v>42</v>
      </c>
      <c r="S44" s="73"/>
      <c r="T44" s="175" t="str">
        <f t="shared" si="6"/>
        <v/>
      </c>
      <c r="U44" s="159"/>
      <c r="V44" s="164"/>
      <c r="W44" s="160" t="s">
        <v>590</v>
      </c>
      <c r="X44" s="141"/>
      <c r="Y44" s="15" t="s">
        <v>80</v>
      </c>
      <c r="Z44" s="133"/>
      <c r="AA44" s="34" t="s">
        <v>42</v>
      </c>
      <c r="AB44" s="73"/>
      <c r="AC44" s="16" t="s">
        <v>80</v>
      </c>
      <c r="AD44" s="133"/>
      <c r="AE44" s="34" t="s">
        <v>42</v>
      </c>
      <c r="AF44" s="73"/>
      <c r="AG44" s="175" t="str">
        <f t="shared" si="7"/>
        <v/>
      </c>
      <c r="AH44" s="159"/>
      <c r="AI44" s="164"/>
      <c r="AJ44" s="160" t="s">
        <v>590</v>
      </c>
      <c r="AK44" s="297"/>
      <c r="AL44" s="276"/>
    </row>
    <row r="45" spans="1:38" s="397" customFormat="1" ht="27.75" customHeight="1" x14ac:dyDescent="0.2">
      <c r="A45" s="83" t="s">
        <v>1996</v>
      </c>
      <c r="B45" s="83" t="s">
        <v>1997</v>
      </c>
      <c r="C45" s="83" t="s">
        <v>1998</v>
      </c>
      <c r="D45" s="83" t="s">
        <v>1999</v>
      </c>
      <c r="E45" s="81" t="s">
        <v>2000</v>
      </c>
      <c r="F45" s="81" t="s">
        <v>2001</v>
      </c>
      <c r="G45" s="81" t="s">
        <v>2002</v>
      </c>
      <c r="H45" s="83" t="s">
        <v>2003</v>
      </c>
      <c r="I45" s="180"/>
      <c r="J45" s="902" t="s">
        <v>839</v>
      </c>
      <c r="K45" s="974"/>
      <c r="L45" s="287" t="s">
        <v>80</v>
      </c>
      <c r="M45" s="97"/>
      <c r="N45" s="34" t="s">
        <v>42</v>
      </c>
      <c r="O45" s="73"/>
      <c r="P45" s="16" t="s">
        <v>80</v>
      </c>
      <c r="Q45" s="97"/>
      <c r="R45" s="34" t="s">
        <v>42</v>
      </c>
      <c r="S45" s="73"/>
      <c r="T45" s="175" t="str">
        <f t="shared" si="6"/>
        <v/>
      </c>
      <c r="U45" s="159"/>
      <c r="V45" s="164"/>
      <c r="W45" s="160" t="s">
        <v>590</v>
      </c>
      <c r="X45" s="141"/>
      <c r="Y45" s="16" t="s">
        <v>80</v>
      </c>
      <c r="Z45" s="97"/>
      <c r="AA45" s="34" t="s">
        <v>42</v>
      </c>
      <c r="AB45" s="73"/>
      <c r="AC45" s="16" t="s">
        <v>80</v>
      </c>
      <c r="AD45" s="97"/>
      <c r="AE45" s="34" t="s">
        <v>42</v>
      </c>
      <c r="AF45" s="73"/>
      <c r="AG45" s="175" t="str">
        <f t="shared" si="7"/>
        <v/>
      </c>
      <c r="AH45" s="159"/>
      <c r="AI45" s="164"/>
      <c r="AJ45" s="160" t="s">
        <v>590</v>
      </c>
      <c r="AK45" s="297"/>
      <c r="AL45" s="276"/>
    </row>
    <row r="46" spans="1:38" s="397" customFormat="1" ht="13.5" x14ac:dyDescent="0.2">
      <c r="A46" s="83" t="s">
        <v>2004</v>
      </c>
      <c r="B46" s="83" t="s">
        <v>2005</v>
      </c>
      <c r="C46" s="83" t="s">
        <v>2006</v>
      </c>
      <c r="D46" s="83" t="s">
        <v>2007</v>
      </c>
      <c r="E46" s="81" t="s">
        <v>2008</v>
      </c>
      <c r="F46" s="81" t="s">
        <v>2009</v>
      </c>
      <c r="G46" s="81" t="s">
        <v>2010</v>
      </c>
      <c r="H46" s="83" t="s">
        <v>2011</v>
      </c>
      <c r="I46" s="180"/>
      <c r="J46" s="287" t="s">
        <v>230</v>
      </c>
      <c r="K46"/>
      <c r="L46" s="287" t="s">
        <v>80</v>
      </c>
      <c r="M46" s="97"/>
      <c r="N46" s="34" t="s">
        <v>42</v>
      </c>
      <c r="O46" s="73"/>
      <c r="P46" s="16" t="s">
        <v>80</v>
      </c>
      <c r="Q46" s="97"/>
      <c r="R46" s="34" t="s">
        <v>42</v>
      </c>
      <c r="S46" s="73"/>
      <c r="T46" s="175" t="str">
        <f t="shared" si="6"/>
        <v/>
      </c>
      <c r="U46" s="159"/>
      <c r="V46" s="164"/>
      <c r="W46" s="160" t="s">
        <v>590</v>
      </c>
      <c r="X46" s="141"/>
      <c r="Y46" s="16" t="s">
        <v>80</v>
      </c>
      <c r="Z46" s="97"/>
      <c r="AA46" s="34" t="s">
        <v>42</v>
      </c>
      <c r="AB46" s="73"/>
      <c r="AC46" s="16" t="s">
        <v>80</v>
      </c>
      <c r="AD46" s="97"/>
      <c r="AE46" s="34" t="s">
        <v>42</v>
      </c>
      <c r="AF46" s="73"/>
      <c r="AG46" s="175" t="str">
        <f t="shared" si="7"/>
        <v/>
      </c>
      <c r="AH46" s="159"/>
      <c r="AI46" s="164"/>
      <c r="AJ46" s="160" t="s">
        <v>590</v>
      </c>
      <c r="AK46" s="297"/>
      <c r="AL46" s="276"/>
    </row>
    <row r="47" spans="1:38" s="397" customFormat="1" ht="13.5" x14ac:dyDescent="0.2">
      <c r="A47" s="83" t="s">
        <v>2012</v>
      </c>
      <c r="B47" s="83" t="s">
        <v>2013</v>
      </c>
      <c r="C47" s="83" t="s">
        <v>2014</v>
      </c>
      <c r="D47" s="83" t="s">
        <v>2015</v>
      </c>
      <c r="E47" s="81" t="s">
        <v>2016</v>
      </c>
      <c r="F47" s="81" t="s">
        <v>2017</v>
      </c>
      <c r="G47" s="81" t="s">
        <v>2018</v>
      </c>
      <c r="H47" s="83" t="s">
        <v>2019</v>
      </c>
      <c r="I47" s="180"/>
      <c r="J47" s="287" t="s">
        <v>231</v>
      </c>
      <c r="K47" s="287"/>
      <c r="L47" s="287" t="s">
        <v>80</v>
      </c>
      <c r="M47" s="97"/>
      <c r="N47" s="34" t="s">
        <v>42</v>
      </c>
      <c r="O47" s="73"/>
      <c r="P47" s="16" t="s">
        <v>80</v>
      </c>
      <c r="Q47" s="97"/>
      <c r="R47" s="34" t="s">
        <v>42</v>
      </c>
      <c r="S47" s="73"/>
      <c r="T47" s="175" t="str">
        <f t="shared" si="6"/>
        <v/>
      </c>
      <c r="U47" s="159"/>
      <c r="V47" s="164"/>
      <c r="W47" s="160" t="s">
        <v>590</v>
      </c>
      <c r="X47" s="141"/>
      <c r="Y47" s="16" t="s">
        <v>80</v>
      </c>
      <c r="Z47" s="97"/>
      <c r="AA47" s="34" t="s">
        <v>42</v>
      </c>
      <c r="AB47" s="73"/>
      <c r="AC47" s="16" t="s">
        <v>80</v>
      </c>
      <c r="AD47" s="97"/>
      <c r="AE47" s="34" t="s">
        <v>42</v>
      </c>
      <c r="AF47" s="73"/>
      <c r="AG47" s="175" t="str">
        <f t="shared" si="7"/>
        <v/>
      </c>
      <c r="AH47" s="159"/>
      <c r="AI47" s="164"/>
      <c r="AJ47" s="160" t="s">
        <v>590</v>
      </c>
      <c r="AK47" s="297"/>
      <c r="AL47" s="276"/>
    </row>
    <row r="48" spans="1:38" s="397" customFormat="1" x14ac:dyDescent="0.2">
      <c r="A48" s="83"/>
      <c r="B48" s="83"/>
      <c r="C48" s="83"/>
      <c r="D48" s="83"/>
      <c r="E48" s="81"/>
      <c r="F48" s="81"/>
      <c r="G48" s="81"/>
      <c r="H48" s="83"/>
      <c r="I48" s="180"/>
      <c r="J48" s="258" t="s">
        <v>1587</v>
      </c>
      <c r="K48" s="258"/>
      <c r="L48" s="287"/>
      <c r="M48" s="115"/>
      <c r="N48" s="110"/>
      <c r="O48" s="111"/>
      <c r="P48" s="53"/>
      <c r="Q48" s="115"/>
      <c r="R48" s="110"/>
      <c r="S48" s="111"/>
      <c r="T48" s="175"/>
      <c r="U48" s="161"/>
      <c r="V48" s="162"/>
      <c r="W48" s="163"/>
      <c r="X48" s="158"/>
      <c r="Y48" s="45"/>
      <c r="Z48" s="115"/>
      <c r="AA48" s="110"/>
      <c r="AB48" s="111"/>
      <c r="AC48" s="53"/>
      <c r="AD48" s="115"/>
      <c r="AE48" s="110"/>
      <c r="AF48" s="111"/>
      <c r="AG48" s="175"/>
      <c r="AH48" s="161"/>
      <c r="AI48" s="162"/>
      <c r="AJ48" s="163"/>
      <c r="AK48" s="297"/>
      <c r="AL48" s="276"/>
    </row>
    <row r="49" spans="1:38" s="397" customFormat="1" ht="13.5" x14ac:dyDescent="0.2">
      <c r="A49" s="83" t="s">
        <v>2020</v>
      </c>
      <c r="B49" s="83" t="s">
        <v>2021</v>
      </c>
      <c r="C49" s="83" t="s">
        <v>2022</v>
      </c>
      <c r="D49" s="83" t="s">
        <v>2023</v>
      </c>
      <c r="E49" s="81" t="s">
        <v>2024</v>
      </c>
      <c r="F49" s="81" t="s">
        <v>2025</v>
      </c>
      <c r="G49" s="81" t="s">
        <v>2026</v>
      </c>
      <c r="H49" s="83" t="s">
        <v>2027</v>
      </c>
      <c r="I49" s="180"/>
      <c r="J49" s="191" t="s">
        <v>1192</v>
      </c>
      <c r="K49" s="260"/>
      <c r="L49" s="287" t="s">
        <v>80</v>
      </c>
      <c r="M49" s="787"/>
      <c r="N49" s="34" t="s">
        <v>42</v>
      </c>
      <c r="O49" s="73"/>
      <c r="P49" s="16" t="s">
        <v>80</v>
      </c>
      <c r="Q49" s="787"/>
      <c r="R49" s="34" t="s">
        <v>42</v>
      </c>
      <c r="S49" s="73"/>
      <c r="T49" s="175" t="str">
        <f t="shared" ref="T49:T50" si="8">IF(AND(ISNUMBER(M49),ISNUMBER(Q49)),IF(M49&lt;&gt;0,(Q49/M49)*100,""),"")</f>
        <v/>
      </c>
      <c r="U49" s="159"/>
      <c r="V49" s="164"/>
      <c r="W49" s="160" t="s">
        <v>590</v>
      </c>
      <c r="X49" s="141"/>
      <c r="Y49" s="15" t="s">
        <v>80</v>
      </c>
      <c r="Z49" s="787"/>
      <c r="AA49" s="34" t="s">
        <v>42</v>
      </c>
      <c r="AB49" s="73"/>
      <c r="AC49" s="16" t="s">
        <v>80</v>
      </c>
      <c r="AD49" s="787"/>
      <c r="AE49" s="34" t="s">
        <v>42</v>
      </c>
      <c r="AF49" s="73"/>
      <c r="AG49" s="175" t="str">
        <f t="shared" ref="AG49:AG50" si="9">IF(AND(ISNUMBER(Z49),ISNUMBER(AD49)),IF(Z49&lt;&gt;0,(AD49/Z49)*100,""),"")</f>
        <v/>
      </c>
      <c r="AH49" s="159"/>
      <c r="AI49" s="164"/>
      <c r="AJ49" s="160" t="s">
        <v>590</v>
      </c>
      <c r="AK49" s="297"/>
      <c r="AL49" s="276"/>
    </row>
    <row r="50" spans="1:38" s="397" customFormat="1" ht="13.5" x14ac:dyDescent="0.2">
      <c r="A50" s="83" t="s">
        <v>2028</v>
      </c>
      <c r="B50" s="83" t="s">
        <v>2029</v>
      </c>
      <c r="C50" s="83" t="s">
        <v>2030</v>
      </c>
      <c r="D50" s="83" t="s">
        <v>2031</v>
      </c>
      <c r="E50" s="81" t="s">
        <v>2032</v>
      </c>
      <c r="F50" s="81" t="s">
        <v>2033</v>
      </c>
      <c r="G50" s="81" t="s">
        <v>2034</v>
      </c>
      <c r="H50" s="83" t="s">
        <v>2035</v>
      </c>
      <c r="I50" s="180"/>
      <c r="J50" s="191" t="s">
        <v>1193</v>
      </c>
      <c r="K50" s="260"/>
      <c r="L50" s="287" t="s">
        <v>80</v>
      </c>
      <c r="M50" s="787"/>
      <c r="N50" s="34" t="s">
        <v>42</v>
      </c>
      <c r="O50" s="73"/>
      <c r="P50" s="16" t="s">
        <v>80</v>
      </c>
      <c r="Q50" s="787"/>
      <c r="R50" s="34" t="s">
        <v>42</v>
      </c>
      <c r="S50" s="73"/>
      <c r="T50" s="175" t="str">
        <f t="shared" si="8"/>
        <v/>
      </c>
      <c r="U50" s="159"/>
      <c r="V50" s="164"/>
      <c r="W50" s="160" t="s">
        <v>590</v>
      </c>
      <c r="X50" s="141"/>
      <c r="Y50" s="15" t="s">
        <v>80</v>
      </c>
      <c r="Z50" s="787"/>
      <c r="AA50" s="34" t="s">
        <v>42</v>
      </c>
      <c r="AB50" s="73"/>
      <c r="AC50" s="16" t="s">
        <v>80</v>
      </c>
      <c r="AD50" s="787"/>
      <c r="AE50" s="34" t="s">
        <v>42</v>
      </c>
      <c r="AF50" s="73"/>
      <c r="AG50" s="175" t="str">
        <f t="shared" si="9"/>
        <v/>
      </c>
      <c r="AH50" s="159"/>
      <c r="AI50" s="164"/>
      <c r="AJ50" s="160" t="s">
        <v>590</v>
      </c>
      <c r="AK50" s="297"/>
      <c r="AL50" s="276"/>
    </row>
    <row r="51" spans="1:38" s="397" customFormat="1" ht="13.5" x14ac:dyDescent="0.2">
      <c r="A51" s="83" t="s">
        <v>2036</v>
      </c>
      <c r="B51" s="83" t="s">
        <v>2037</v>
      </c>
      <c r="C51" s="83" t="s">
        <v>2038</v>
      </c>
      <c r="D51" s="83" t="s">
        <v>2039</v>
      </c>
      <c r="E51" s="81" t="s">
        <v>2040</v>
      </c>
      <c r="F51" s="81" t="s">
        <v>2041</v>
      </c>
      <c r="G51" s="81" t="s">
        <v>2042</v>
      </c>
      <c r="H51" s="83" t="s">
        <v>2043</v>
      </c>
      <c r="I51" s="180"/>
      <c r="J51" s="258" t="s">
        <v>1194</v>
      </c>
      <c r="K51" s="209"/>
      <c r="L51" s="287" t="s">
        <v>80</v>
      </c>
      <c r="M51" s="223"/>
      <c r="N51" s="34" t="s">
        <v>42</v>
      </c>
      <c r="O51" s="73"/>
      <c r="P51" s="16" t="s">
        <v>80</v>
      </c>
      <c r="Q51" s="223"/>
      <c r="R51" s="34" t="s">
        <v>42</v>
      </c>
      <c r="S51" s="73"/>
      <c r="T51" s="175" t="str">
        <f>IF(AND(ISNUMBER(M51),ISNUMBER(Q51)),IF(M51&lt;&gt;0,(Q51/M51)*100,""),"")</f>
        <v/>
      </c>
      <c r="U51" s="159"/>
      <c r="V51" s="164"/>
      <c r="W51" s="160" t="s">
        <v>590</v>
      </c>
      <c r="X51" s="141"/>
      <c r="Y51" s="16" t="s">
        <v>80</v>
      </c>
      <c r="Z51" s="223"/>
      <c r="AA51" s="34" t="s">
        <v>42</v>
      </c>
      <c r="AB51" s="73"/>
      <c r="AC51" s="16" t="s">
        <v>80</v>
      </c>
      <c r="AD51" s="223"/>
      <c r="AE51" s="34" t="s">
        <v>42</v>
      </c>
      <c r="AF51" s="73"/>
      <c r="AG51" s="175" t="str">
        <f>IF(AND(ISNUMBER(Z51),ISNUMBER(AD51)),IF(Z51&lt;&gt;0,(AD51/Z51)*100,""),"")</f>
        <v/>
      </c>
      <c r="AH51" s="159"/>
      <c r="AI51" s="164"/>
      <c r="AJ51" s="160" t="s">
        <v>590</v>
      </c>
      <c r="AK51" s="297"/>
      <c r="AL51" s="276"/>
    </row>
    <row r="52" spans="1:38" s="397" customFormat="1" x14ac:dyDescent="0.2">
      <c r="A52" s="176"/>
      <c r="B52" s="176"/>
      <c r="C52" s="176"/>
      <c r="D52" s="176"/>
      <c r="E52" s="81"/>
      <c r="F52" s="81"/>
      <c r="G52" s="81"/>
      <c r="H52" s="83"/>
      <c r="I52" s="180"/>
      <c r="J52" s="258" t="s">
        <v>1195</v>
      </c>
      <c r="K52" s="209"/>
      <c r="L52" s="287"/>
      <c r="M52" s="115"/>
      <c r="N52" s="110"/>
      <c r="O52" s="111"/>
      <c r="P52" s="53"/>
      <c r="Q52" s="115"/>
      <c r="R52" s="110"/>
      <c r="S52" s="111"/>
      <c r="T52" s="175"/>
      <c r="U52" s="161"/>
      <c r="V52" s="162"/>
      <c r="W52" s="163"/>
      <c r="X52" s="158"/>
      <c r="Y52" s="53"/>
      <c r="Z52" s="115"/>
      <c r="AA52" s="110"/>
      <c r="AB52" s="111"/>
      <c r="AC52" s="53"/>
      <c r="AD52" s="115"/>
      <c r="AE52" s="110"/>
      <c r="AF52" s="111"/>
      <c r="AG52" s="175"/>
      <c r="AH52" s="161"/>
      <c r="AI52" s="162"/>
      <c r="AJ52" s="163"/>
      <c r="AK52" s="297"/>
      <c r="AL52" s="276"/>
    </row>
    <row r="53" spans="1:38" s="397" customFormat="1" ht="13.5" x14ac:dyDescent="0.2">
      <c r="A53" s="83" t="s">
        <v>2044</v>
      </c>
      <c r="B53" s="83" t="s">
        <v>2045</v>
      </c>
      <c r="C53" s="83" t="s">
        <v>2046</v>
      </c>
      <c r="D53" s="83" t="s">
        <v>2047</v>
      </c>
      <c r="E53" s="81" t="s">
        <v>2048</v>
      </c>
      <c r="F53" s="81" t="s">
        <v>2049</v>
      </c>
      <c r="G53" s="81" t="s">
        <v>2050</v>
      </c>
      <c r="H53" s="83" t="s">
        <v>2051</v>
      </c>
      <c r="I53" s="180"/>
      <c r="J53" s="191" t="s">
        <v>511</v>
      </c>
      <c r="K53" s="260"/>
      <c r="L53" s="287" t="s">
        <v>80</v>
      </c>
      <c r="M53" s="97"/>
      <c r="N53" s="34" t="s">
        <v>42</v>
      </c>
      <c r="O53" s="73"/>
      <c r="P53" s="16" t="s">
        <v>80</v>
      </c>
      <c r="Q53" s="97"/>
      <c r="R53" s="34" t="s">
        <v>42</v>
      </c>
      <c r="S53" s="73"/>
      <c r="T53" s="175" t="str">
        <f t="shared" ref="T53:T64" si="10">IF(AND(ISNUMBER(M53),ISNUMBER(Q53)),IF(M53&lt;&gt;0,(Q53/M53)*100,""),"")</f>
        <v/>
      </c>
      <c r="U53" s="159"/>
      <c r="V53" s="164"/>
      <c r="W53" s="160" t="s">
        <v>590</v>
      </c>
      <c r="X53" s="141"/>
      <c r="Y53" s="16" t="s">
        <v>80</v>
      </c>
      <c r="Z53" s="97"/>
      <c r="AA53" s="34" t="s">
        <v>42</v>
      </c>
      <c r="AB53" s="73"/>
      <c r="AC53" s="16" t="s">
        <v>80</v>
      </c>
      <c r="AD53" s="97"/>
      <c r="AE53" s="34" t="s">
        <v>42</v>
      </c>
      <c r="AF53" s="73"/>
      <c r="AG53" s="175" t="str">
        <f t="shared" ref="AG53:AG64" si="11">IF(AND(ISNUMBER(Z53),ISNUMBER(AD53)),IF(Z53&lt;&gt;0,(AD53/Z53)*100,""),"")</f>
        <v/>
      </c>
      <c r="AH53" s="159"/>
      <c r="AI53" s="164"/>
      <c r="AJ53" s="160" t="s">
        <v>590</v>
      </c>
      <c r="AK53" s="297"/>
      <c r="AL53" s="276"/>
    </row>
    <row r="54" spans="1:38" s="397" customFormat="1" ht="13.5" x14ac:dyDescent="0.2">
      <c r="A54" s="83" t="s">
        <v>2052</v>
      </c>
      <c r="B54" s="83" t="s">
        <v>2053</v>
      </c>
      <c r="C54" s="83" t="s">
        <v>2054</v>
      </c>
      <c r="D54" s="83" t="s">
        <v>2055</v>
      </c>
      <c r="E54" s="81" t="s">
        <v>2056</v>
      </c>
      <c r="F54" s="81" t="s">
        <v>2057</v>
      </c>
      <c r="G54" s="81" t="s">
        <v>2058</v>
      </c>
      <c r="H54" s="83" t="s">
        <v>2059</v>
      </c>
      <c r="I54" s="180"/>
      <c r="J54" s="191" t="s">
        <v>512</v>
      </c>
      <c r="K54" s="260"/>
      <c r="L54" s="287" t="s">
        <v>80</v>
      </c>
      <c r="M54" s="97"/>
      <c r="N54" s="34" t="s">
        <v>42</v>
      </c>
      <c r="O54" s="73"/>
      <c r="P54" s="16" t="s">
        <v>80</v>
      </c>
      <c r="Q54" s="97"/>
      <c r="R54" s="34" t="s">
        <v>42</v>
      </c>
      <c r="S54" s="73"/>
      <c r="T54" s="175" t="str">
        <f t="shared" si="10"/>
        <v/>
      </c>
      <c r="U54" s="159"/>
      <c r="V54" s="164"/>
      <c r="W54" s="160" t="s">
        <v>590</v>
      </c>
      <c r="X54" s="141"/>
      <c r="Y54" s="16" t="s">
        <v>80</v>
      </c>
      <c r="Z54" s="97"/>
      <c r="AA54" s="34" t="s">
        <v>42</v>
      </c>
      <c r="AB54" s="73"/>
      <c r="AC54" s="16" t="s">
        <v>80</v>
      </c>
      <c r="AD54" s="97"/>
      <c r="AE54" s="34" t="s">
        <v>42</v>
      </c>
      <c r="AF54" s="73"/>
      <c r="AG54" s="175" t="str">
        <f t="shared" si="11"/>
        <v/>
      </c>
      <c r="AH54" s="159"/>
      <c r="AI54" s="164"/>
      <c r="AJ54" s="160" t="s">
        <v>590</v>
      </c>
      <c r="AK54" s="297"/>
      <c r="AL54" s="276"/>
    </row>
    <row r="55" spans="1:38" s="397" customFormat="1" ht="13.5" x14ac:dyDescent="0.2">
      <c r="A55" s="179" t="s">
        <v>2060</v>
      </c>
      <c r="B55" s="179" t="s">
        <v>2061</v>
      </c>
      <c r="C55" s="179" t="s">
        <v>2062</v>
      </c>
      <c r="D55" s="179" t="s">
        <v>2063</v>
      </c>
      <c r="E55" s="245" t="s">
        <v>2064</v>
      </c>
      <c r="F55" s="245" t="s">
        <v>2065</v>
      </c>
      <c r="G55" s="245" t="s">
        <v>2066</v>
      </c>
      <c r="H55" s="179" t="s">
        <v>2067</v>
      </c>
      <c r="I55" s="180"/>
      <c r="J55" s="191" t="s">
        <v>1584</v>
      </c>
      <c r="K55" s="260"/>
      <c r="L55" s="287" t="s">
        <v>80</v>
      </c>
      <c r="M55" s="826"/>
      <c r="N55" s="34" t="s">
        <v>42</v>
      </c>
      <c r="O55" s="73"/>
      <c r="P55" s="16" t="s">
        <v>80</v>
      </c>
      <c r="Q55" s="826"/>
      <c r="R55" s="34" t="s">
        <v>42</v>
      </c>
      <c r="S55" s="73"/>
      <c r="T55" s="175" t="str">
        <f t="shared" ref="T55" si="12">IF(AND(ISNUMBER(M55),ISNUMBER(Q55)),IF(M55&lt;&gt;0,(Q55/M55)*100,""),"")</f>
        <v/>
      </c>
      <c r="U55" s="159"/>
      <c r="V55" s="164"/>
      <c r="W55" s="160" t="s">
        <v>590</v>
      </c>
      <c r="X55" s="141"/>
      <c r="Y55" s="16" t="s">
        <v>80</v>
      </c>
      <c r="Z55" s="826"/>
      <c r="AA55" s="34" t="s">
        <v>42</v>
      </c>
      <c r="AB55" s="73"/>
      <c r="AC55" s="16" t="s">
        <v>80</v>
      </c>
      <c r="AD55" s="826"/>
      <c r="AE55" s="34" t="s">
        <v>42</v>
      </c>
      <c r="AF55" s="73"/>
      <c r="AG55" s="175" t="str">
        <f t="shared" ref="AG55" si="13">IF(AND(ISNUMBER(Z55),ISNUMBER(AD55)),IF(Z55&lt;&gt;0,(AD55/Z55)*100,""),"")</f>
        <v/>
      </c>
      <c r="AH55" s="159"/>
      <c r="AI55" s="164"/>
      <c r="AJ55" s="160" t="s">
        <v>590</v>
      </c>
      <c r="AK55" s="297"/>
      <c r="AL55" s="276"/>
    </row>
    <row r="56" spans="1:38" s="397" customFormat="1" ht="13.5" x14ac:dyDescent="0.2">
      <c r="A56" s="190" t="s">
        <v>2068</v>
      </c>
      <c r="B56" s="190" t="s">
        <v>2069</v>
      </c>
      <c r="C56" s="190" t="s">
        <v>2070</v>
      </c>
      <c r="D56" s="190" t="s">
        <v>2071</v>
      </c>
      <c r="E56" s="222" t="s">
        <v>2072</v>
      </c>
      <c r="F56" s="222" t="s">
        <v>2073</v>
      </c>
      <c r="G56" s="222" t="s">
        <v>2074</v>
      </c>
      <c r="H56" s="190" t="s">
        <v>2075</v>
      </c>
      <c r="I56" s="180"/>
      <c r="J56" s="191" t="s">
        <v>232</v>
      </c>
      <c r="K56" s="260"/>
      <c r="L56" s="287" t="s">
        <v>80</v>
      </c>
      <c r="M56" s="97"/>
      <c r="N56" s="34" t="s">
        <v>42</v>
      </c>
      <c r="O56" s="73"/>
      <c r="P56" s="16" t="s">
        <v>80</v>
      </c>
      <c r="Q56" s="97"/>
      <c r="R56" s="34" t="s">
        <v>42</v>
      </c>
      <c r="S56" s="73"/>
      <c r="T56" s="175" t="str">
        <f t="shared" si="10"/>
        <v/>
      </c>
      <c r="U56" s="159"/>
      <c r="V56" s="164"/>
      <c r="W56" s="160" t="s">
        <v>590</v>
      </c>
      <c r="X56" s="141"/>
      <c r="Y56" s="16" t="s">
        <v>80</v>
      </c>
      <c r="Z56" s="97"/>
      <c r="AA56" s="34" t="s">
        <v>42</v>
      </c>
      <c r="AB56" s="73"/>
      <c r="AC56" s="16" t="s">
        <v>80</v>
      </c>
      <c r="AD56" s="97"/>
      <c r="AE56" s="34" t="s">
        <v>42</v>
      </c>
      <c r="AF56" s="73"/>
      <c r="AG56" s="175" t="str">
        <f t="shared" si="11"/>
        <v/>
      </c>
      <c r="AH56" s="159"/>
      <c r="AI56" s="164"/>
      <c r="AJ56" s="160" t="s">
        <v>590</v>
      </c>
      <c r="AK56" s="297"/>
      <c r="AL56" s="276"/>
    </row>
    <row r="57" spans="1:38" s="397" customFormat="1" ht="13.5" x14ac:dyDescent="0.2">
      <c r="A57" s="190" t="s">
        <v>2076</v>
      </c>
      <c r="B57" s="190" t="s">
        <v>2077</v>
      </c>
      <c r="C57" s="190" t="s">
        <v>2078</v>
      </c>
      <c r="D57" s="190" t="s">
        <v>2079</v>
      </c>
      <c r="E57" s="222" t="s">
        <v>2080</v>
      </c>
      <c r="F57" s="222" t="s">
        <v>2081</v>
      </c>
      <c r="G57" s="222" t="s">
        <v>2082</v>
      </c>
      <c r="H57" s="190" t="s">
        <v>2083</v>
      </c>
      <c r="I57" s="180"/>
      <c r="J57" s="191" t="s">
        <v>391</v>
      </c>
      <c r="K57" s="260"/>
      <c r="L57" s="287" t="s">
        <v>80</v>
      </c>
      <c r="M57" s="97"/>
      <c r="N57" s="34" t="s">
        <v>42</v>
      </c>
      <c r="O57" s="73"/>
      <c r="P57" s="16" t="s">
        <v>80</v>
      </c>
      <c r="Q57" s="97"/>
      <c r="R57" s="34" t="s">
        <v>42</v>
      </c>
      <c r="S57" s="73"/>
      <c r="T57" s="175" t="str">
        <f t="shared" si="10"/>
        <v/>
      </c>
      <c r="U57" s="159"/>
      <c r="V57" s="164"/>
      <c r="W57" s="160" t="s">
        <v>590</v>
      </c>
      <c r="X57" s="141"/>
      <c r="Y57" s="16" t="s">
        <v>80</v>
      </c>
      <c r="Z57" s="97"/>
      <c r="AA57" s="34" t="s">
        <v>42</v>
      </c>
      <c r="AB57" s="73"/>
      <c r="AC57" s="16" t="s">
        <v>80</v>
      </c>
      <c r="AD57" s="97"/>
      <c r="AE57" s="34" t="s">
        <v>42</v>
      </c>
      <c r="AF57" s="73"/>
      <c r="AG57" s="175" t="str">
        <f t="shared" si="11"/>
        <v/>
      </c>
      <c r="AH57" s="159"/>
      <c r="AI57" s="164"/>
      <c r="AJ57" s="160" t="s">
        <v>590</v>
      </c>
      <c r="AK57" s="297"/>
      <c r="AL57" s="276"/>
    </row>
    <row r="58" spans="1:38" s="397" customFormat="1" ht="13.5" x14ac:dyDescent="0.2">
      <c r="A58" s="190" t="s">
        <v>2084</v>
      </c>
      <c r="B58" s="190" t="s">
        <v>2085</v>
      </c>
      <c r="C58" s="190" t="s">
        <v>2086</v>
      </c>
      <c r="D58" s="190" t="s">
        <v>2087</v>
      </c>
      <c r="E58" s="222" t="s">
        <v>2088</v>
      </c>
      <c r="F58" s="222" t="s">
        <v>2089</v>
      </c>
      <c r="G58" s="222" t="s">
        <v>2090</v>
      </c>
      <c r="H58" s="190" t="s">
        <v>2091</v>
      </c>
      <c r="I58" s="180"/>
      <c r="J58" s="191" t="s">
        <v>525</v>
      </c>
      <c r="K58" s="260"/>
      <c r="L58" s="287" t="s">
        <v>80</v>
      </c>
      <c r="M58" s="97"/>
      <c r="N58" s="34" t="s">
        <v>42</v>
      </c>
      <c r="O58" s="73"/>
      <c r="P58" s="16" t="s">
        <v>80</v>
      </c>
      <c r="Q58" s="97"/>
      <c r="R58" s="34" t="s">
        <v>42</v>
      </c>
      <c r="S58" s="73"/>
      <c r="T58" s="175" t="str">
        <f t="shared" si="10"/>
        <v/>
      </c>
      <c r="U58" s="159"/>
      <c r="V58" s="164"/>
      <c r="W58" s="160" t="s">
        <v>590</v>
      </c>
      <c r="X58" s="141"/>
      <c r="Y58" s="16" t="s">
        <v>80</v>
      </c>
      <c r="Z58" s="97"/>
      <c r="AA58" s="34" t="s">
        <v>42</v>
      </c>
      <c r="AB58" s="73"/>
      <c r="AC58" s="16" t="s">
        <v>80</v>
      </c>
      <c r="AD58" s="97"/>
      <c r="AE58" s="34" t="s">
        <v>42</v>
      </c>
      <c r="AF58" s="73"/>
      <c r="AG58" s="175" t="str">
        <f t="shared" si="11"/>
        <v/>
      </c>
      <c r="AH58" s="159"/>
      <c r="AI58" s="164"/>
      <c r="AJ58" s="160" t="s">
        <v>590</v>
      </c>
      <c r="AK58" s="297"/>
      <c r="AL58" s="276"/>
    </row>
    <row r="59" spans="1:38" s="397" customFormat="1" ht="13.5" x14ac:dyDescent="0.2">
      <c r="A59" s="190" t="s">
        <v>2092</v>
      </c>
      <c r="B59" s="190" t="s">
        <v>2093</v>
      </c>
      <c r="C59" s="190" t="s">
        <v>2094</v>
      </c>
      <c r="D59" s="190" t="s">
        <v>2095</v>
      </c>
      <c r="E59" s="222" t="s">
        <v>2096</v>
      </c>
      <c r="F59" s="222" t="s">
        <v>2097</v>
      </c>
      <c r="G59" s="222" t="s">
        <v>2098</v>
      </c>
      <c r="H59" s="190" t="s">
        <v>2099</v>
      </c>
      <c r="I59" s="180"/>
      <c r="J59" s="191" t="s">
        <v>552</v>
      </c>
      <c r="K59" s="260"/>
      <c r="L59" s="287" t="s">
        <v>80</v>
      </c>
      <c r="M59" s="97"/>
      <c r="N59" s="34" t="s">
        <v>42</v>
      </c>
      <c r="O59" s="73"/>
      <c r="P59" s="16" t="s">
        <v>80</v>
      </c>
      <c r="Q59" s="97"/>
      <c r="R59" s="34" t="s">
        <v>42</v>
      </c>
      <c r="S59" s="73"/>
      <c r="T59" s="175" t="str">
        <f t="shared" si="10"/>
        <v/>
      </c>
      <c r="U59" s="159"/>
      <c r="V59" s="164"/>
      <c r="W59" s="160" t="s">
        <v>590</v>
      </c>
      <c r="X59" s="141"/>
      <c r="Y59" s="16" t="s">
        <v>80</v>
      </c>
      <c r="Z59" s="97"/>
      <c r="AA59" s="34" t="s">
        <v>42</v>
      </c>
      <c r="AB59" s="73"/>
      <c r="AC59" s="16" t="s">
        <v>80</v>
      </c>
      <c r="AD59" s="97"/>
      <c r="AE59" s="34" t="s">
        <v>42</v>
      </c>
      <c r="AF59" s="73"/>
      <c r="AG59" s="175" t="str">
        <f t="shared" si="11"/>
        <v/>
      </c>
      <c r="AH59" s="159"/>
      <c r="AI59" s="164"/>
      <c r="AJ59" s="160" t="s">
        <v>590</v>
      </c>
      <c r="AK59" s="297"/>
      <c r="AL59" s="276"/>
    </row>
    <row r="60" spans="1:38" s="397" customFormat="1" ht="13.5" x14ac:dyDescent="0.2">
      <c r="A60" s="190" t="s">
        <v>2100</v>
      </c>
      <c r="B60" s="190" t="s">
        <v>2101</v>
      </c>
      <c r="C60" s="190" t="s">
        <v>2102</v>
      </c>
      <c r="D60" s="190" t="s">
        <v>2103</v>
      </c>
      <c r="E60" s="222" t="s">
        <v>2104</v>
      </c>
      <c r="F60" s="222" t="s">
        <v>2105</v>
      </c>
      <c r="G60" s="222" t="s">
        <v>2106</v>
      </c>
      <c r="H60" s="190" t="s">
        <v>2107</v>
      </c>
      <c r="I60" s="180"/>
      <c r="J60" s="191" t="s">
        <v>526</v>
      </c>
      <c r="K60" s="260"/>
      <c r="L60" s="287" t="s">
        <v>80</v>
      </c>
      <c r="M60" s="97"/>
      <c r="N60" s="34" t="s">
        <v>42</v>
      </c>
      <c r="O60" s="73"/>
      <c r="P60" s="16" t="s">
        <v>80</v>
      </c>
      <c r="Q60" s="97"/>
      <c r="R60" s="34" t="s">
        <v>42</v>
      </c>
      <c r="S60" s="73"/>
      <c r="T60" s="175" t="str">
        <f t="shared" si="10"/>
        <v/>
      </c>
      <c r="U60" s="159"/>
      <c r="V60" s="164"/>
      <c r="W60" s="160" t="s">
        <v>590</v>
      </c>
      <c r="X60" s="141"/>
      <c r="Y60" s="16" t="s">
        <v>80</v>
      </c>
      <c r="Z60" s="97"/>
      <c r="AA60" s="34" t="s">
        <v>42</v>
      </c>
      <c r="AB60" s="73"/>
      <c r="AC60" s="16" t="s">
        <v>80</v>
      </c>
      <c r="AD60" s="97"/>
      <c r="AE60" s="34" t="s">
        <v>42</v>
      </c>
      <c r="AF60" s="73"/>
      <c r="AG60" s="175" t="str">
        <f t="shared" si="11"/>
        <v/>
      </c>
      <c r="AH60" s="159"/>
      <c r="AI60" s="164"/>
      <c r="AJ60" s="160" t="s">
        <v>590</v>
      </c>
      <c r="AK60" s="297"/>
      <c r="AL60" s="276"/>
    </row>
    <row r="61" spans="1:38" s="397" customFormat="1" ht="13.5" x14ac:dyDescent="0.2">
      <c r="A61" s="202" t="s">
        <v>2649</v>
      </c>
      <c r="B61" s="202" t="s">
        <v>2650</v>
      </c>
      <c r="C61" s="202" t="s">
        <v>2651</v>
      </c>
      <c r="D61" s="202" t="s">
        <v>2652</v>
      </c>
      <c r="E61" s="203" t="s">
        <v>2653</v>
      </c>
      <c r="F61" s="203" t="s">
        <v>2654</v>
      </c>
      <c r="G61" s="203" t="s">
        <v>2655</v>
      </c>
      <c r="H61" s="202" t="s">
        <v>2656</v>
      </c>
      <c r="I61" s="180"/>
      <c r="J61" s="630" t="s">
        <v>527</v>
      </c>
      <c r="K61" s="632"/>
      <c r="L61" s="287" t="s">
        <v>80</v>
      </c>
      <c r="M61" s="97"/>
      <c r="N61" s="34" t="s">
        <v>42</v>
      </c>
      <c r="O61" s="73"/>
      <c r="P61" s="16" t="s">
        <v>80</v>
      </c>
      <c r="Q61" s="97"/>
      <c r="R61" s="34" t="s">
        <v>42</v>
      </c>
      <c r="S61" s="73"/>
      <c r="T61" s="175" t="str">
        <f t="shared" si="10"/>
        <v/>
      </c>
      <c r="U61" s="159"/>
      <c r="V61" s="164"/>
      <c r="W61" s="160" t="s">
        <v>590</v>
      </c>
      <c r="X61" s="141"/>
      <c r="Y61" s="16" t="s">
        <v>80</v>
      </c>
      <c r="Z61" s="97"/>
      <c r="AA61" s="34" t="s">
        <v>42</v>
      </c>
      <c r="AB61" s="73"/>
      <c r="AC61" s="16" t="s">
        <v>80</v>
      </c>
      <c r="AD61" s="97"/>
      <c r="AE61" s="34" t="s">
        <v>42</v>
      </c>
      <c r="AF61" s="73"/>
      <c r="AG61" s="175" t="str">
        <f t="shared" si="11"/>
        <v/>
      </c>
      <c r="AH61" s="159"/>
      <c r="AI61" s="164"/>
      <c r="AJ61" s="160" t="s">
        <v>590</v>
      </c>
      <c r="AK61" s="297"/>
      <c r="AL61" s="276"/>
    </row>
    <row r="62" spans="1:38" s="397" customFormat="1" ht="13.5" x14ac:dyDescent="0.2">
      <c r="A62" s="83" t="s">
        <v>2108</v>
      </c>
      <c r="B62" s="83" t="s">
        <v>2109</v>
      </c>
      <c r="C62" s="83" t="s">
        <v>2110</v>
      </c>
      <c r="D62" s="83" t="s">
        <v>2111</v>
      </c>
      <c r="E62" s="81" t="s">
        <v>2112</v>
      </c>
      <c r="F62" s="81" t="s">
        <v>2113</v>
      </c>
      <c r="G62" s="81" t="s">
        <v>2114</v>
      </c>
      <c r="H62" s="83" t="s">
        <v>2115</v>
      </c>
      <c r="I62" s="180"/>
      <c r="J62" s="258" t="s">
        <v>398</v>
      </c>
      <c r="K62" s="462" t="s">
        <v>890</v>
      </c>
      <c r="L62" s="287" t="s">
        <v>80</v>
      </c>
      <c r="M62" s="97"/>
      <c r="N62" s="34" t="s">
        <v>42</v>
      </c>
      <c r="O62" s="73"/>
      <c r="P62" s="16" t="s">
        <v>80</v>
      </c>
      <c r="Q62" s="97"/>
      <c r="R62" s="34" t="s">
        <v>42</v>
      </c>
      <c r="S62" s="73"/>
      <c r="T62" s="175" t="str">
        <f t="shared" si="10"/>
        <v/>
      </c>
      <c r="U62" s="159"/>
      <c r="V62" s="164"/>
      <c r="W62" s="160" t="s">
        <v>590</v>
      </c>
      <c r="X62" s="141"/>
      <c r="Y62" s="16" t="s">
        <v>80</v>
      </c>
      <c r="Z62" s="97"/>
      <c r="AA62" s="34" t="s">
        <v>42</v>
      </c>
      <c r="AB62" s="73"/>
      <c r="AC62" s="16" t="s">
        <v>80</v>
      </c>
      <c r="AD62" s="97"/>
      <c r="AE62" s="34" t="s">
        <v>42</v>
      </c>
      <c r="AF62" s="73"/>
      <c r="AG62" s="175" t="str">
        <f t="shared" si="11"/>
        <v/>
      </c>
      <c r="AH62" s="159"/>
      <c r="AI62" s="164"/>
      <c r="AJ62" s="160" t="s">
        <v>590</v>
      </c>
      <c r="AK62" s="297"/>
      <c r="AL62" s="276"/>
    </row>
    <row r="63" spans="1:38" s="397" customFormat="1" ht="13.5" x14ac:dyDescent="0.2">
      <c r="A63" s="83" t="s">
        <v>2116</v>
      </c>
      <c r="B63" s="83" t="s">
        <v>2117</v>
      </c>
      <c r="C63" s="83" t="s">
        <v>2118</v>
      </c>
      <c r="D63" s="83" t="s">
        <v>2119</v>
      </c>
      <c r="E63" s="81" t="s">
        <v>2120</v>
      </c>
      <c r="F63" s="81" t="s">
        <v>2121</v>
      </c>
      <c r="G63" s="81" t="s">
        <v>2122</v>
      </c>
      <c r="H63" s="83" t="s">
        <v>2123</v>
      </c>
      <c r="I63" s="180"/>
      <c r="J63" s="258" t="s">
        <v>1200</v>
      </c>
      <c r="K63" s="209"/>
      <c r="L63" s="287" t="s">
        <v>80</v>
      </c>
      <c r="M63" s="97"/>
      <c r="N63" s="34" t="s">
        <v>42</v>
      </c>
      <c r="O63" s="73"/>
      <c r="P63" s="16" t="s">
        <v>80</v>
      </c>
      <c r="Q63" s="97"/>
      <c r="R63" s="34" t="s">
        <v>42</v>
      </c>
      <c r="S63" s="73"/>
      <c r="T63" s="175" t="str">
        <f t="shared" si="10"/>
        <v/>
      </c>
      <c r="U63" s="159"/>
      <c r="V63" s="164"/>
      <c r="W63" s="160" t="s">
        <v>590</v>
      </c>
      <c r="X63" s="141"/>
      <c r="Y63" s="16" t="s">
        <v>80</v>
      </c>
      <c r="Z63" s="97"/>
      <c r="AA63" s="34" t="s">
        <v>42</v>
      </c>
      <c r="AB63" s="73"/>
      <c r="AC63" s="16" t="s">
        <v>80</v>
      </c>
      <c r="AD63" s="97"/>
      <c r="AE63" s="34" t="s">
        <v>42</v>
      </c>
      <c r="AF63" s="73"/>
      <c r="AG63" s="175" t="str">
        <f t="shared" si="11"/>
        <v/>
      </c>
      <c r="AH63" s="159"/>
      <c r="AI63" s="164"/>
      <c r="AJ63" s="160" t="s">
        <v>590</v>
      </c>
      <c r="AK63" s="297"/>
      <c r="AL63" s="276"/>
    </row>
    <row r="64" spans="1:38" s="397" customFormat="1" x14ac:dyDescent="0.2">
      <c r="A64" s="83" t="s">
        <v>2124</v>
      </c>
      <c r="B64" s="83" t="s">
        <v>2125</v>
      </c>
      <c r="C64" s="83" t="s">
        <v>2126</v>
      </c>
      <c r="D64" s="83" t="s">
        <v>2127</v>
      </c>
      <c r="E64" s="81" t="s">
        <v>2128</v>
      </c>
      <c r="F64" s="81" t="s">
        <v>2129</v>
      </c>
      <c r="G64" s="81" t="s">
        <v>2130</v>
      </c>
      <c r="H64" s="83" t="s">
        <v>2131</v>
      </c>
      <c r="I64" s="180"/>
      <c r="J64" s="784" t="s">
        <v>1198</v>
      </c>
      <c r="K64" s="525"/>
      <c r="L64" s="287" t="s">
        <v>80</v>
      </c>
      <c r="M64" s="575" t="str">
        <f>IF(ISERROR(AVERAGE(M10:M63)),"",SUM(M10:M63))</f>
        <v/>
      </c>
      <c r="N64" s="441" t="s">
        <v>42</v>
      </c>
      <c r="O64" s="442"/>
      <c r="P64" s="253" t="s">
        <v>80</v>
      </c>
      <c r="Q64" s="575" t="str">
        <f>IF(ISERROR(AVERAGE(Q10:Q63)),"",SUM(Q10:Q63))</f>
        <v/>
      </c>
      <c r="R64" s="441" t="s">
        <v>42</v>
      </c>
      <c r="S64" s="442"/>
      <c r="T64" s="617" t="str">
        <f t="shared" si="10"/>
        <v/>
      </c>
      <c r="U64" s="194"/>
      <c r="V64" s="165"/>
      <c r="W64" s="618"/>
      <c r="X64" s="297"/>
      <c r="Y64" s="253" t="s">
        <v>80</v>
      </c>
      <c r="Z64" s="575" t="str">
        <f>IF(ISERROR(AVERAGE(Z10:Z63)),"",SUM(Z10:Z63))</f>
        <v/>
      </c>
      <c r="AA64" s="441" t="s">
        <v>42</v>
      </c>
      <c r="AB64" s="442"/>
      <c r="AC64" s="253" t="s">
        <v>80</v>
      </c>
      <c r="AD64" s="575" t="str">
        <f>IF(ISERROR(AVERAGE(AD10:AD63)),"",SUM(AD10:AD63))</f>
        <v/>
      </c>
      <c r="AE64" s="441" t="s">
        <v>42</v>
      </c>
      <c r="AF64" s="442"/>
      <c r="AG64" s="617" t="str">
        <f t="shared" si="11"/>
        <v/>
      </c>
      <c r="AH64" s="194"/>
      <c r="AI64" s="165"/>
      <c r="AJ64" s="618"/>
      <c r="AK64" s="297"/>
      <c r="AL64" s="276"/>
    </row>
    <row r="65" spans="1:38" s="397" customFormat="1" x14ac:dyDescent="0.2">
      <c r="A65" s="176"/>
      <c r="B65" s="176"/>
      <c r="C65" s="176"/>
      <c r="D65" s="176"/>
      <c r="E65" s="81"/>
      <c r="F65" s="81"/>
      <c r="G65" s="81"/>
      <c r="H65" s="83"/>
      <c r="I65" s="180"/>
      <c r="J65" s="446" t="s">
        <v>1201</v>
      </c>
      <c r="K65" s="446"/>
      <c r="L65" s="444"/>
      <c r="M65" s="444"/>
      <c r="N65" s="444"/>
      <c r="O65" s="468"/>
      <c r="P65" s="255"/>
      <c r="Q65" s="619"/>
      <c r="R65" s="365"/>
      <c r="S65" s="468"/>
      <c r="T65" s="620"/>
      <c r="U65" s="270"/>
      <c r="V65" s="620"/>
      <c r="W65" s="621"/>
      <c r="X65" s="622"/>
      <c r="Y65" s="255"/>
      <c r="Z65" s="255"/>
      <c r="AA65" s="255"/>
      <c r="AB65" s="255"/>
      <c r="AC65" s="255"/>
      <c r="AD65" s="619"/>
      <c r="AE65" s="365"/>
      <c r="AF65" s="468"/>
      <c r="AG65" s="620"/>
      <c r="AH65" s="270"/>
      <c r="AI65" s="620"/>
      <c r="AJ65" s="621"/>
      <c r="AK65" s="297"/>
      <c r="AL65" s="276"/>
    </row>
    <row r="66" spans="1:38" s="397" customFormat="1" x14ac:dyDescent="0.2">
      <c r="A66" s="176"/>
      <c r="B66" s="176"/>
      <c r="C66" s="176"/>
      <c r="D66" s="176"/>
      <c r="E66" s="81"/>
      <c r="F66" s="81"/>
      <c r="G66" s="81"/>
      <c r="H66" s="83"/>
      <c r="I66" s="180"/>
      <c r="J66" s="805" t="s">
        <v>1202</v>
      </c>
      <c r="K66" s="322"/>
      <c r="L66" s="318" t="s">
        <v>80</v>
      </c>
      <c r="M66" s="319" t="str">
        <f>IF('Asset Management'!U40="","",'Asset Management'!U40)</f>
        <v/>
      </c>
      <c r="N66" s="320" t="s">
        <v>42</v>
      </c>
      <c r="O66" s="333"/>
      <c r="P66" s="318" t="s">
        <v>80</v>
      </c>
      <c r="Q66" s="319" t="str">
        <f>IF('Asset Management'!U41="","",'Asset Management'!U41)</f>
        <v/>
      </c>
      <c r="R66" s="320" t="s">
        <v>42</v>
      </c>
      <c r="S66" s="333"/>
      <c r="T66" s="347"/>
      <c r="U66" s="333"/>
      <c r="V66" s="319"/>
      <c r="W66" s="320"/>
      <c r="X66" s="333"/>
      <c r="Y66" s="318" t="s">
        <v>80</v>
      </c>
      <c r="Z66" s="319" t="str">
        <f>IF('Asset Management'!Y40="","",'Asset Management'!Y40)</f>
        <v/>
      </c>
      <c r="AA66" s="320" t="s">
        <v>42</v>
      </c>
      <c r="AB66" s="333"/>
      <c r="AC66" s="318" t="s">
        <v>80</v>
      </c>
      <c r="AD66" s="319" t="str">
        <f>IF('Asset Management'!Y41="","",'Asset Management'!Y41)</f>
        <v/>
      </c>
      <c r="AE66" s="320" t="s">
        <v>42</v>
      </c>
      <c r="AF66" s="321"/>
      <c r="AG66" s="347"/>
      <c r="AH66" s="333"/>
      <c r="AI66" s="319"/>
      <c r="AJ66" s="320"/>
      <c r="AK66" s="815"/>
      <c r="AL66" s="276"/>
    </row>
    <row r="67" spans="1:38" s="397" customFormat="1" ht="11.25" customHeight="1" thickBot="1" x14ac:dyDescent="0.25">
      <c r="A67" s="83"/>
      <c r="B67" s="83"/>
      <c r="C67" s="83"/>
      <c r="D67" s="83"/>
      <c r="E67" s="81"/>
      <c r="F67" s="81"/>
      <c r="G67" s="81"/>
      <c r="H67" s="83"/>
      <c r="I67" s="171"/>
      <c r="J67" s="171"/>
      <c r="K67" s="255"/>
      <c r="L67" s="255"/>
      <c r="M67" s="255"/>
      <c r="N67" s="255"/>
      <c r="O67" s="255"/>
      <c r="P67" s="255"/>
      <c r="Q67" s="381"/>
      <c r="R67" s="364"/>
      <c r="S67" s="365"/>
      <c r="T67" s="255"/>
      <c r="U67" s="381"/>
      <c r="V67" s="364"/>
      <c r="W67" s="365"/>
      <c r="X67" s="195"/>
      <c r="Y67" s="195"/>
      <c r="Z67" s="195"/>
      <c r="AA67" s="195"/>
      <c r="AB67" s="195"/>
      <c r="AC67" s="195"/>
      <c r="AD67" s="195"/>
      <c r="AE67" s="195"/>
      <c r="AF67" s="195"/>
      <c r="AG67" s="195"/>
      <c r="AH67" s="195"/>
      <c r="AI67" s="195"/>
      <c r="AJ67" s="195"/>
      <c r="AK67" s="195"/>
      <c r="AL67" s="195"/>
    </row>
    <row r="68" spans="1:38" s="397" customFormat="1" x14ac:dyDescent="0.2">
      <c r="A68" s="83"/>
      <c r="B68" s="83"/>
      <c r="C68" s="83"/>
      <c r="D68" s="83"/>
      <c r="E68" s="81"/>
      <c r="F68" s="81"/>
      <c r="G68" s="81"/>
      <c r="H68" s="83"/>
      <c r="I68" s="464" t="s">
        <v>899</v>
      </c>
      <c r="J68" s="464"/>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518"/>
      <c r="AH68" s="518"/>
      <c r="AI68" s="518"/>
      <c r="AJ68" s="518"/>
      <c r="AK68" s="518"/>
      <c r="AL68" s="518"/>
    </row>
    <row r="69" spans="1:38" s="397" customFormat="1" x14ac:dyDescent="0.2">
      <c r="A69" s="83"/>
      <c r="B69" s="83"/>
      <c r="C69" s="83"/>
      <c r="D69" s="83"/>
      <c r="E69" s="83"/>
      <c r="F69" s="83"/>
      <c r="G69" s="83"/>
      <c r="H69" s="83"/>
      <c r="I69" s="257" t="s">
        <v>922</v>
      </c>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K69" s="519"/>
      <c r="AL69" s="519"/>
    </row>
    <row r="70" spans="1:38" s="397" customFormat="1" x14ac:dyDescent="0.2">
      <c r="A70" s="83"/>
      <c r="B70" s="83"/>
      <c r="C70" s="83"/>
      <c r="D70" s="83"/>
      <c r="E70" s="83"/>
      <c r="F70" s="83"/>
      <c r="G70" s="83"/>
      <c r="H70" s="83"/>
      <c r="I70" s="257" t="s">
        <v>2659</v>
      </c>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K70" s="519"/>
      <c r="AL70" s="519"/>
    </row>
    <row r="71" spans="1:38" s="397" customFormat="1" ht="17.25" customHeight="1" x14ac:dyDescent="0.2">
      <c r="A71" s="119" t="s">
        <v>1104</v>
      </c>
      <c r="B71" s="83"/>
      <c r="C71" s="83"/>
      <c r="D71" s="83"/>
      <c r="E71" s="83"/>
      <c r="F71" s="83"/>
      <c r="G71" s="83"/>
      <c r="H71" s="370"/>
      <c r="I71" s="894"/>
      <c r="J71" s="936"/>
      <c r="K71" s="936"/>
      <c r="L71" s="936"/>
      <c r="M71" s="936"/>
      <c r="N71" s="936"/>
      <c r="O71" s="936"/>
      <c r="P71" s="936"/>
      <c r="Q71" s="936"/>
      <c r="R71" s="936"/>
      <c r="S71" s="936"/>
      <c r="T71" s="936"/>
      <c r="U71" s="936"/>
      <c r="V71" s="936"/>
      <c r="W71" s="936"/>
      <c r="X71" s="936"/>
      <c r="Y71" s="936"/>
      <c r="Z71" s="936"/>
      <c r="AA71" s="936"/>
      <c r="AB71" s="936"/>
      <c r="AC71" s="936"/>
      <c r="AD71" s="895"/>
      <c r="AE71" s="895"/>
      <c r="AF71" s="895"/>
      <c r="AG71" s="895"/>
      <c r="AH71" s="895"/>
      <c r="AI71" s="895"/>
      <c r="AJ71" s="895"/>
      <c r="AK71" s="895"/>
      <c r="AL71" s="519"/>
    </row>
    <row r="72" spans="1:38" s="397" customFormat="1" ht="17.25" customHeight="1" x14ac:dyDescent="0.2">
      <c r="A72" s="119" t="s">
        <v>1105</v>
      </c>
      <c r="B72" s="83"/>
      <c r="C72" s="83"/>
      <c r="D72" s="83"/>
      <c r="E72" s="83"/>
      <c r="F72" s="83"/>
      <c r="G72" s="83"/>
      <c r="H72" s="370"/>
      <c r="I72" s="894"/>
      <c r="J72" s="936"/>
      <c r="K72" s="936"/>
      <c r="L72" s="936"/>
      <c r="M72" s="936"/>
      <c r="N72" s="936"/>
      <c r="O72" s="936"/>
      <c r="P72" s="936"/>
      <c r="Q72" s="936"/>
      <c r="R72" s="936"/>
      <c r="S72" s="936"/>
      <c r="T72" s="936"/>
      <c r="U72" s="936"/>
      <c r="V72" s="936"/>
      <c r="W72" s="936"/>
      <c r="X72" s="936"/>
      <c r="Y72" s="936"/>
      <c r="Z72" s="936"/>
      <c r="AA72" s="936"/>
      <c r="AB72" s="936"/>
      <c r="AC72" s="936"/>
      <c r="AD72" s="895"/>
      <c r="AE72" s="895"/>
      <c r="AF72" s="895"/>
      <c r="AG72" s="895"/>
      <c r="AH72" s="895"/>
      <c r="AI72" s="895"/>
      <c r="AJ72" s="895"/>
      <c r="AK72" s="895"/>
      <c r="AL72" s="519"/>
    </row>
    <row r="73" spans="1:38" s="397" customFormat="1" ht="17.25" customHeight="1" x14ac:dyDescent="0.2">
      <c r="A73" s="119" t="s">
        <v>1106</v>
      </c>
      <c r="B73" s="83"/>
      <c r="C73" s="83"/>
      <c r="D73" s="83"/>
      <c r="E73" s="83"/>
      <c r="F73" s="83"/>
      <c r="G73" s="83"/>
      <c r="H73" s="370"/>
      <c r="I73" s="894"/>
      <c r="J73" s="936"/>
      <c r="K73" s="936"/>
      <c r="L73" s="936"/>
      <c r="M73" s="936"/>
      <c r="N73" s="936"/>
      <c r="O73" s="936"/>
      <c r="P73" s="936"/>
      <c r="Q73" s="936"/>
      <c r="R73" s="936"/>
      <c r="S73" s="936"/>
      <c r="T73" s="936"/>
      <c r="U73" s="936"/>
      <c r="V73" s="936"/>
      <c r="W73" s="936"/>
      <c r="X73" s="936"/>
      <c r="Y73" s="936"/>
      <c r="Z73" s="936"/>
      <c r="AA73" s="936"/>
      <c r="AB73" s="936"/>
      <c r="AC73" s="936"/>
      <c r="AD73" s="895"/>
      <c r="AE73" s="895"/>
      <c r="AF73" s="895"/>
      <c r="AG73" s="895"/>
      <c r="AH73" s="895"/>
      <c r="AI73" s="895"/>
      <c r="AJ73" s="895"/>
      <c r="AK73" s="895"/>
      <c r="AL73" s="519"/>
    </row>
    <row r="74" spans="1:38" s="397" customFormat="1" ht="17.25" customHeight="1" x14ac:dyDescent="0.2">
      <c r="A74" s="119" t="s">
        <v>1107</v>
      </c>
      <c r="B74" s="83"/>
      <c r="C74" s="83"/>
      <c r="D74" s="83"/>
      <c r="E74" s="83"/>
      <c r="F74" s="83"/>
      <c r="G74" s="83"/>
      <c r="H74" s="370"/>
      <c r="I74" s="894"/>
      <c r="J74" s="936"/>
      <c r="K74" s="936"/>
      <c r="L74" s="936"/>
      <c r="M74" s="936"/>
      <c r="N74" s="936"/>
      <c r="O74" s="936"/>
      <c r="P74" s="936"/>
      <c r="Q74" s="936"/>
      <c r="R74" s="936"/>
      <c r="S74" s="936"/>
      <c r="T74" s="936"/>
      <c r="U74" s="936"/>
      <c r="V74" s="936"/>
      <c r="W74" s="936"/>
      <c r="X74" s="936"/>
      <c r="Y74" s="936"/>
      <c r="Z74" s="936"/>
      <c r="AA74" s="936"/>
      <c r="AB74" s="936"/>
      <c r="AC74" s="936"/>
      <c r="AD74" s="895"/>
      <c r="AE74" s="895"/>
      <c r="AF74" s="895"/>
      <c r="AG74" s="895"/>
      <c r="AH74" s="895"/>
      <c r="AI74" s="895"/>
      <c r="AJ74" s="895"/>
      <c r="AK74" s="895"/>
      <c r="AL74" s="519"/>
    </row>
    <row r="75" spans="1:38" ht="5.25" customHeight="1" thickBot="1" x14ac:dyDescent="0.25">
      <c r="A75" s="119"/>
      <c r="B75" s="83"/>
      <c r="C75" s="83"/>
      <c r="D75" s="83"/>
      <c r="E75" s="83"/>
      <c r="F75" s="83"/>
      <c r="G75" s="83"/>
      <c r="H75" s="370"/>
      <c r="I75" s="379"/>
      <c r="J75" s="382"/>
      <c r="K75" s="383"/>
      <c r="L75" s="383"/>
      <c r="M75" s="383"/>
      <c r="N75" s="383"/>
      <c r="O75" s="383"/>
      <c r="P75" s="383"/>
      <c r="Q75" s="383"/>
      <c r="R75" s="383"/>
      <c r="S75" s="383"/>
      <c r="T75" s="383"/>
      <c r="U75" s="383"/>
      <c r="V75" s="383"/>
      <c r="W75" s="383"/>
      <c r="X75" s="383"/>
      <c r="Y75" s="383"/>
      <c r="Z75" s="379"/>
      <c r="AA75" s="379"/>
      <c r="AB75" s="379"/>
      <c r="AC75" s="379"/>
      <c r="AD75" s="379"/>
      <c r="AE75" s="379"/>
      <c r="AF75" s="379"/>
      <c r="AG75" s="379"/>
      <c r="AH75" s="379"/>
      <c r="AI75" s="379"/>
      <c r="AJ75" s="379"/>
      <c r="AK75" s="616"/>
      <c r="AL75" s="616"/>
    </row>
    <row r="76" spans="1:38" ht="12.75" customHeight="1" x14ac:dyDescent="0.2">
      <c r="A76" s="83"/>
      <c r="B76" s="83"/>
      <c r="C76" s="83"/>
      <c r="D76" s="83"/>
      <c r="E76" s="83"/>
      <c r="F76" s="83"/>
      <c r="G76" s="83"/>
      <c r="H76" s="83"/>
      <c r="I76" s="171"/>
      <c r="J76" s="171"/>
      <c r="K76" s="507"/>
      <c r="L76" s="362"/>
      <c r="M76" s="362"/>
      <c r="N76" s="362"/>
      <c r="O76" s="362"/>
      <c r="P76" s="362"/>
      <c r="Q76" s="362"/>
      <c r="R76" s="362"/>
      <c r="S76" s="255"/>
      <c r="T76" s="257"/>
      <c r="U76" s="257"/>
      <c r="V76" s="257"/>
      <c r="W76" s="257"/>
      <c r="X76" s="270"/>
      <c r="Y76" s="195"/>
      <c r="Z76" s="195"/>
      <c r="AA76" s="195"/>
      <c r="AB76" s="195"/>
      <c r="AC76" s="195"/>
      <c r="AD76" s="195"/>
      <c r="AE76" s="195"/>
      <c r="AF76" s="195"/>
      <c r="AG76" s="257"/>
      <c r="AH76" s="257"/>
      <c r="AI76" s="257"/>
      <c r="AJ76" s="257"/>
      <c r="AK76" s="270"/>
      <c r="AL76" s="195"/>
    </row>
    <row r="77" spans="1:38" x14ac:dyDescent="0.2">
      <c r="A77" s="83"/>
      <c r="B77" s="83"/>
      <c r="C77" s="83"/>
      <c r="D77" s="83"/>
      <c r="E77" s="83"/>
      <c r="F77" s="83"/>
      <c r="G77" s="83"/>
      <c r="H77" s="83"/>
      <c r="I77" s="171"/>
      <c r="J77" s="171"/>
      <c r="K77" s="195"/>
      <c r="L77" s="195"/>
      <c r="M77" s="195"/>
      <c r="N77" s="195"/>
      <c r="O77" s="195"/>
      <c r="P77" s="195"/>
      <c r="Q77" s="195"/>
      <c r="R77" s="195"/>
      <c r="S77" s="195"/>
      <c r="T77" s="172"/>
      <c r="U77" s="172"/>
      <c r="V77" s="172"/>
      <c r="W77" s="172"/>
      <c r="X77" s="172"/>
      <c r="Y77" s="195"/>
      <c r="Z77" s="195"/>
      <c r="AA77" s="195"/>
      <c r="AB77" s="195"/>
      <c r="AC77" s="195"/>
      <c r="AD77" s="195"/>
      <c r="AE77" s="195"/>
      <c r="AF77" s="195"/>
      <c r="AG77" s="172"/>
      <c r="AH77" s="172"/>
      <c r="AI77" s="172"/>
      <c r="AJ77" s="172"/>
      <c r="AK77" s="172"/>
      <c r="AL77" s="195"/>
    </row>
    <row r="78" spans="1:38" x14ac:dyDescent="0.2">
      <c r="A78" s="83"/>
      <c r="B78" s="83"/>
      <c r="C78" s="83"/>
      <c r="D78" s="83"/>
      <c r="L78" s="195"/>
      <c r="M78" s="195"/>
      <c r="N78" s="195"/>
      <c r="O78" s="195"/>
      <c r="P78" s="195"/>
      <c r="Q78" s="195"/>
      <c r="R78" s="195"/>
      <c r="S78" s="195"/>
      <c r="T78" s="172"/>
      <c r="U78" s="172"/>
      <c r="V78" s="172"/>
      <c r="W78" s="172"/>
      <c r="X78" s="172"/>
      <c r="Y78" s="195"/>
      <c r="Z78" s="195"/>
      <c r="AA78" s="195"/>
      <c r="AB78" s="195"/>
      <c r="AC78" s="195"/>
      <c r="AD78" s="195"/>
      <c r="AE78" s="195"/>
      <c r="AF78" s="195"/>
      <c r="AG78" s="172"/>
      <c r="AH78" s="172"/>
      <c r="AI78" s="172"/>
      <c r="AJ78" s="172"/>
      <c r="AK78" s="172"/>
      <c r="AL78" s="195"/>
    </row>
    <row r="79" spans="1:38" x14ac:dyDescent="0.2">
      <c r="A79" s="83"/>
      <c r="B79" s="83"/>
      <c r="C79" s="83"/>
      <c r="D79" s="83"/>
      <c r="E79" s="83"/>
      <c r="F79" s="83"/>
      <c r="G79" s="83"/>
      <c r="H79" s="83"/>
      <c r="I79" s="171"/>
      <c r="J79" s="171"/>
      <c r="K79" s="195"/>
      <c r="L79" s="195"/>
      <c r="M79" s="195"/>
      <c r="N79" s="195"/>
      <c r="O79" s="195"/>
      <c r="P79" s="195"/>
      <c r="Q79" s="195"/>
      <c r="R79" s="195"/>
      <c r="S79" s="195"/>
      <c r="T79" s="172"/>
      <c r="U79" s="172"/>
      <c r="V79" s="172"/>
      <c r="W79" s="172"/>
      <c r="X79" s="172"/>
      <c r="Y79" s="195"/>
      <c r="Z79" s="195"/>
      <c r="AA79" s="195"/>
      <c r="AB79" s="195"/>
      <c r="AC79" s="195"/>
      <c r="AD79" s="195"/>
      <c r="AE79" s="195"/>
      <c r="AF79" s="195"/>
      <c r="AG79" s="172"/>
      <c r="AH79" s="172"/>
      <c r="AI79" s="172"/>
      <c r="AJ79" s="172"/>
      <c r="AK79" s="172"/>
      <c r="AL79" s="195"/>
    </row>
    <row r="80" spans="1:38" x14ac:dyDescent="0.2">
      <c r="A80" s="83"/>
      <c r="B80" s="83"/>
      <c r="C80" s="83"/>
      <c r="D80" s="83"/>
      <c r="E80" s="83"/>
      <c r="F80" s="83"/>
      <c r="G80" s="83"/>
      <c r="H80" s="83"/>
      <c r="I80" s="606" t="s">
        <v>481</v>
      </c>
      <c r="J80" s="424"/>
      <c r="K80" s="424"/>
      <c r="L80" s="424"/>
      <c r="M80" s="424"/>
      <c r="N80" s="424"/>
      <c r="O80" s="424"/>
      <c r="P80" s="424"/>
      <c r="Q80" s="424"/>
      <c r="R80" s="195"/>
      <c r="S80" s="486"/>
      <c r="T80" s="396" t="s">
        <v>216</v>
      </c>
      <c r="U80" s="198"/>
      <c r="V80" s="172"/>
      <c r="W80" s="172"/>
      <c r="X80" s="486"/>
      <c r="Y80" s="195"/>
      <c r="Z80" s="195"/>
      <c r="AA80" s="396"/>
      <c r="AB80" s="195"/>
      <c r="AC80" s="195"/>
      <c r="AD80" s="195"/>
      <c r="AE80" s="195"/>
      <c r="AF80" s="195"/>
      <c r="AG80" s="198"/>
      <c r="AH80" s="198"/>
      <c r="AI80" s="198"/>
      <c r="AJ80" s="172"/>
      <c r="AK80" s="486"/>
      <c r="AL80" s="195"/>
    </row>
    <row r="81" spans="1:38" ht="7.5" customHeight="1" x14ac:dyDescent="0.2">
      <c r="A81" s="69"/>
      <c r="B81" s="69"/>
      <c r="C81" s="69"/>
      <c r="D81" s="69"/>
      <c r="E81" s="69"/>
      <c r="F81" s="69"/>
      <c r="G81" s="69"/>
      <c r="H81" s="69"/>
      <c r="I81" s="171"/>
      <c r="J81" s="195"/>
      <c r="K81" s="457"/>
      <c r="L81" s="195"/>
      <c r="M81" s="195"/>
      <c r="N81" s="195"/>
      <c r="O81" s="195"/>
      <c r="P81" s="195"/>
      <c r="Q81" s="195"/>
      <c r="R81" s="195"/>
      <c r="S81" s="195"/>
      <c r="T81" s="172"/>
      <c r="U81" s="172"/>
      <c r="V81" s="172"/>
      <c r="W81" s="172"/>
      <c r="X81" s="172"/>
      <c r="Y81" s="195"/>
      <c r="Z81" s="195"/>
      <c r="AA81" s="195"/>
      <c r="AB81" s="195"/>
      <c r="AC81" s="195"/>
      <c r="AD81" s="195"/>
      <c r="AE81" s="195"/>
      <c r="AF81" s="195"/>
      <c r="AG81" s="172"/>
      <c r="AH81" s="172"/>
      <c r="AI81" s="172"/>
      <c r="AJ81" s="172"/>
      <c r="AK81" s="172"/>
      <c r="AL81" s="195"/>
    </row>
    <row r="82" spans="1:38" hidden="1" x14ac:dyDescent="0.2"/>
    <row r="83" spans="1:38" hidden="1" x14ac:dyDescent="0.2"/>
    <row r="84" spans="1:38" hidden="1" x14ac:dyDescent="0.2"/>
    <row r="85" spans="1:38" hidden="1" x14ac:dyDescent="0.2"/>
    <row r="86" spans="1:38" hidden="1" x14ac:dyDescent="0.2"/>
    <row r="87" spans="1:38" hidden="1" x14ac:dyDescent="0.2"/>
    <row r="88" spans="1:38" hidden="1" x14ac:dyDescent="0.2"/>
    <row r="89" spans="1:38" hidden="1" x14ac:dyDescent="0.2"/>
    <row r="90" spans="1:38" hidden="1" x14ac:dyDescent="0.2"/>
    <row r="91" spans="1:38" hidden="1" x14ac:dyDescent="0.2"/>
    <row r="92" spans="1:38" hidden="1" x14ac:dyDescent="0.2"/>
    <row r="93" spans="1:38" hidden="1" x14ac:dyDescent="0.2"/>
  </sheetData>
  <sheetProtection password="EFD9" sheet="1" objects="1" scenarios="1"/>
  <mergeCells count="11">
    <mergeCell ref="AH9:AK9"/>
    <mergeCell ref="Y9:AB9"/>
    <mergeCell ref="AC9:AF9"/>
    <mergeCell ref="L9:O9"/>
    <mergeCell ref="P9:S9"/>
    <mergeCell ref="U9:X9"/>
    <mergeCell ref="J45:K45"/>
    <mergeCell ref="I71:AK71"/>
    <mergeCell ref="I72:AK72"/>
    <mergeCell ref="I73:AK73"/>
    <mergeCell ref="I74:AK74"/>
  </mergeCells>
  <phoneticPr fontId="0" type="noConversion"/>
  <dataValidations count="1">
    <dataValidation type="list" allowBlank="1" showInputMessage="1" showErrorMessage="1" error="Please select or enter an &quot;x&quot; to mark this box." sqref="J67">
      <formula1>"x, "</formula1>
    </dataValidation>
  </dataValidations>
  <hyperlinks>
    <hyperlink ref="T80" r:id="rId1"/>
  </hyperlinks>
  <printOptions horizontalCentered="1"/>
  <pageMargins left="0.75" right="0.5" top="0.45" bottom="0.73" header="0.5" footer="0.5"/>
  <pageSetup scale="55"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1048561"/>
  <sheetViews>
    <sheetView workbookViewId="0">
      <pane ySplit="3" topLeftCell="A4" activePane="bottomLeft" state="frozenSplit"/>
      <selection activeCell="A38" sqref="A38"/>
      <selection pane="bottomLeft" activeCell="U13" sqref="U13"/>
    </sheetView>
  </sheetViews>
  <sheetFormatPr defaultColWidth="0" defaultRowHeight="12.75" zeroHeight="1" x14ac:dyDescent="0.2"/>
  <cols>
    <col min="1" max="2" width="10.85546875" style="81" hidden="1" customWidth="1"/>
    <col min="3" max="3" width="14" style="81" hidden="1" customWidth="1"/>
    <col min="4" max="8" width="9.140625" style="81" hidden="1" customWidth="1"/>
    <col min="9" max="9" width="3.85546875" customWidth="1"/>
    <col min="10" max="10" width="4.140625" customWidth="1"/>
    <col min="11" max="11" width="25.7109375" customWidth="1"/>
    <col min="12" max="12" width="1.42578125" customWidth="1"/>
    <col min="13" max="13" width="16.4257812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140625" customWidth="1"/>
    <col min="21" max="21" width="13.42578125" customWidth="1"/>
    <col min="22" max="23" width="1.140625" customWidth="1"/>
    <col min="24" max="24" width="13.42578125" customWidth="1"/>
    <col min="25" max="25" width="1.140625" customWidth="1"/>
    <col min="26" max="26" width="2.42578125" customWidth="1"/>
    <col min="27" max="28" width="9.140625" hidden="1" customWidth="1"/>
    <col min="29" max="37" width="0" hidden="1" customWidth="1"/>
    <col min="38" max="16384" width="9.140625" hidden="1"/>
  </cols>
  <sheetData>
    <row r="1" spans="1:26"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195"/>
    </row>
    <row r="2" spans="1:26"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row>
    <row r="3" spans="1:26" ht="18.75" customHeight="1" x14ac:dyDescent="0.2">
      <c r="A3" s="83"/>
      <c r="B3" s="83"/>
      <c r="C3" s="83"/>
      <c r="D3" s="83"/>
      <c r="E3" s="83"/>
      <c r="F3" s="83"/>
      <c r="G3" s="83"/>
      <c r="H3" s="83"/>
      <c r="I3" s="27" t="s">
        <v>63</v>
      </c>
      <c r="J3" s="28"/>
      <c r="K3" s="28"/>
      <c r="L3" s="28"/>
      <c r="M3" s="28"/>
      <c r="N3" s="29"/>
      <c r="O3" s="29"/>
      <c r="P3" s="29"/>
      <c r="Q3" s="29"/>
      <c r="R3" s="29"/>
      <c r="S3" s="29"/>
      <c r="T3" s="29"/>
      <c r="U3" s="29"/>
      <c r="V3" s="29"/>
      <c r="W3" s="29"/>
      <c r="X3" s="29"/>
      <c r="Y3" s="29"/>
      <c r="Z3" s="29"/>
    </row>
    <row r="4" spans="1:26" x14ac:dyDescent="0.2">
      <c r="A4" s="83"/>
      <c r="B4" s="83"/>
      <c r="C4" s="83"/>
      <c r="D4" s="83"/>
      <c r="E4" s="83"/>
      <c r="F4" s="83"/>
      <c r="G4" s="83"/>
      <c r="H4" s="83"/>
      <c r="I4" s="871" t="s">
        <v>2661</v>
      </c>
      <c r="J4" s="407" t="s">
        <v>790</v>
      </c>
      <c r="K4" s="397"/>
      <c r="L4" s="397"/>
      <c r="M4" s="397"/>
      <c r="N4" s="397"/>
      <c r="O4" s="397"/>
      <c r="P4" s="261"/>
      <c r="Q4" s="261"/>
      <c r="R4" s="261"/>
      <c r="S4" s="261"/>
      <c r="T4" s="261"/>
      <c r="U4" s="261"/>
      <c r="V4" s="261"/>
      <c r="W4" s="818"/>
      <c r="X4" s="818"/>
      <c r="Y4" s="488"/>
      <c r="Z4" s="195"/>
    </row>
    <row r="5" spans="1:26" x14ac:dyDescent="0.2">
      <c r="A5" s="83"/>
      <c r="B5" s="83"/>
      <c r="C5" s="83"/>
      <c r="D5" s="83"/>
      <c r="E5" s="83"/>
      <c r="F5" s="83"/>
      <c r="G5" s="83"/>
      <c r="H5" s="83"/>
      <c r="I5" s="248"/>
      <c r="J5" s="821" t="s">
        <v>791</v>
      </c>
      <c r="K5" s="820"/>
      <c r="L5" s="820"/>
      <c r="M5" s="820"/>
      <c r="N5" s="820"/>
      <c r="O5" s="820"/>
      <c r="P5" s="820"/>
      <c r="Q5" s="820"/>
      <c r="R5" s="820"/>
      <c r="S5" s="820"/>
      <c r="T5" s="820"/>
      <c r="U5" s="820"/>
      <c r="V5" s="820"/>
      <c r="W5" s="820"/>
      <c r="X5" s="820"/>
      <c r="Y5" s="488"/>
      <c r="Z5" s="195"/>
    </row>
    <row r="6" spans="1:26" x14ac:dyDescent="0.2">
      <c r="A6" s="83"/>
      <c r="B6" s="83"/>
      <c r="C6" s="83"/>
      <c r="D6" s="83"/>
      <c r="E6" s="83"/>
      <c r="F6" s="83"/>
      <c r="G6" s="83"/>
      <c r="H6" s="83"/>
      <c r="I6" s="248"/>
      <c r="J6" s="821" t="s">
        <v>1572</v>
      </c>
      <c r="K6" s="820"/>
      <c r="L6" s="820"/>
      <c r="M6" s="820"/>
      <c r="N6" s="820"/>
      <c r="O6" s="820"/>
      <c r="P6" s="820"/>
      <c r="Q6" s="820"/>
      <c r="R6" s="820"/>
      <c r="S6" s="820"/>
      <c r="T6" s="820"/>
      <c r="U6" s="820"/>
      <c r="V6" s="820"/>
      <c r="W6" s="820"/>
      <c r="X6" s="820"/>
      <c r="Y6" s="488"/>
      <c r="Z6" s="195"/>
    </row>
    <row r="7" spans="1:26" x14ac:dyDescent="0.2">
      <c r="A7" s="83"/>
      <c r="B7" s="83"/>
      <c r="C7" s="83"/>
      <c r="D7" s="83"/>
      <c r="E7" s="83"/>
      <c r="F7" s="83"/>
      <c r="G7" s="83"/>
      <c r="H7" s="83"/>
      <c r="I7" s="248"/>
      <c r="J7" s="573" t="s">
        <v>875</v>
      </c>
      <c r="K7" s="488"/>
      <c r="L7" s="488"/>
      <c r="M7" s="488"/>
      <c r="N7" s="488"/>
      <c r="O7" s="488"/>
      <c r="P7" s="488"/>
      <c r="Q7" s="488"/>
      <c r="R7" s="488"/>
      <c r="S7" s="488"/>
      <c r="T7" s="488"/>
      <c r="U7" s="488"/>
      <c r="V7" s="488"/>
      <c r="W7" s="488"/>
      <c r="X7" s="488"/>
      <c r="Y7" s="488"/>
      <c r="Z7" s="195"/>
    </row>
    <row r="8" spans="1:26" x14ac:dyDescent="0.2">
      <c r="A8" s="83"/>
      <c r="B8" s="83"/>
      <c r="C8" s="83"/>
      <c r="D8" s="83"/>
      <c r="E8" s="83"/>
      <c r="F8" s="83"/>
      <c r="G8" s="83"/>
      <c r="H8" s="83"/>
      <c r="I8" s="248"/>
      <c r="J8" s="573" t="s">
        <v>876</v>
      </c>
      <c r="K8" s="488"/>
      <c r="L8" s="488"/>
      <c r="M8" s="488"/>
      <c r="N8" s="488"/>
      <c r="O8" s="488"/>
      <c r="P8" s="488"/>
      <c r="Q8" s="488"/>
      <c r="R8" s="488"/>
      <c r="S8" s="488"/>
      <c r="T8" s="488"/>
      <c r="U8" s="488"/>
      <c r="V8" s="488"/>
      <c r="W8" s="488"/>
      <c r="X8" s="488"/>
      <c r="Y8" s="488"/>
      <c r="Z8" s="195"/>
    </row>
    <row r="9" spans="1:26" ht="7.5" customHeight="1" x14ac:dyDescent="0.2">
      <c r="A9" s="83"/>
      <c r="B9" s="83"/>
      <c r="C9" s="83"/>
      <c r="D9" s="83"/>
      <c r="E9" s="83"/>
      <c r="F9" s="83"/>
      <c r="G9" s="83"/>
      <c r="H9" s="83"/>
      <c r="I9" s="248"/>
      <c r="J9" s="573"/>
      <c r="K9" s="488"/>
      <c r="L9" s="488"/>
      <c r="M9" s="488"/>
      <c r="N9" s="488"/>
      <c r="O9" s="488"/>
      <c r="P9" s="488"/>
      <c r="Q9" s="488"/>
      <c r="R9" s="488"/>
      <c r="S9" s="488"/>
      <c r="T9" s="488"/>
      <c r="U9" s="488"/>
      <c r="V9" s="488"/>
      <c r="W9" s="488"/>
      <c r="X9" s="488"/>
      <c r="Y9" s="488"/>
      <c r="Z9" s="195"/>
    </row>
    <row r="10" spans="1:26" ht="41.25" customHeight="1" x14ac:dyDescent="0.2">
      <c r="A10" s="83"/>
      <c r="B10" s="83"/>
      <c r="C10" s="83"/>
      <c r="D10" s="83"/>
      <c r="E10" s="83"/>
      <c r="F10" s="83"/>
      <c r="G10" s="83"/>
      <c r="H10" s="83"/>
      <c r="I10" s="171"/>
      <c r="J10" s="171"/>
      <c r="K10" s="195"/>
      <c r="L10" s="195"/>
      <c r="M10" s="195"/>
      <c r="N10" s="195"/>
      <c r="O10" s="195"/>
      <c r="P10" s="195"/>
      <c r="Q10" s="195"/>
      <c r="R10" s="195"/>
      <c r="S10" s="195"/>
      <c r="T10" s="449"/>
      <c r="U10" s="291" t="s">
        <v>77</v>
      </c>
      <c r="V10" s="451"/>
      <c r="W10" s="452"/>
      <c r="X10" s="291" t="s">
        <v>78</v>
      </c>
      <c r="Y10" s="451"/>
      <c r="Z10" s="195"/>
    </row>
    <row r="11" spans="1:26" x14ac:dyDescent="0.2">
      <c r="A11" s="83"/>
      <c r="B11" s="83"/>
      <c r="C11" s="83"/>
      <c r="D11" s="83"/>
      <c r="E11" s="83"/>
      <c r="F11" s="83"/>
      <c r="G11" s="83"/>
      <c r="H11" s="83"/>
      <c r="I11" s="171"/>
      <c r="J11" s="171"/>
      <c r="K11" s="263"/>
      <c r="L11" s="195"/>
      <c r="M11" s="195"/>
      <c r="N11" s="195"/>
      <c r="O11" s="195"/>
      <c r="P11" s="195"/>
      <c r="Q11" s="195"/>
      <c r="R11" s="195"/>
      <c r="S11" s="195"/>
      <c r="T11" s="449"/>
      <c r="U11" s="563" t="s">
        <v>474</v>
      </c>
      <c r="V11" s="564"/>
      <c r="W11" s="633"/>
      <c r="X11" s="563"/>
      <c r="Y11" s="451"/>
      <c r="Z11" s="195"/>
    </row>
    <row r="12" spans="1:26" x14ac:dyDescent="0.2">
      <c r="A12" s="83"/>
      <c r="B12" s="83"/>
      <c r="C12" s="83"/>
      <c r="D12" s="83"/>
      <c r="E12" s="83"/>
      <c r="F12" s="83"/>
      <c r="G12" s="83"/>
      <c r="H12" s="83"/>
      <c r="I12" s="180"/>
      <c r="J12" s="180"/>
      <c r="K12" s="209" t="s">
        <v>510</v>
      </c>
      <c r="L12" s="266"/>
      <c r="M12" s="266"/>
      <c r="N12" s="266"/>
      <c r="O12" s="266"/>
      <c r="P12" s="266"/>
      <c r="Q12" s="266"/>
      <c r="R12" s="266"/>
      <c r="S12" s="526"/>
      <c r="T12" s="209"/>
      <c r="U12" s="266"/>
      <c r="V12" s="211"/>
      <c r="W12" s="209"/>
      <c r="X12" s="266"/>
      <c r="Y12" s="211"/>
      <c r="Z12" s="276"/>
    </row>
    <row r="13" spans="1:26" x14ac:dyDescent="0.2">
      <c r="A13" s="83" t="s">
        <v>1709</v>
      </c>
      <c r="B13" s="83" t="s">
        <v>1710</v>
      </c>
      <c r="C13" s="83"/>
      <c r="D13" s="83"/>
      <c r="E13" s="83"/>
      <c r="F13" s="83"/>
      <c r="G13" s="83"/>
      <c r="H13" s="83"/>
      <c r="I13" s="180"/>
      <c r="J13" s="180"/>
      <c r="K13" s="455" t="s">
        <v>284</v>
      </c>
      <c r="L13" s="255"/>
      <c r="M13" s="255"/>
      <c r="N13" s="255"/>
      <c r="O13" s="255"/>
      <c r="P13" s="255"/>
      <c r="Q13" s="255"/>
      <c r="R13" s="255"/>
      <c r="S13" s="634"/>
      <c r="T13" s="455"/>
      <c r="U13" s="118"/>
      <c r="V13" s="644"/>
      <c r="W13" s="455"/>
      <c r="X13" s="118"/>
      <c r="Y13" s="644"/>
      <c r="Z13" s="276"/>
    </row>
    <row r="14" spans="1:26" x14ac:dyDescent="0.2">
      <c r="A14" s="83" t="s">
        <v>1711</v>
      </c>
      <c r="B14" s="83" t="s">
        <v>1712</v>
      </c>
      <c r="C14" s="83"/>
      <c r="D14" s="83"/>
      <c r="E14" s="83"/>
      <c r="F14" s="83"/>
      <c r="G14" s="83"/>
      <c r="H14" s="83"/>
      <c r="I14" s="180"/>
      <c r="J14" s="180"/>
      <c r="K14" s="455" t="s">
        <v>285</v>
      </c>
      <c r="L14" s="255"/>
      <c r="M14" s="255"/>
      <c r="N14" s="255"/>
      <c r="O14" s="255"/>
      <c r="P14" s="255"/>
      <c r="Q14" s="255"/>
      <c r="R14" s="255"/>
      <c r="S14" s="634"/>
      <c r="T14" s="455"/>
      <c r="U14" s="117"/>
      <c r="V14" s="644"/>
      <c r="W14" s="455"/>
      <c r="X14" s="117"/>
      <c r="Y14" s="644"/>
      <c r="Z14" s="276"/>
    </row>
    <row r="15" spans="1:26" x14ac:dyDescent="0.2">
      <c r="A15" s="83" t="s">
        <v>1713</v>
      </c>
      <c r="B15" s="83" t="s">
        <v>1714</v>
      </c>
      <c r="C15" s="83"/>
      <c r="D15" s="83"/>
      <c r="E15" s="83"/>
      <c r="F15" s="83"/>
      <c r="G15" s="83"/>
      <c r="H15" s="83"/>
      <c r="I15" s="180"/>
      <c r="J15" s="180"/>
      <c r="K15" s="455" t="s">
        <v>540</v>
      </c>
      <c r="L15" s="255"/>
      <c r="M15" s="255"/>
      <c r="N15" s="255"/>
      <c r="O15" s="255"/>
      <c r="P15" s="255"/>
      <c r="Q15" s="255"/>
      <c r="R15" s="255"/>
      <c r="S15" s="634"/>
      <c r="T15" s="455"/>
      <c r="U15" s="117"/>
      <c r="V15" s="644"/>
      <c r="W15" s="455"/>
      <c r="X15" s="117"/>
      <c r="Y15" s="644"/>
      <c r="Z15" s="276"/>
    </row>
    <row r="16" spans="1:26" x14ac:dyDescent="0.2">
      <c r="A16" s="83" t="s">
        <v>1715</v>
      </c>
      <c r="B16" s="83" t="s">
        <v>1716</v>
      </c>
      <c r="C16" s="83"/>
      <c r="D16" s="83"/>
      <c r="E16" s="83"/>
      <c r="F16" s="83"/>
      <c r="G16" s="83"/>
      <c r="H16" s="83"/>
      <c r="I16" s="180"/>
      <c r="J16" s="180"/>
      <c r="K16" s="434" t="s">
        <v>171</v>
      </c>
      <c r="L16" s="438"/>
      <c r="M16" s="438"/>
      <c r="N16" s="438"/>
      <c r="O16" s="438"/>
      <c r="P16" s="438"/>
      <c r="Q16" s="438"/>
      <c r="R16" s="438"/>
      <c r="S16" s="435"/>
      <c r="T16" s="434"/>
      <c r="U16" s="117"/>
      <c r="V16" s="503"/>
      <c r="W16" s="434"/>
      <c r="X16" s="117"/>
      <c r="Y16" s="503"/>
      <c r="Z16" s="276"/>
    </row>
    <row r="17" spans="1:26" ht="17.25" customHeight="1" x14ac:dyDescent="0.2">
      <c r="A17" s="83" t="s">
        <v>1717</v>
      </c>
      <c r="B17" s="83" t="s">
        <v>1718</v>
      </c>
      <c r="C17" s="83"/>
      <c r="D17" s="83"/>
      <c r="E17" s="83"/>
      <c r="F17" s="83"/>
      <c r="G17" s="83"/>
      <c r="H17" s="83"/>
      <c r="I17" s="180"/>
      <c r="J17" s="180"/>
      <c r="K17" s="287" t="s">
        <v>286</v>
      </c>
      <c r="L17" s="253"/>
      <c r="M17" s="253"/>
      <c r="N17" s="253"/>
      <c r="O17" s="253"/>
      <c r="P17" s="253"/>
      <c r="Q17" s="253"/>
      <c r="R17" s="253"/>
      <c r="S17" s="315"/>
      <c r="T17" s="287"/>
      <c r="U17" s="117"/>
      <c r="V17" s="442"/>
      <c r="W17" s="287"/>
      <c r="X17" s="117"/>
      <c r="Y17" s="442"/>
      <c r="Z17" s="276"/>
    </row>
    <row r="18" spans="1:26" ht="17.25" customHeight="1" x14ac:dyDescent="0.2">
      <c r="A18" s="83" t="s">
        <v>1719</v>
      </c>
      <c r="B18" s="83" t="s">
        <v>1720</v>
      </c>
      <c r="C18" s="83"/>
      <c r="D18" s="83"/>
      <c r="E18" s="83"/>
      <c r="F18" s="83"/>
      <c r="G18" s="83"/>
      <c r="H18" s="83"/>
      <c r="I18" s="180"/>
      <c r="J18" s="180"/>
      <c r="K18" s="181" t="s">
        <v>792</v>
      </c>
      <c r="L18" s="253"/>
      <c r="M18" s="253"/>
      <c r="N18" s="253"/>
      <c r="O18" s="253"/>
      <c r="P18" s="253"/>
      <c r="Q18" s="253"/>
      <c r="R18" s="253"/>
      <c r="S18" s="315"/>
      <c r="T18" s="287"/>
      <c r="U18" s="117"/>
      <c r="V18" s="442"/>
      <c r="W18" s="287"/>
      <c r="X18" s="117"/>
      <c r="Y18" s="442"/>
      <c r="Z18" s="276"/>
    </row>
    <row r="19" spans="1:26" ht="17.25" customHeight="1" x14ac:dyDescent="0.2">
      <c r="A19" s="83" t="s">
        <v>1721</v>
      </c>
      <c r="B19" s="83" t="s">
        <v>1722</v>
      </c>
      <c r="C19" s="83"/>
      <c r="D19" s="83"/>
      <c r="E19" s="83"/>
      <c r="F19" s="83"/>
      <c r="G19" s="83"/>
      <c r="H19" s="83"/>
      <c r="I19" s="180"/>
      <c r="J19" s="180"/>
      <c r="K19" s="287" t="s">
        <v>287</v>
      </c>
      <c r="L19" s="253"/>
      <c r="M19" s="253"/>
      <c r="N19" s="253"/>
      <c r="O19" s="253"/>
      <c r="P19" s="253"/>
      <c r="Q19" s="253"/>
      <c r="R19" s="253"/>
      <c r="S19" s="315"/>
      <c r="T19" s="287"/>
      <c r="U19" s="117"/>
      <c r="V19" s="442"/>
      <c r="W19" s="287"/>
      <c r="X19" s="117"/>
      <c r="Y19" s="442"/>
      <c r="Z19" s="276"/>
    </row>
    <row r="20" spans="1:26" ht="17.25" customHeight="1" x14ac:dyDescent="0.2">
      <c r="A20" s="83" t="s">
        <v>1723</v>
      </c>
      <c r="B20" s="83" t="s">
        <v>1724</v>
      </c>
      <c r="C20" s="83"/>
      <c r="D20" s="83"/>
      <c r="E20" s="83"/>
      <c r="F20" s="83"/>
      <c r="G20" s="83"/>
      <c r="H20" s="83"/>
      <c r="I20" s="180"/>
      <c r="J20" s="180"/>
      <c r="K20" s="287" t="s">
        <v>2</v>
      </c>
      <c r="L20" s="253"/>
      <c r="M20" s="253"/>
      <c r="N20" s="253"/>
      <c r="O20" s="253"/>
      <c r="P20" s="253"/>
      <c r="Q20" s="253"/>
      <c r="R20" s="253"/>
      <c r="S20" s="315"/>
      <c r="T20" s="287"/>
      <c r="U20" s="117"/>
      <c r="V20" s="289"/>
      <c r="W20" s="287"/>
      <c r="X20" s="117"/>
      <c r="Y20" s="289"/>
      <c r="Z20" s="276"/>
    </row>
    <row r="21" spans="1:26" x14ac:dyDescent="0.2">
      <c r="A21" s="83"/>
      <c r="B21" s="83"/>
      <c r="C21" s="83"/>
      <c r="D21" s="83"/>
      <c r="E21" s="83"/>
      <c r="F21" s="83"/>
      <c r="G21" s="83"/>
      <c r="H21" s="83"/>
      <c r="I21" s="180"/>
      <c r="J21" s="180"/>
      <c r="K21" s="209" t="s">
        <v>490</v>
      </c>
      <c r="L21" s="266"/>
      <c r="M21" s="266"/>
      <c r="N21" s="266"/>
      <c r="O21" s="266"/>
      <c r="P21" s="266"/>
      <c r="Q21" s="266"/>
      <c r="R21" s="266"/>
      <c r="S21" s="526"/>
      <c r="T21" s="209"/>
      <c r="U21" s="266"/>
      <c r="V21" s="211"/>
      <c r="W21" s="209"/>
      <c r="X21" s="266"/>
      <c r="Y21" s="211"/>
      <c r="Z21" s="276"/>
    </row>
    <row r="22" spans="1:26" x14ac:dyDescent="0.2">
      <c r="A22" s="83" t="s">
        <v>1725</v>
      </c>
      <c r="B22" s="83" t="s">
        <v>1726</v>
      </c>
      <c r="C22" s="83"/>
      <c r="D22" s="83"/>
      <c r="E22" s="83"/>
      <c r="F22" s="83"/>
      <c r="G22" s="83"/>
      <c r="H22" s="83"/>
      <c r="I22" s="180"/>
      <c r="J22" s="180"/>
      <c r="K22" s="455" t="s">
        <v>541</v>
      </c>
      <c r="L22" s="255"/>
      <c r="M22" s="255"/>
      <c r="N22" s="255"/>
      <c r="O22" s="255"/>
      <c r="P22" s="255"/>
      <c r="Q22" s="255"/>
      <c r="R22" s="255"/>
      <c r="S22" s="634"/>
      <c r="T22" s="455"/>
      <c r="U22" s="118"/>
      <c r="V22" s="644"/>
      <c r="W22" s="455"/>
      <c r="X22" s="118"/>
      <c r="Y22" s="644"/>
      <c r="Z22" s="276"/>
    </row>
    <row r="23" spans="1:26" x14ac:dyDescent="0.2">
      <c r="A23" s="83" t="s">
        <v>1727</v>
      </c>
      <c r="B23" s="83" t="s">
        <v>1728</v>
      </c>
      <c r="C23" s="83"/>
      <c r="D23" s="83"/>
      <c r="E23" s="83"/>
      <c r="F23" s="83"/>
      <c r="G23" s="83"/>
      <c r="H23" s="83"/>
      <c r="I23" s="180"/>
      <c r="J23" s="180"/>
      <c r="K23" s="455" t="s">
        <v>192</v>
      </c>
      <c r="L23" s="255"/>
      <c r="M23" s="255"/>
      <c r="N23" s="255"/>
      <c r="O23" s="255"/>
      <c r="P23" s="255"/>
      <c r="Q23" s="255"/>
      <c r="R23" s="255"/>
      <c r="S23" s="634"/>
      <c r="T23" s="455"/>
      <c r="U23" s="117"/>
      <c r="V23" s="644"/>
      <c r="W23" s="455"/>
      <c r="X23" s="117"/>
      <c r="Y23" s="644"/>
      <c r="Z23" s="276"/>
    </row>
    <row r="24" spans="1:26" x14ac:dyDescent="0.2">
      <c r="A24" s="83" t="s">
        <v>1729</v>
      </c>
      <c r="B24" s="83" t="s">
        <v>1730</v>
      </c>
      <c r="C24" s="83"/>
      <c r="D24" s="83"/>
      <c r="E24" s="83"/>
      <c r="F24" s="83"/>
      <c r="G24" s="83"/>
      <c r="H24" s="83"/>
      <c r="I24" s="180"/>
      <c r="J24" s="180"/>
      <c r="K24" s="455" t="s">
        <v>193</v>
      </c>
      <c r="L24" s="255"/>
      <c r="M24" s="255"/>
      <c r="N24" s="255"/>
      <c r="O24" s="255"/>
      <c r="P24" s="255"/>
      <c r="Q24" s="255"/>
      <c r="R24" s="255"/>
      <c r="S24" s="634"/>
      <c r="T24" s="455"/>
      <c r="U24" s="117"/>
      <c r="V24" s="644"/>
      <c r="W24" s="455"/>
      <c r="X24" s="117"/>
      <c r="Y24" s="644"/>
      <c r="Z24" s="276"/>
    </row>
    <row r="25" spans="1:26" x14ac:dyDescent="0.2">
      <c r="A25" s="83" t="s">
        <v>1731</v>
      </c>
      <c r="B25" s="83" t="s">
        <v>1732</v>
      </c>
      <c r="C25" s="83"/>
      <c r="D25" s="83"/>
      <c r="E25" s="83"/>
      <c r="F25" s="83"/>
      <c r="G25" s="83"/>
      <c r="H25" s="83"/>
      <c r="I25" s="180"/>
      <c r="J25" s="180"/>
      <c r="K25" s="267" t="s">
        <v>793</v>
      </c>
      <c r="L25" s="255"/>
      <c r="M25" s="255"/>
      <c r="N25" s="255"/>
      <c r="O25" s="255"/>
      <c r="P25" s="255"/>
      <c r="Q25" s="255"/>
      <c r="R25" s="255"/>
      <c r="S25" s="634"/>
      <c r="T25" s="455"/>
      <c r="U25" s="117"/>
      <c r="V25" s="644"/>
      <c r="W25" s="455"/>
      <c r="X25" s="117"/>
      <c r="Y25" s="644"/>
      <c r="Z25" s="276"/>
    </row>
    <row r="26" spans="1:26" x14ac:dyDescent="0.2">
      <c r="A26" s="83" t="s">
        <v>1733</v>
      </c>
      <c r="B26" s="83" t="s">
        <v>1734</v>
      </c>
      <c r="C26" s="83"/>
      <c r="D26" s="83"/>
      <c r="E26" s="83"/>
      <c r="F26" s="83"/>
      <c r="G26" s="83"/>
      <c r="H26" s="83"/>
      <c r="I26" s="180"/>
      <c r="J26" s="180"/>
      <c r="K26" s="434" t="s">
        <v>387</v>
      </c>
      <c r="L26" s="438"/>
      <c r="M26" s="438"/>
      <c r="N26" s="438"/>
      <c r="O26" s="438"/>
      <c r="P26" s="438"/>
      <c r="Q26" s="438"/>
      <c r="R26" s="438"/>
      <c r="S26" s="435"/>
      <c r="T26" s="434"/>
      <c r="U26" s="117"/>
      <c r="V26" s="503"/>
      <c r="W26" s="434"/>
      <c r="X26" s="117"/>
      <c r="Y26" s="503"/>
      <c r="Z26" s="276"/>
    </row>
    <row r="27" spans="1:26" ht="17.25" customHeight="1" x14ac:dyDescent="0.2">
      <c r="A27" s="83" t="s">
        <v>1735</v>
      </c>
      <c r="B27" s="83" t="s">
        <v>1736</v>
      </c>
      <c r="C27" s="83"/>
      <c r="D27" s="83"/>
      <c r="E27" s="83"/>
      <c r="F27" s="83"/>
      <c r="G27" s="83"/>
      <c r="H27" s="83"/>
      <c r="I27" s="180"/>
      <c r="J27" s="180"/>
      <c r="K27" s="287" t="s">
        <v>288</v>
      </c>
      <c r="L27" s="253"/>
      <c r="M27" s="253"/>
      <c r="N27" s="253"/>
      <c r="O27" s="253"/>
      <c r="P27" s="253"/>
      <c r="Q27" s="253"/>
      <c r="R27" s="253"/>
      <c r="S27" s="315"/>
      <c r="T27" s="287"/>
      <c r="U27" s="117"/>
      <c r="V27" s="442"/>
      <c r="W27" s="287"/>
      <c r="X27" s="117"/>
      <c r="Y27" s="442"/>
      <c r="Z27" s="276"/>
    </row>
    <row r="28" spans="1:26" ht="17.25" customHeight="1" x14ac:dyDescent="0.2">
      <c r="A28" s="83" t="s">
        <v>1737</v>
      </c>
      <c r="B28" s="83" t="s">
        <v>1738</v>
      </c>
      <c r="C28" s="83"/>
      <c r="D28" s="83"/>
      <c r="E28" s="83"/>
      <c r="F28" s="83"/>
      <c r="G28" s="83"/>
      <c r="H28" s="83"/>
      <c r="I28" s="180"/>
      <c r="J28" s="180"/>
      <c r="K28" s="287" t="s">
        <v>3</v>
      </c>
      <c r="L28" s="253"/>
      <c r="M28" s="253"/>
      <c r="N28" s="253"/>
      <c r="O28" s="253"/>
      <c r="P28" s="253"/>
      <c r="Q28" s="253"/>
      <c r="R28" s="253"/>
      <c r="S28" s="315"/>
      <c r="T28" s="287"/>
      <c r="U28" s="117"/>
      <c r="V28" s="442"/>
      <c r="W28" s="287"/>
      <c r="X28" s="117"/>
      <c r="Y28" s="442"/>
      <c r="Z28" s="276"/>
    </row>
    <row r="29" spans="1:26" ht="17.25" customHeight="1" x14ac:dyDescent="0.2">
      <c r="A29" s="83" t="s">
        <v>1739</v>
      </c>
      <c r="B29" s="83" t="s">
        <v>1740</v>
      </c>
      <c r="C29" s="83"/>
      <c r="D29" s="83"/>
      <c r="E29" s="83"/>
      <c r="F29" s="83"/>
      <c r="G29" s="83"/>
      <c r="H29" s="83"/>
      <c r="I29" s="180"/>
      <c r="J29" s="180"/>
      <c r="K29" s="287" t="s">
        <v>388</v>
      </c>
      <c r="L29" s="253"/>
      <c r="M29" s="253"/>
      <c r="N29" s="253"/>
      <c r="O29" s="253"/>
      <c r="P29" s="253"/>
      <c r="Q29" s="253"/>
      <c r="R29" s="253"/>
      <c r="S29" s="315"/>
      <c r="T29" s="287"/>
      <c r="U29" s="117"/>
      <c r="V29" s="442"/>
      <c r="W29" s="287"/>
      <c r="X29" s="117"/>
      <c r="Y29" s="442"/>
      <c r="Z29" s="276"/>
    </row>
    <row r="30" spans="1:26" ht="17.25" customHeight="1" x14ac:dyDescent="0.2">
      <c r="A30" s="83" t="s">
        <v>1741</v>
      </c>
      <c r="B30" s="83" t="s">
        <v>1742</v>
      </c>
      <c r="C30" s="83"/>
      <c r="D30" s="83"/>
      <c r="E30" s="83"/>
      <c r="F30" s="83"/>
      <c r="G30" s="83"/>
      <c r="H30" s="83"/>
      <c r="I30" s="180"/>
      <c r="J30" s="180"/>
      <c r="K30" s="287" t="s">
        <v>389</v>
      </c>
      <c r="L30" s="253"/>
      <c r="M30" s="253"/>
      <c r="N30" s="253"/>
      <c r="O30" s="253"/>
      <c r="P30" s="253"/>
      <c r="Q30" s="253"/>
      <c r="R30" s="253"/>
      <c r="S30" s="315"/>
      <c r="T30" s="287"/>
      <c r="U30" s="117"/>
      <c r="V30" s="442"/>
      <c r="W30" s="287"/>
      <c r="X30" s="117"/>
      <c r="Y30" s="442"/>
      <c r="Z30" s="276"/>
    </row>
    <row r="31" spans="1:26" ht="17.25" customHeight="1" x14ac:dyDescent="0.2">
      <c r="A31" s="83" t="s">
        <v>1743</v>
      </c>
      <c r="B31" s="83" t="s">
        <v>1744</v>
      </c>
      <c r="C31" s="83"/>
      <c r="D31" s="83"/>
      <c r="E31" s="83"/>
      <c r="F31" s="83"/>
      <c r="G31" s="83"/>
      <c r="H31" s="83"/>
      <c r="I31" s="180"/>
      <c r="J31" s="180"/>
      <c r="K31" s="181" t="s">
        <v>891</v>
      </c>
      <c r="L31" s="253"/>
      <c r="M31" s="253"/>
      <c r="N31" s="253"/>
      <c r="O31" s="253"/>
      <c r="P31" s="253"/>
      <c r="Q31" s="253"/>
      <c r="R31" s="253"/>
      <c r="S31" s="315"/>
      <c r="T31" s="287"/>
      <c r="U31" s="117"/>
      <c r="V31" s="442"/>
      <c r="W31" s="287"/>
      <c r="X31" s="117"/>
      <c r="Y31" s="442"/>
      <c r="Z31" s="276"/>
    </row>
    <row r="32" spans="1:26" ht="17.25" customHeight="1" x14ac:dyDescent="0.2">
      <c r="A32" s="83" t="s">
        <v>1745</v>
      </c>
      <c r="B32" s="83" t="s">
        <v>1746</v>
      </c>
      <c r="C32" s="83"/>
      <c r="D32" s="83"/>
      <c r="E32" s="83"/>
      <c r="F32" s="83"/>
      <c r="G32" s="83"/>
      <c r="H32" s="83"/>
      <c r="I32" s="180"/>
      <c r="J32" s="180"/>
      <c r="K32" s="181" t="s">
        <v>1540</v>
      </c>
      <c r="L32" s="182"/>
      <c r="M32" s="182"/>
      <c r="N32" s="182"/>
      <c r="O32" s="182"/>
      <c r="P32" s="182"/>
      <c r="Q32" s="182"/>
      <c r="R32" s="182"/>
      <c r="S32" s="462"/>
      <c r="T32" s="287"/>
      <c r="U32" s="117"/>
      <c r="V32" s="442"/>
      <c r="W32" s="287"/>
      <c r="X32" s="117"/>
      <c r="Y32" s="442"/>
      <c r="Z32" s="276"/>
    </row>
    <row r="33" spans="1:26" ht="17.25" customHeight="1" x14ac:dyDescent="0.2">
      <c r="A33" s="83" t="s">
        <v>1747</v>
      </c>
      <c r="B33" s="83" t="s">
        <v>1748</v>
      </c>
      <c r="C33" s="83"/>
      <c r="D33" s="83"/>
      <c r="E33" s="83"/>
      <c r="F33" s="83"/>
      <c r="G33" s="83"/>
      <c r="H33" s="83"/>
      <c r="I33" s="180"/>
      <c r="J33" s="180"/>
      <c r="K33" s="181" t="s">
        <v>892</v>
      </c>
      <c r="L33" s="182"/>
      <c r="M33" s="182"/>
      <c r="N33" s="182"/>
      <c r="O33" s="182"/>
      <c r="P33" s="182"/>
      <c r="Q33" s="182"/>
      <c r="R33" s="182"/>
      <c r="S33" s="462"/>
      <c r="T33" s="287"/>
      <c r="U33" s="117"/>
      <c r="V33" s="442"/>
      <c r="W33" s="287"/>
      <c r="X33" s="117"/>
      <c r="Y33" s="442"/>
      <c r="Z33" s="276"/>
    </row>
    <row r="34" spans="1:26" ht="17.25" customHeight="1" x14ac:dyDescent="0.2">
      <c r="A34" s="83" t="s">
        <v>1749</v>
      </c>
      <c r="B34" s="119" t="s">
        <v>1750</v>
      </c>
      <c r="C34" s="83"/>
      <c r="D34" s="83"/>
      <c r="E34" s="83"/>
      <c r="F34" s="83"/>
      <c r="G34" s="83"/>
      <c r="H34" s="83"/>
      <c r="I34" s="180"/>
      <c r="J34" s="180"/>
      <c r="K34" s="181" t="s">
        <v>893</v>
      </c>
      <c r="L34" s="253"/>
      <c r="M34" s="253"/>
      <c r="N34" s="253"/>
      <c r="O34" s="253"/>
      <c r="P34" s="253"/>
      <c r="Q34" s="253"/>
      <c r="R34" s="253"/>
      <c r="S34" s="315"/>
      <c r="T34" s="287"/>
      <c r="U34" s="117"/>
      <c r="V34" s="442"/>
      <c r="W34" s="287"/>
      <c r="X34" s="117"/>
      <c r="Y34" s="442"/>
      <c r="Z34" s="276"/>
    </row>
    <row r="35" spans="1:26" ht="17.25" customHeight="1" x14ac:dyDescent="0.2">
      <c r="A35" s="83" t="s">
        <v>1751</v>
      </c>
      <c r="B35" s="83" t="s">
        <v>1752</v>
      </c>
      <c r="C35" s="119" t="s">
        <v>1753</v>
      </c>
      <c r="D35" s="83"/>
      <c r="E35" s="83"/>
      <c r="F35" s="83"/>
      <c r="G35" s="83"/>
      <c r="H35" s="83"/>
      <c r="I35" s="180"/>
      <c r="J35" s="180"/>
      <c r="K35" s="137" t="s">
        <v>894</v>
      </c>
      <c r="L35" s="976"/>
      <c r="M35" s="976"/>
      <c r="N35" s="976"/>
      <c r="O35" s="977"/>
      <c r="P35" s="977"/>
      <c r="Q35" s="977"/>
      <c r="R35" s="977"/>
      <c r="S35" s="19"/>
      <c r="T35" s="15"/>
      <c r="U35" s="117"/>
      <c r="V35" s="442"/>
      <c r="W35" s="287"/>
      <c r="X35" s="117"/>
      <c r="Y35" s="442"/>
      <c r="Z35" s="276"/>
    </row>
    <row r="36" spans="1:26" ht="17.25" customHeight="1" x14ac:dyDescent="0.2">
      <c r="A36" s="119" t="s">
        <v>1754</v>
      </c>
      <c r="B36" s="119" t="s">
        <v>1755</v>
      </c>
      <c r="C36" s="83"/>
      <c r="D36" s="83"/>
      <c r="E36" s="83"/>
      <c r="F36" s="83"/>
      <c r="G36" s="83"/>
      <c r="H36" s="83"/>
      <c r="I36" s="180"/>
      <c r="J36" s="180"/>
      <c r="K36" s="525" t="s">
        <v>805</v>
      </c>
      <c r="L36" s="253"/>
      <c r="M36" s="253"/>
      <c r="N36" s="253"/>
      <c r="O36" s="253"/>
      <c r="P36" s="253"/>
      <c r="Q36" s="253"/>
      <c r="R36" s="253"/>
      <c r="S36" s="315"/>
      <c r="T36" s="287"/>
      <c r="U36" s="635" t="str">
        <f>IF(ISERROR(AVERAGE(U12:U35)),"",SUM(U12:U35))</f>
        <v/>
      </c>
      <c r="V36" s="315"/>
      <c r="W36" s="287"/>
      <c r="X36" s="635" t="str">
        <f>IF(ISERROR(AVERAGE(X12:X35)),"",SUM(X12:X35))</f>
        <v/>
      </c>
      <c r="Y36" s="315"/>
      <c r="Z36" s="276"/>
    </row>
    <row r="37" spans="1:26" ht="17.25" customHeight="1" x14ac:dyDescent="0.2">
      <c r="A37" s="83"/>
      <c r="B37" s="83"/>
      <c r="C37" s="83"/>
      <c r="D37" s="83"/>
      <c r="E37" s="83"/>
      <c r="F37" s="83"/>
      <c r="G37" s="83"/>
      <c r="H37" s="83"/>
      <c r="I37" s="180"/>
      <c r="J37" s="180"/>
      <c r="K37" s="263"/>
      <c r="L37" s="193" t="s">
        <v>612</v>
      </c>
      <c r="M37" s="194"/>
      <c r="N37" s="194"/>
      <c r="O37" s="194"/>
      <c r="P37" s="194"/>
      <c r="Q37" s="194"/>
      <c r="R37" s="194"/>
      <c r="S37" s="636"/>
      <c r="T37" s="637"/>
      <c r="U37" s="638" t="str">
        <f>IF(AND(ISNUMBER(U36),ISNUMBER(X36)),IF(X36&lt;&gt;0,((U36-X36)/X36)*100,""),"")</f>
        <v/>
      </c>
      <c r="V37" s="636"/>
      <c r="W37" s="255"/>
      <c r="X37" s="265"/>
      <c r="Y37" s="255"/>
      <c r="Z37" s="276"/>
    </row>
    <row r="38" spans="1:26" x14ac:dyDescent="0.2">
      <c r="A38" s="83"/>
      <c r="B38" s="83"/>
      <c r="C38" s="83"/>
      <c r="D38" s="83"/>
      <c r="E38" s="83"/>
      <c r="F38" s="83"/>
      <c r="G38" s="83"/>
      <c r="H38" s="83"/>
      <c r="I38" s="180"/>
      <c r="J38" s="180"/>
      <c r="K38" s="263"/>
      <c r="L38" s="240"/>
      <c r="M38" s="241"/>
      <c r="N38" s="241"/>
      <c r="O38" s="241"/>
      <c r="P38" s="241"/>
      <c r="Q38" s="241"/>
      <c r="R38" s="241"/>
      <c r="S38" s="241"/>
      <c r="T38" s="241"/>
      <c r="U38" s="264"/>
      <c r="V38" s="241"/>
      <c r="W38" s="255"/>
      <c r="X38" s="265"/>
      <c r="Y38" s="255"/>
      <c r="Z38" s="276"/>
    </row>
    <row r="39" spans="1:26" x14ac:dyDescent="0.2">
      <c r="A39" s="83"/>
      <c r="B39" s="83"/>
      <c r="C39" s="83"/>
      <c r="D39" s="83"/>
      <c r="E39" s="83"/>
      <c r="F39" s="83"/>
      <c r="G39" s="83"/>
      <c r="H39" s="83"/>
      <c r="I39" s="248" t="s">
        <v>269</v>
      </c>
      <c r="J39" s="573" t="s">
        <v>806</v>
      </c>
      <c r="K39" s="261"/>
      <c r="L39" s="261"/>
      <c r="M39" s="261"/>
      <c r="N39" s="261"/>
      <c r="O39" s="261"/>
      <c r="P39" s="261"/>
      <c r="Q39" s="261"/>
      <c r="R39" s="261"/>
      <c r="S39" s="261"/>
      <c r="T39" s="261"/>
      <c r="U39" s="261"/>
      <c r="V39" s="261"/>
      <c r="W39" s="486"/>
      <c r="X39" s="486"/>
      <c r="Y39" s="195"/>
      <c r="Z39" s="195"/>
    </row>
    <row r="40" spans="1:26" x14ac:dyDescent="0.2">
      <c r="A40" s="83"/>
      <c r="B40" s="83"/>
      <c r="C40" s="83"/>
      <c r="D40" s="83"/>
      <c r="E40" s="83"/>
      <c r="F40" s="83"/>
      <c r="G40" s="83"/>
      <c r="H40" s="83"/>
      <c r="I40" s="180"/>
      <c r="J40" s="262" t="s">
        <v>807</v>
      </c>
      <c r="K40" s="263"/>
      <c r="L40" s="240"/>
      <c r="M40" s="241"/>
      <c r="N40" s="241"/>
      <c r="O40" s="241"/>
      <c r="P40" s="241"/>
      <c r="Q40" s="241"/>
      <c r="R40" s="241"/>
      <c r="S40" s="241"/>
      <c r="T40" s="241"/>
      <c r="U40" s="264"/>
      <c r="V40" s="241"/>
      <c r="W40" s="255"/>
      <c r="X40" s="265"/>
      <c r="Y40" s="255"/>
      <c r="Z40" s="276"/>
    </row>
    <row r="41" spans="1:26" ht="7.5" customHeight="1" x14ac:dyDescent="0.2">
      <c r="A41" s="83"/>
      <c r="B41" s="83"/>
      <c r="C41" s="83"/>
      <c r="D41" s="83"/>
      <c r="E41" s="83"/>
      <c r="F41" s="83"/>
      <c r="G41" s="83"/>
      <c r="H41" s="83"/>
      <c r="I41" s="180"/>
      <c r="J41" s="262"/>
      <c r="K41" s="263"/>
      <c r="L41" s="240"/>
      <c r="M41" s="241"/>
      <c r="N41" s="241"/>
      <c r="O41" s="241"/>
      <c r="P41" s="241"/>
      <c r="Q41" s="241"/>
      <c r="R41" s="241"/>
      <c r="S41" s="241"/>
      <c r="T41" s="241"/>
      <c r="U41" s="264"/>
      <c r="V41" s="241"/>
      <c r="W41" s="255"/>
      <c r="X41" s="265"/>
      <c r="Y41" s="255"/>
      <c r="Z41" s="276"/>
    </row>
    <row r="42" spans="1:26" ht="25.5" x14ac:dyDescent="0.2">
      <c r="A42" s="83"/>
      <c r="B42" s="83"/>
      <c r="C42" s="83"/>
      <c r="D42" s="83"/>
      <c r="E42" s="83"/>
      <c r="F42" s="83"/>
      <c r="G42" s="83"/>
      <c r="H42" s="83"/>
      <c r="I42" s="171"/>
      <c r="J42" s="171"/>
      <c r="K42" s="263"/>
      <c r="L42" s="195"/>
      <c r="M42" s="195"/>
      <c r="N42" s="195"/>
      <c r="O42" s="195"/>
      <c r="P42" s="195"/>
      <c r="Q42" s="195"/>
      <c r="R42" s="195"/>
      <c r="S42" s="195"/>
      <c r="T42" s="449"/>
      <c r="U42" s="563" t="s">
        <v>474</v>
      </c>
      <c r="V42" s="564"/>
      <c r="W42" s="255"/>
      <c r="X42" s="265"/>
      <c r="Y42" s="255"/>
      <c r="Z42" s="195"/>
    </row>
    <row r="43" spans="1:26" ht="17.25" customHeight="1" x14ac:dyDescent="0.2">
      <c r="A43" s="83"/>
      <c r="B43" s="83"/>
      <c r="C43" s="83"/>
      <c r="D43" s="83"/>
      <c r="E43" s="83"/>
      <c r="F43" s="83"/>
      <c r="G43" s="83"/>
      <c r="H43" s="83"/>
      <c r="I43" s="171"/>
      <c r="J43" s="171"/>
      <c r="K43" s="181" t="s">
        <v>794</v>
      </c>
      <c r="L43" s="253"/>
      <c r="M43" s="253"/>
      <c r="N43" s="253"/>
      <c r="O43" s="253"/>
      <c r="P43" s="253"/>
      <c r="Q43" s="253"/>
      <c r="R43" s="253"/>
      <c r="S43" s="315"/>
      <c r="T43" s="287"/>
      <c r="U43" s="635" t="str">
        <f>IF(refPh1_Ind,X36,IF(COUNT(U45:U49)&gt;0,X36,""))</f>
        <v/>
      </c>
      <c r="V43" s="315"/>
      <c r="W43" s="255"/>
      <c r="X43" s="639" t="b">
        <v>1</v>
      </c>
      <c r="Y43" s="255"/>
      <c r="Z43" s="195"/>
    </row>
    <row r="44" spans="1:26" x14ac:dyDescent="0.2">
      <c r="A44" s="83"/>
      <c r="B44" s="83"/>
      <c r="C44" s="83"/>
      <c r="D44" s="83"/>
      <c r="E44" s="83"/>
      <c r="F44" s="83"/>
      <c r="G44" s="83"/>
      <c r="H44" s="83"/>
      <c r="I44" s="180"/>
      <c r="J44" s="180"/>
      <c r="K44" s="258" t="s">
        <v>810</v>
      </c>
      <c r="L44" s="266"/>
      <c r="M44" s="266"/>
      <c r="N44" s="266"/>
      <c r="O44" s="266"/>
      <c r="P44" s="266"/>
      <c r="Q44" s="266"/>
      <c r="R44" s="266"/>
      <c r="S44" s="526"/>
      <c r="T44" s="209"/>
      <c r="U44" s="640"/>
      <c r="V44" s="211"/>
      <c r="W44" s="255"/>
      <c r="X44" s="265"/>
      <c r="Y44" s="255"/>
      <c r="Z44" s="276"/>
    </row>
    <row r="45" spans="1:26" x14ac:dyDescent="0.2">
      <c r="A45" s="119" t="s">
        <v>1704</v>
      </c>
      <c r="B45" s="83"/>
      <c r="C45" s="83"/>
      <c r="D45" s="83"/>
      <c r="E45" s="83"/>
      <c r="F45" s="83"/>
      <c r="G45" s="83"/>
      <c r="H45" s="83"/>
      <c r="I45" s="180"/>
      <c r="J45" s="180"/>
      <c r="K45" s="267" t="s">
        <v>795</v>
      </c>
      <c r="L45" s="255"/>
      <c r="M45" s="255"/>
      <c r="N45" s="255"/>
      <c r="O45" s="255"/>
      <c r="P45" s="255"/>
      <c r="Q45" s="255"/>
      <c r="R45" s="255"/>
      <c r="S45" s="634"/>
      <c r="T45" s="455"/>
      <c r="U45" s="117"/>
      <c r="V45" s="644"/>
      <c r="W45" s="255"/>
      <c r="X45" s="265"/>
      <c r="Y45" s="255"/>
      <c r="Z45" s="276"/>
    </row>
    <row r="46" spans="1:26" x14ac:dyDescent="0.2">
      <c r="A46" s="119" t="s">
        <v>1705</v>
      </c>
      <c r="B46" s="83"/>
      <c r="C46" s="83"/>
      <c r="D46" s="83"/>
      <c r="E46" s="83"/>
      <c r="F46" s="83"/>
      <c r="G46" s="83"/>
      <c r="H46" s="83"/>
      <c r="I46" s="180"/>
      <c r="J46" s="180"/>
      <c r="K46" s="267" t="s">
        <v>796</v>
      </c>
      <c r="L46" s="255"/>
      <c r="M46" s="255"/>
      <c r="N46" s="255"/>
      <c r="O46" s="255"/>
      <c r="P46" s="255"/>
      <c r="Q46" s="255"/>
      <c r="R46" s="255"/>
      <c r="S46" s="634"/>
      <c r="T46" s="455"/>
      <c r="U46" s="117"/>
      <c r="V46" s="644"/>
      <c r="W46" s="255"/>
      <c r="X46" s="265"/>
      <c r="Y46" s="255"/>
      <c r="Z46" s="276"/>
    </row>
    <row r="47" spans="1:26" x14ac:dyDescent="0.2">
      <c r="A47" s="119" t="s">
        <v>1706</v>
      </c>
      <c r="B47" s="83"/>
      <c r="C47" s="83"/>
      <c r="D47" s="83"/>
      <c r="E47" s="83"/>
      <c r="F47" s="83"/>
      <c r="G47" s="83"/>
      <c r="H47" s="83"/>
      <c r="I47" s="180"/>
      <c r="J47" s="180"/>
      <c r="K47" s="267" t="s">
        <v>797</v>
      </c>
      <c r="L47" s="255"/>
      <c r="M47" s="255"/>
      <c r="N47" s="255"/>
      <c r="O47" s="255"/>
      <c r="P47" s="255"/>
      <c r="Q47" s="255"/>
      <c r="R47" s="255"/>
      <c r="S47" s="634"/>
      <c r="T47" s="455"/>
      <c r="U47" s="117"/>
      <c r="V47" s="644"/>
      <c r="W47" s="255"/>
      <c r="X47" s="265"/>
      <c r="Y47" s="255"/>
      <c r="Z47" s="276"/>
    </row>
    <row r="48" spans="1:26" x14ac:dyDescent="0.2">
      <c r="A48" s="187" t="s">
        <v>2525</v>
      </c>
      <c r="B48" s="83"/>
      <c r="C48" s="83"/>
      <c r="D48" s="83"/>
      <c r="E48" s="83"/>
      <c r="F48" s="83"/>
      <c r="G48" s="83"/>
      <c r="H48" s="83"/>
      <c r="I48" s="180"/>
      <c r="J48" s="180"/>
      <c r="K48" s="267" t="s">
        <v>1585</v>
      </c>
      <c r="L48" s="255"/>
      <c r="M48" s="255"/>
      <c r="N48" s="255"/>
      <c r="O48" s="255"/>
      <c r="P48" s="255"/>
      <c r="Q48" s="255"/>
      <c r="R48" s="255"/>
      <c r="S48" s="634"/>
      <c r="T48" s="455"/>
      <c r="U48" s="117"/>
      <c r="V48" s="644"/>
      <c r="W48" s="255"/>
      <c r="X48" s="265"/>
      <c r="Y48" s="255"/>
      <c r="Z48" s="276"/>
    </row>
    <row r="49" spans="1:26" ht="17.25" customHeight="1" x14ac:dyDescent="0.2">
      <c r="A49" s="119" t="s">
        <v>1707</v>
      </c>
      <c r="B49" s="83"/>
      <c r="C49" s="83"/>
      <c r="D49" s="83"/>
      <c r="E49" s="83"/>
      <c r="F49" s="83"/>
      <c r="G49" s="83"/>
      <c r="H49" s="83"/>
      <c r="I49" s="171"/>
      <c r="J49" s="171"/>
      <c r="K49" s="181" t="s">
        <v>811</v>
      </c>
      <c r="L49" s="253"/>
      <c r="M49" s="253"/>
      <c r="N49" s="253"/>
      <c r="O49" s="253"/>
      <c r="P49" s="253"/>
      <c r="Q49" s="253"/>
      <c r="R49" s="253"/>
      <c r="S49" s="19"/>
      <c r="T49" s="15"/>
      <c r="U49" s="117"/>
      <c r="V49" s="315"/>
      <c r="W49" s="255"/>
      <c r="X49" s="265"/>
      <c r="Y49" s="255"/>
      <c r="Z49" s="195"/>
    </row>
    <row r="50" spans="1:26" ht="17.25" customHeight="1" x14ac:dyDescent="0.2">
      <c r="A50" s="119" t="s">
        <v>1708</v>
      </c>
      <c r="B50" s="83"/>
      <c r="C50" s="83"/>
      <c r="D50" s="83"/>
      <c r="E50" s="83"/>
      <c r="F50" s="83"/>
      <c r="G50" s="83"/>
      <c r="H50" s="83"/>
      <c r="I50" s="171"/>
      <c r="J50" s="171"/>
      <c r="K50" s="181" t="s">
        <v>798</v>
      </c>
      <c r="L50" s="253"/>
      <c r="M50" s="253"/>
      <c r="N50" s="253"/>
      <c r="O50" s="253"/>
      <c r="P50" s="253"/>
      <c r="Q50" s="253"/>
      <c r="R50" s="253"/>
      <c r="S50" s="315"/>
      <c r="T50" s="287"/>
      <c r="U50" s="635" t="str">
        <f>IF(ISNUMBER(U43),SUM(U43,U49)-SUM(U45,U46,U47,U48),"")</f>
        <v/>
      </c>
      <c r="V50" s="315"/>
      <c r="W50" s="255"/>
      <c r="X50" s="265"/>
      <c r="Y50" s="255"/>
      <c r="Z50" s="195"/>
    </row>
    <row r="51" spans="1:26" x14ac:dyDescent="0.2">
      <c r="A51" s="83"/>
      <c r="B51" s="83"/>
      <c r="C51" s="83"/>
      <c r="D51" s="83"/>
      <c r="E51" s="83"/>
      <c r="F51" s="83"/>
      <c r="G51" s="83"/>
      <c r="H51" s="83"/>
      <c r="I51" s="171"/>
      <c r="J51" s="171"/>
      <c r="K51" s="506" t="s">
        <v>2666</v>
      </c>
      <c r="L51" s="461"/>
      <c r="M51" s="461"/>
      <c r="N51" s="461"/>
      <c r="O51" s="461"/>
      <c r="P51" s="254"/>
      <c r="Q51" s="254"/>
      <c r="R51" s="254"/>
      <c r="S51" s="254"/>
      <c r="T51" s="641"/>
      <c r="U51" s="513"/>
      <c r="V51" s="642"/>
      <c r="W51" s="255"/>
      <c r="X51" s="265"/>
      <c r="Y51" s="255"/>
      <c r="Z51" s="195"/>
    </row>
    <row r="52" spans="1:26" x14ac:dyDescent="0.2">
      <c r="A52" s="83"/>
      <c r="B52" s="83"/>
      <c r="C52" s="83"/>
      <c r="D52" s="83"/>
      <c r="E52" s="83"/>
      <c r="F52" s="83"/>
      <c r="G52" s="83"/>
      <c r="H52" s="83"/>
      <c r="I52" s="171"/>
      <c r="J52" s="171"/>
      <c r="K52" s="805" t="s">
        <v>2526</v>
      </c>
      <c r="L52" s="323"/>
      <c r="M52" s="323"/>
      <c r="N52" s="323"/>
      <c r="O52" s="323"/>
      <c r="P52" s="323"/>
      <c r="Q52" s="323"/>
      <c r="R52" s="323"/>
      <c r="S52" s="323"/>
      <c r="T52" s="318"/>
      <c r="U52" s="348" t="str">
        <f>U36</f>
        <v/>
      </c>
      <c r="V52" s="321"/>
      <c r="W52" s="195"/>
      <c r="X52" s="79"/>
      <c r="Y52" s="255"/>
      <c r="Z52" s="195"/>
    </row>
    <row r="53" spans="1:26" ht="14.25" customHeight="1" x14ac:dyDescent="0.2">
      <c r="A53" s="83"/>
      <c r="B53" s="83"/>
      <c r="C53" s="83"/>
      <c r="D53" s="83"/>
      <c r="E53" s="83"/>
      <c r="F53" s="83"/>
      <c r="G53" s="83"/>
      <c r="H53" s="83"/>
      <c r="I53" s="171"/>
      <c r="J53" s="171"/>
      <c r="K53" s="195"/>
      <c r="L53" s="195"/>
      <c r="M53" s="195"/>
      <c r="N53" s="195"/>
      <c r="O53" s="195"/>
      <c r="P53" s="195"/>
      <c r="Q53" s="195"/>
      <c r="R53" s="195"/>
      <c r="S53" s="195"/>
      <c r="T53" s="195"/>
      <c r="U53" s="195"/>
      <c r="V53" s="195"/>
      <c r="W53" s="195"/>
      <c r="X53" s="195"/>
      <c r="Y53" s="195"/>
      <c r="Z53" s="195"/>
    </row>
    <row r="54" spans="1:26" x14ac:dyDescent="0.2">
      <c r="A54" s="83"/>
      <c r="B54" s="83"/>
      <c r="C54" s="83"/>
      <c r="D54" s="83"/>
      <c r="E54" s="83"/>
      <c r="F54" s="83"/>
      <c r="G54" s="83"/>
      <c r="H54" s="83"/>
      <c r="I54" s="248" t="s">
        <v>117</v>
      </c>
      <c r="J54" s="955" t="s">
        <v>283</v>
      </c>
      <c r="K54" s="978"/>
      <c r="L54" s="978"/>
      <c r="M54" s="978"/>
      <c r="N54" s="978"/>
      <c r="O54" s="978"/>
      <c r="P54" s="978"/>
      <c r="Q54" s="978"/>
      <c r="R54" s="978"/>
      <c r="S54" s="978"/>
      <c r="T54" s="978"/>
      <c r="U54" s="978"/>
      <c r="V54" s="978"/>
      <c r="W54" s="905"/>
      <c r="X54" s="905"/>
      <c r="Y54" s="195"/>
      <c r="Z54" s="195"/>
    </row>
    <row r="55" spans="1:26" x14ac:dyDescent="0.2">
      <c r="A55" s="83"/>
      <c r="B55" s="83"/>
      <c r="C55" s="83"/>
      <c r="D55" s="83"/>
      <c r="E55" s="83"/>
      <c r="F55" s="83"/>
      <c r="G55" s="83"/>
      <c r="H55" s="83"/>
      <c r="I55" s="248"/>
      <c r="J55" s="573" t="s">
        <v>281</v>
      </c>
      <c r="K55" s="489"/>
      <c r="L55" s="489"/>
      <c r="M55" s="489"/>
      <c r="N55" s="489"/>
      <c r="O55" s="489"/>
      <c r="P55" s="489"/>
      <c r="Q55" s="489"/>
      <c r="R55" s="489"/>
      <c r="S55" s="489"/>
      <c r="T55" s="489"/>
      <c r="U55" s="489"/>
      <c r="V55" s="489"/>
      <c r="W55" s="486"/>
      <c r="X55" s="486"/>
      <c r="Y55" s="195"/>
      <c r="Z55" s="195"/>
    </row>
    <row r="56" spans="1:26" x14ac:dyDescent="0.2">
      <c r="A56" s="83"/>
      <c r="B56" s="83"/>
      <c r="C56" s="83"/>
      <c r="D56" s="83"/>
      <c r="E56" s="83"/>
      <c r="F56" s="83"/>
      <c r="G56" s="83"/>
      <c r="H56" s="83"/>
      <c r="I56" s="248"/>
      <c r="J56" s="643" t="s">
        <v>100</v>
      </c>
      <c r="K56" s="261" t="s">
        <v>102</v>
      </c>
      <c r="L56" s="489"/>
      <c r="M56" s="489"/>
      <c r="N56" s="489"/>
      <c r="O56" s="489"/>
      <c r="P56" s="489"/>
      <c r="Q56" s="489"/>
      <c r="R56" s="489"/>
      <c r="S56" s="489"/>
      <c r="T56" s="489"/>
      <c r="U56" s="489"/>
      <c r="V56" s="489"/>
      <c r="W56" s="486"/>
      <c r="X56" s="486"/>
      <c r="Y56" s="195"/>
      <c r="Z56" s="195"/>
    </row>
    <row r="57" spans="1:26" x14ac:dyDescent="0.2">
      <c r="A57" s="83"/>
      <c r="B57" s="83"/>
      <c r="C57" s="83"/>
      <c r="D57" s="83"/>
      <c r="E57" s="83"/>
      <c r="F57" s="83"/>
      <c r="G57" s="83"/>
      <c r="H57" s="83"/>
      <c r="I57" s="248"/>
      <c r="J57" s="643" t="s">
        <v>101</v>
      </c>
      <c r="K57" s="261" t="s">
        <v>516</v>
      </c>
      <c r="L57" s="489"/>
      <c r="M57" s="489"/>
      <c r="N57" s="489"/>
      <c r="O57" s="489"/>
      <c r="P57" s="489"/>
      <c r="Q57" s="489"/>
      <c r="R57" s="489"/>
      <c r="S57" s="489"/>
      <c r="T57" s="489"/>
      <c r="U57" s="489"/>
      <c r="V57" s="489"/>
      <c r="W57" s="486"/>
      <c r="X57" s="486"/>
      <c r="Y57" s="195"/>
      <c r="Z57" s="195"/>
    </row>
    <row r="58" spans="1:26" x14ac:dyDescent="0.2">
      <c r="A58" s="83"/>
      <c r="B58" s="83"/>
      <c r="C58" s="83"/>
      <c r="D58" s="83"/>
      <c r="E58" s="83"/>
      <c r="F58" s="83"/>
      <c r="G58" s="83"/>
      <c r="H58" s="83"/>
      <c r="I58" s="248"/>
      <c r="J58" s="643"/>
      <c r="K58" s="268" t="s">
        <v>799</v>
      </c>
      <c r="L58" s="489"/>
      <c r="M58" s="489"/>
      <c r="N58" s="489"/>
      <c r="O58" s="489"/>
      <c r="P58" s="489"/>
      <c r="Q58" s="489"/>
      <c r="R58" s="489"/>
      <c r="S58" s="489"/>
      <c r="T58" s="489"/>
      <c r="U58" s="489"/>
      <c r="V58" s="489"/>
      <c r="W58" s="486"/>
      <c r="X58" s="486"/>
      <c r="Y58" s="195"/>
      <c r="Z58" s="195"/>
    </row>
    <row r="59" spans="1:26" x14ac:dyDescent="0.2">
      <c r="A59" s="83"/>
      <c r="B59" s="83"/>
      <c r="C59" s="83"/>
      <c r="D59" s="83"/>
      <c r="E59" s="83"/>
      <c r="F59" s="83"/>
      <c r="G59" s="83"/>
      <c r="H59" s="83"/>
      <c r="I59" s="248"/>
      <c r="J59" s="643" t="s">
        <v>282</v>
      </c>
      <c r="K59" s="268" t="s">
        <v>800</v>
      </c>
      <c r="L59" s="489"/>
      <c r="M59" s="489"/>
      <c r="N59" s="489"/>
      <c r="O59" s="489"/>
      <c r="P59" s="489"/>
      <c r="Q59" s="489"/>
      <c r="R59" s="489"/>
      <c r="S59" s="489"/>
      <c r="T59" s="489"/>
      <c r="U59" s="489"/>
      <c r="V59" s="489"/>
      <c r="W59" s="486"/>
      <c r="X59" s="486"/>
      <c r="Y59" s="195"/>
      <c r="Z59" s="195"/>
    </row>
    <row r="60" spans="1:26" x14ac:dyDescent="0.2">
      <c r="A60" s="83"/>
      <c r="B60" s="83"/>
      <c r="C60" s="83"/>
      <c r="D60" s="83"/>
      <c r="E60" s="83"/>
      <c r="F60" s="83"/>
      <c r="G60" s="83"/>
      <c r="H60" s="83"/>
      <c r="I60" s="248"/>
      <c r="J60" s="643"/>
      <c r="K60" s="573" t="s">
        <v>802</v>
      </c>
      <c r="L60" s="489"/>
      <c r="M60" s="489"/>
      <c r="N60" s="489"/>
      <c r="O60" s="489"/>
      <c r="P60" s="489"/>
      <c r="Q60" s="489"/>
      <c r="R60" s="489"/>
      <c r="S60" s="489"/>
      <c r="T60" s="489"/>
      <c r="U60" s="489"/>
      <c r="V60" s="489"/>
      <c r="W60" s="486"/>
      <c r="X60" s="486"/>
      <c r="Y60" s="195"/>
      <c r="Z60" s="195"/>
    </row>
    <row r="61" spans="1:26" x14ac:dyDescent="0.2">
      <c r="A61" s="83"/>
      <c r="B61" s="83"/>
      <c r="C61" s="83"/>
      <c r="D61" s="83"/>
      <c r="E61" s="83"/>
      <c r="F61" s="83"/>
      <c r="G61" s="83"/>
      <c r="H61" s="83"/>
      <c r="I61" s="248"/>
      <c r="J61" s="643" t="s">
        <v>146</v>
      </c>
      <c r="K61" s="268" t="s">
        <v>801</v>
      </c>
      <c r="L61" s="489"/>
      <c r="M61" s="489"/>
      <c r="N61" s="489"/>
      <c r="O61" s="489"/>
      <c r="P61" s="489"/>
      <c r="Q61" s="489"/>
      <c r="R61" s="489"/>
      <c r="S61" s="489"/>
      <c r="T61" s="489"/>
      <c r="U61" s="489"/>
      <c r="V61" s="489"/>
      <c r="W61" s="486"/>
      <c r="X61" s="486"/>
      <c r="Y61" s="195"/>
      <c r="Z61" s="195"/>
    </row>
    <row r="62" spans="1:26" ht="7.5" customHeight="1" x14ac:dyDescent="0.2">
      <c r="A62" s="83"/>
      <c r="B62" s="83"/>
      <c r="C62" s="83"/>
      <c r="D62" s="83"/>
      <c r="E62" s="83"/>
      <c r="F62" s="83"/>
      <c r="G62" s="83"/>
      <c r="H62" s="83"/>
      <c r="I62" s="171"/>
      <c r="J62" s="171"/>
      <c r="K62" s="195"/>
      <c r="L62" s="195"/>
      <c r="M62" s="195"/>
      <c r="N62" s="195"/>
      <c r="O62" s="195"/>
      <c r="P62" s="195"/>
      <c r="Q62" s="195"/>
      <c r="R62" s="195"/>
      <c r="S62" s="195"/>
      <c r="T62" s="195"/>
      <c r="U62" s="195"/>
      <c r="V62" s="195"/>
      <c r="W62" s="195"/>
      <c r="X62" s="195"/>
      <c r="Y62" s="195"/>
      <c r="Z62" s="195"/>
    </row>
    <row r="63" spans="1:26" ht="41.25" customHeight="1" x14ac:dyDescent="0.2">
      <c r="A63" s="83"/>
      <c r="B63" s="83"/>
      <c r="C63" s="83"/>
      <c r="D63" s="83"/>
      <c r="E63" s="83"/>
      <c r="F63" s="83"/>
      <c r="G63" s="83"/>
      <c r="H63" s="83"/>
      <c r="I63" s="397"/>
      <c r="J63" s="397"/>
      <c r="K63" s="397"/>
      <c r="L63" s="397"/>
      <c r="M63" s="397"/>
      <c r="N63" s="397"/>
      <c r="O63" s="397"/>
      <c r="P63" s="195"/>
      <c r="Q63" s="195"/>
      <c r="R63" s="195"/>
      <c r="S63" s="195"/>
      <c r="T63" s="449"/>
      <c r="U63" s="291" t="s">
        <v>77</v>
      </c>
      <c r="V63" s="451"/>
      <c r="W63" s="449"/>
      <c r="X63" s="291" t="s">
        <v>78</v>
      </c>
      <c r="Y63" s="451"/>
      <c r="Z63" s="195"/>
    </row>
    <row r="64" spans="1:26" x14ac:dyDescent="0.2">
      <c r="A64" s="83"/>
      <c r="B64" s="83"/>
      <c r="C64" s="83"/>
      <c r="D64" s="83"/>
      <c r="E64" s="83"/>
      <c r="F64" s="83"/>
      <c r="G64" s="83"/>
      <c r="H64" s="83"/>
      <c r="I64" s="180"/>
      <c r="J64" s="180"/>
      <c r="K64" s="209" t="s">
        <v>510</v>
      </c>
      <c r="L64" s="266"/>
      <c r="M64" s="266"/>
      <c r="N64" s="266"/>
      <c r="O64" s="266"/>
      <c r="P64" s="266"/>
      <c r="Q64" s="266"/>
      <c r="R64" s="266"/>
      <c r="S64" s="526"/>
      <c r="T64" s="209"/>
      <c r="U64" s="266"/>
      <c r="V64" s="211"/>
      <c r="W64" s="209"/>
      <c r="X64" s="266"/>
      <c r="Y64" s="211"/>
      <c r="Z64" s="276"/>
    </row>
    <row r="65" spans="1:26" x14ac:dyDescent="0.2">
      <c r="A65" s="83" t="s">
        <v>1660</v>
      </c>
      <c r="B65" s="83" t="s">
        <v>1661</v>
      </c>
      <c r="C65" s="83"/>
      <c r="D65" s="83"/>
      <c r="E65" s="83"/>
      <c r="F65" s="83"/>
      <c r="G65" s="83"/>
      <c r="H65" s="83"/>
      <c r="I65" s="180"/>
      <c r="J65" s="180"/>
      <c r="K65" s="455" t="s">
        <v>284</v>
      </c>
      <c r="L65" s="255"/>
      <c r="M65" s="255"/>
      <c r="N65" s="255"/>
      <c r="O65" s="255"/>
      <c r="P65" s="255"/>
      <c r="Q65" s="255"/>
      <c r="R65" s="255"/>
      <c r="S65" s="634"/>
      <c r="T65" s="455"/>
      <c r="U65" s="107"/>
      <c r="V65" s="644"/>
      <c r="W65" s="455"/>
      <c r="X65" s="107"/>
      <c r="Y65" s="644"/>
      <c r="Z65" s="276"/>
    </row>
    <row r="66" spans="1:26" x14ac:dyDescent="0.2">
      <c r="A66" s="83" t="s">
        <v>1662</v>
      </c>
      <c r="B66" s="83" t="s">
        <v>1663</v>
      </c>
      <c r="C66" s="83"/>
      <c r="D66" s="83"/>
      <c r="E66" s="83"/>
      <c r="F66" s="83"/>
      <c r="G66" s="83"/>
      <c r="H66" s="83"/>
      <c r="I66" s="180"/>
      <c r="J66" s="180"/>
      <c r="K66" s="455" t="s">
        <v>285</v>
      </c>
      <c r="L66" s="255"/>
      <c r="M66" s="255"/>
      <c r="N66" s="255"/>
      <c r="O66" s="255"/>
      <c r="P66" s="255"/>
      <c r="Q66" s="255"/>
      <c r="R66" s="255"/>
      <c r="S66" s="634"/>
      <c r="T66" s="455"/>
      <c r="U66" s="108"/>
      <c r="V66" s="644"/>
      <c r="W66" s="455"/>
      <c r="X66" s="108"/>
      <c r="Y66" s="644"/>
      <c r="Z66" s="276"/>
    </row>
    <row r="67" spans="1:26" x14ac:dyDescent="0.2">
      <c r="A67" s="83" t="s">
        <v>1664</v>
      </c>
      <c r="B67" s="83" t="s">
        <v>1665</v>
      </c>
      <c r="C67" s="83"/>
      <c r="D67" s="83"/>
      <c r="E67" s="83"/>
      <c r="F67" s="83"/>
      <c r="G67" s="83"/>
      <c r="H67" s="83"/>
      <c r="I67" s="180"/>
      <c r="J67" s="180"/>
      <c r="K67" s="455" t="s">
        <v>540</v>
      </c>
      <c r="L67" s="255"/>
      <c r="M67" s="255"/>
      <c r="N67" s="255"/>
      <c r="O67" s="255"/>
      <c r="P67" s="255"/>
      <c r="Q67" s="255"/>
      <c r="R67" s="255"/>
      <c r="S67" s="634"/>
      <c r="T67" s="455"/>
      <c r="U67" s="108"/>
      <c r="V67" s="644"/>
      <c r="W67" s="455"/>
      <c r="X67" s="108"/>
      <c r="Y67" s="644"/>
      <c r="Z67" s="276"/>
    </row>
    <row r="68" spans="1:26" x14ac:dyDescent="0.2">
      <c r="A68" s="83" t="s">
        <v>1666</v>
      </c>
      <c r="B68" s="83" t="s">
        <v>1667</v>
      </c>
      <c r="C68" s="83"/>
      <c r="D68" s="83"/>
      <c r="E68" s="83"/>
      <c r="F68" s="83"/>
      <c r="G68" s="83"/>
      <c r="H68" s="83"/>
      <c r="I68" s="180"/>
      <c r="J68" s="180"/>
      <c r="K68" s="434" t="s">
        <v>171</v>
      </c>
      <c r="L68" s="438"/>
      <c r="M68" s="438"/>
      <c r="N68" s="438"/>
      <c r="O68" s="438"/>
      <c r="P68" s="438"/>
      <c r="Q68" s="438"/>
      <c r="R68" s="438"/>
      <c r="S68" s="435"/>
      <c r="T68" s="434"/>
      <c r="U68" s="108"/>
      <c r="V68" s="503"/>
      <c r="W68" s="434"/>
      <c r="X68" s="108"/>
      <c r="Y68" s="503"/>
      <c r="Z68" s="276"/>
    </row>
    <row r="69" spans="1:26" ht="17.25" customHeight="1" x14ac:dyDescent="0.2">
      <c r="A69" s="83" t="s">
        <v>1668</v>
      </c>
      <c r="B69" s="83" t="s">
        <v>1669</v>
      </c>
      <c r="C69" s="83"/>
      <c r="D69" s="83"/>
      <c r="E69" s="83"/>
      <c r="F69" s="83"/>
      <c r="G69" s="83"/>
      <c r="H69" s="83"/>
      <c r="I69" s="180"/>
      <c r="J69" s="180"/>
      <c r="K69" s="287" t="s">
        <v>286</v>
      </c>
      <c r="L69" s="253"/>
      <c r="M69" s="253"/>
      <c r="N69" s="253"/>
      <c r="O69" s="253"/>
      <c r="P69" s="253"/>
      <c r="Q69" s="253"/>
      <c r="R69" s="253"/>
      <c r="S69" s="315"/>
      <c r="T69" s="287"/>
      <c r="U69" s="108"/>
      <c r="V69" s="442"/>
      <c r="W69" s="287"/>
      <c r="X69" s="108"/>
      <c r="Y69" s="442"/>
      <c r="Z69" s="276"/>
    </row>
    <row r="70" spans="1:26" ht="17.25" customHeight="1" x14ac:dyDescent="0.2">
      <c r="A70" s="83" t="s">
        <v>1670</v>
      </c>
      <c r="B70" s="83" t="s">
        <v>1671</v>
      </c>
      <c r="C70" s="83"/>
      <c r="D70" s="83"/>
      <c r="E70" s="83"/>
      <c r="F70" s="83"/>
      <c r="G70" s="83"/>
      <c r="H70" s="83"/>
      <c r="I70" s="180"/>
      <c r="J70" s="180"/>
      <c r="K70" s="181" t="s">
        <v>792</v>
      </c>
      <c r="L70" s="253"/>
      <c r="M70" s="253"/>
      <c r="N70" s="253"/>
      <c r="O70" s="253"/>
      <c r="P70" s="253"/>
      <c r="Q70" s="253"/>
      <c r="R70" s="253"/>
      <c r="S70" s="315"/>
      <c r="T70" s="287"/>
      <c r="U70" s="108"/>
      <c r="V70" s="442"/>
      <c r="W70" s="287"/>
      <c r="X70" s="108"/>
      <c r="Y70" s="442"/>
      <c r="Z70" s="276"/>
    </row>
    <row r="71" spans="1:26" ht="17.25" customHeight="1" x14ac:dyDescent="0.2">
      <c r="A71" s="83" t="s">
        <v>1672</v>
      </c>
      <c r="B71" s="83" t="s">
        <v>1673</v>
      </c>
      <c r="C71" s="83"/>
      <c r="D71" s="83"/>
      <c r="E71" s="83"/>
      <c r="F71" s="83"/>
      <c r="G71" s="83"/>
      <c r="H71" s="83"/>
      <c r="I71" s="180"/>
      <c r="J71" s="180"/>
      <c r="K71" s="287" t="s">
        <v>287</v>
      </c>
      <c r="L71" s="253"/>
      <c r="M71" s="253"/>
      <c r="N71" s="253"/>
      <c r="O71" s="253"/>
      <c r="P71" s="253"/>
      <c r="Q71" s="253"/>
      <c r="R71" s="253"/>
      <c r="S71" s="315"/>
      <c r="T71" s="287"/>
      <c r="U71" s="108"/>
      <c r="V71" s="442"/>
      <c r="W71" s="287"/>
      <c r="X71" s="108"/>
      <c r="Y71" s="442"/>
      <c r="Z71" s="276"/>
    </row>
    <row r="72" spans="1:26" ht="17.25" customHeight="1" x14ac:dyDescent="0.2">
      <c r="A72" s="83" t="s">
        <v>1674</v>
      </c>
      <c r="B72" s="83" t="s">
        <v>1675</v>
      </c>
      <c r="C72" s="83"/>
      <c r="D72" s="83"/>
      <c r="E72" s="83"/>
      <c r="F72" s="83"/>
      <c r="G72" s="83"/>
      <c r="H72" s="83"/>
      <c r="I72" s="180"/>
      <c r="J72" s="180"/>
      <c r="K72" s="287" t="s">
        <v>2</v>
      </c>
      <c r="L72" s="253"/>
      <c r="M72" s="253"/>
      <c r="N72" s="253"/>
      <c r="O72" s="253"/>
      <c r="P72" s="253"/>
      <c r="Q72" s="253"/>
      <c r="R72" s="253"/>
      <c r="S72" s="315"/>
      <c r="T72" s="455"/>
      <c r="U72" s="108"/>
      <c r="V72" s="644"/>
      <c r="W72" s="455"/>
      <c r="X72" s="108"/>
      <c r="Y72" s="644"/>
      <c r="Z72" s="276"/>
    </row>
    <row r="73" spans="1:26" x14ac:dyDescent="0.2">
      <c r="A73" s="83"/>
      <c r="B73" s="83"/>
      <c r="C73" s="83"/>
      <c r="D73" s="83"/>
      <c r="E73" s="83"/>
      <c r="F73" s="83"/>
      <c r="G73" s="83"/>
      <c r="H73" s="83"/>
      <c r="I73" s="180"/>
      <c r="J73" s="180"/>
      <c r="K73" s="209" t="s">
        <v>490</v>
      </c>
      <c r="L73" s="266"/>
      <c r="M73" s="266"/>
      <c r="N73" s="266"/>
      <c r="O73" s="266"/>
      <c r="P73" s="266"/>
      <c r="Q73" s="266"/>
      <c r="R73" s="266"/>
      <c r="S73" s="526"/>
      <c r="T73" s="209"/>
      <c r="U73" s="109"/>
      <c r="V73" s="211"/>
      <c r="W73" s="209"/>
      <c r="X73" s="109"/>
      <c r="Y73" s="211"/>
      <c r="Z73" s="276"/>
    </row>
    <row r="74" spans="1:26" x14ac:dyDescent="0.2">
      <c r="A74" s="83" t="s">
        <v>1676</v>
      </c>
      <c r="B74" s="83" t="s">
        <v>1677</v>
      </c>
      <c r="C74" s="83"/>
      <c r="D74" s="83"/>
      <c r="E74" s="83"/>
      <c r="F74" s="83"/>
      <c r="G74" s="83"/>
      <c r="H74" s="83"/>
      <c r="I74" s="180"/>
      <c r="J74" s="180"/>
      <c r="K74" s="455" t="s">
        <v>541</v>
      </c>
      <c r="L74" s="255"/>
      <c r="M74" s="255"/>
      <c r="N74" s="255"/>
      <c r="O74" s="255"/>
      <c r="P74" s="255"/>
      <c r="Q74" s="255"/>
      <c r="R74" s="255"/>
      <c r="S74" s="634"/>
      <c r="T74" s="455"/>
      <c r="U74" s="107"/>
      <c r="V74" s="644"/>
      <c r="W74" s="455"/>
      <c r="X74" s="107"/>
      <c r="Y74" s="644"/>
      <c r="Z74" s="276"/>
    </row>
    <row r="75" spans="1:26" x14ac:dyDescent="0.2">
      <c r="A75" s="83" t="s">
        <v>1678</v>
      </c>
      <c r="B75" s="83" t="s">
        <v>1679</v>
      </c>
      <c r="C75" s="83"/>
      <c r="D75" s="83"/>
      <c r="E75" s="83"/>
      <c r="F75" s="83"/>
      <c r="G75" s="83"/>
      <c r="H75" s="83"/>
      <c r="I75" s="180"/>
      <c r="J75" s="180"/>
      <c r="K75" s="455" t="s">
        <v>192</v>
      </c>
      <c r="L75" s="255"/>
      <c r="M75" s="255"/>
      <c r="N75" s="255"/>
      <c r="O75" s="255"/>
      <c r="P75" s="255"/>
      <c r="Q75" s="255"/>
      <c r="R75" s="255"/>
      <c r="S75" s="634"/>
      <c r="T75" s="455"/>
      <c r="U75" s="108"/>
      <c r="V75" s="644"/>
      <c r="W75" s="455"/>
      <c r="X75" s="108"/>
      <c r="Y75" s="644"/>
      <c r="Z75" s="276"/>
    </row>
    <row r="76" spans="1:26" x14ac:dyDescent="0.2">
      <c r="A76" s="83" t="s">
        <v>1680</v>
      </c>
      <c r="B76" s="83" t="s">
        <v>1681</v>
      </c>
      <c r="C76" s="83"/>
      <c r="D76" s="83"/>
      <c r="E76" s="83"/>
      <c r="F76" s="83"/>
      <c r="G76" s="83"/>
      <c r="H76" s="83"/>
      <c r="I76" s="180"/>
      <c r="J76" s="180"/>
      <c r="K76" s="455" t="s">
        <v>193</v>
      </c>
      <c r="L76" s="255"/>
      <c r="M76" s="255"/>
      <c r="N76" s="255"/>
      <c r="O76" s="255"/>
      <c r="P76" s="255"/>
      <c r="Q76" s="255"/>
      <c r="R76" s="255"/>
      <c r="S76" s="634"/>
      <c r="T76" s="455"/>
      <c r="U76" s="107"/>
      <c r="V76" s="644"/>
      <c r="W76" s="455"/>
      <c r="X76" s="107"/>
      <c r="Y76" s="644"/>
      <c r="Z76" s="276"/>
    </row>
    <row r="77" spans="1:26" x14ac:dyDescent="0.2">
      <c r="A77" s="83" t="s">
        <v>1682</v>
      </c>
      <c r="B77" s="83" t="s">
        <v>1683</v>
      </c>
      <c r="C77" s="83"/>
      <c r="D77" s="83"/>
      <c r="E77" s="83"/>
      <c r="F77" s="83"/>
      <c r="G77" s="83"/>
      <c r="H77" s="83"/>
      <c r="I77" s="180"/>
      <c r="J77" s="180"/>
      <c r="K77" s="267" t="s">
        <v>793</v>
      </c>
      <c r="L77" s="255"/>
      <c r="M77" s="255"/>
      <c r="N77" s="255"/>
      <c r="O77" s="255"/>
      <c r="P77" s="255"/>
      <c r="Q77" s="255"/>
      <c r="R77" s="255"/>
      <c r="S77" s="634"/>
      <c r="T77" s="455"/>
      <c r="U77" s="108"/>
      <c r="V77" s="644"/>
      <c r="W77" s="455"/>
      <c r="X77" s="108"/>
      <c r="Y77" s="644"/>
      <c r="Z77" s="276"/>
    </row>
    <row r="78" spans="1:26" x14ac:dyDescent="0.2">
      <c r="A78" s="83" t="s">
        <v>1684</v>
      </c>
      <c r="B78" s="83" t="s">
        <v>1685</v>
      </c>
      <c r="C78" s="83"/>
      <c r="D78" s="83"/>
      <c r="E78" s="83"/>
      <c r="F78" s="83"/>
      <c r="G78" s="83"/>
      <c r="H78" s="83"/>
      <c r="I78" s="180"/>
      <c r="J78" s="180"/>
      <c r="K78" s="434" t="s">
        <v>387</v>
      </c>
      <c r="L78" s="438"/>
      <c r="M78" s="438"/>
      <c r="N78" s="438"/>
      <c r="O78" s="438"/>
      <c r="P78" s="438"/>
      <c r="Q78" s="438"/>
      <c r="R78" s="438"/>
      <c r="S78" s="435"/>
      <c r="T78" s="455"/>
      <c r="U78" s="108"/>
      <c r="V78" s="644"/>
      <c r="W78" s="455"/>
      <c r="X78" s="108"/>
      <c r="Y78" s="644"/>
      <c r="Z78" s="276"/>
    </row>
    <row r="79" spans="1:26" ht="17.25" customHeight="1" x14ac:dyDescent="0.2">
      <c r="A79" s="83" t="s">
        <v>1686</v>
      </c>
      <c r="B79" s="83" t="s">
        <v>1687</v>
      </c>
      <c r="C79" s="83"/>
      <c r="D79" s="83"/>
      <c r="E79" s="83"/>
      <c r="F79" s="83"/>
      <c r="G79" s="83"/>
      <c r="H79" s="83"/>
      <c r="I79" s="180"/>
      <c r="J79" s="180"/>
      <c r="K79" s="287" t="s">
        <v>288</v>
      </c>
      <c r="L79" s="253"/>
      <c r="M79" s="253"/>
      <c r="N79" s="253"/>
      <c r="O79" s="253"/>
      <c r="P79" s="253"/>
      <c r="Q79" s="253"/>
      <c r="R79" s="253"/>
      <c r="S79" s="315"/>
      <c r="T79" s="209"/>
      <c r="U79" s="108"/>
      <c r="V79" s="211"/>
      <c r="W79" s="209"/>
      <c r="X79" s="108"/>
      <c r="Y79" s="211"/>
      <c r="Z79" s="276"/>
    </row>
    <row r="80" spans="1:26" ht="17.25" customHeight="1" x14ac:dyDescent="0.2">
      <c r="A80" s="83" t="s">
        <v>1688</v>
      </c>
      <c r="B80" s="83" t="s">
        <v>1689</v>
      </c>
      <c r="C80" s="83"/>
      <c r="D80" s="83"/>
      <c r="E80" s="83"/>
      <c r="F80" s="83"/>
      <c r="G80" s="83"/>
      <c r="H80" s="83"/>
      <c r="I80" s="180"/>
      <c r="J80" s="180"/>
      <c r="K80" s="287" t="s">
        <v>3</v>
      </c>
      <c r="L80" s="253"/>
      <c r="M80" s="253"/>
      <c r="N80" s="253"/>
      <c r="O80" s="253"/>
      <c r="P80" s="253"/>
      <c r="Q80" s="253"/>
      <c r="R80" s="253"/>
      <c r="S80" s="315"/>
      <c r="T80" s="287"/>
      <c r="U80" s="108"/>
      <c r="V80" s="289"/>
      <c r="W80" s="287"/>
      <c r="X80" s="108"/>
      <c r="Y80" s="289"/>
      <c r="Z80" s="276"/>
    </row>
    <row r="81" spans="1:26" ht="17.25" customHeight="1" x14ac:dyDescent="0.2">
      <c r="A81" s="83" t="s">
        <v>1690</v>
      </c>
      <c r="B81" s="83" t="s">
        <v>1691</v>
      </c>
      <c r="C81" s="83"/>
      <c r="D81" s="83"/>
      <c r="E81" s="83"/>
      <c r="F81" s="83"/>
      <c r="G81" s="83"/>
      <c r="H81" s="83"/>
      <c r="I81" s="180"/>
      <c r="J81" s="180"/>
      <c r="K81" s="287" t="s">
        <v>388</v>
      </c>
      <c r="L81" s="253"/>
      <c r="M81" s="253"/>
      <c r="N81" s="253"/>
      <c r="O81" s="253"/>
      <c r="P81" s="253"/>
      <c r="Q81" s="253"/>
      <c r="R81" s="253"/>
      <c r="S81" s="315"/>
      <c r="T81" s="209"/>
      <c r="U81" s="108"/>
      <c r="V81" s="211"/>
      <c r="W81" s="209"/>
      <c r="X81" s="108"/>
      <c r="Y81" s="211"/>
      <c r="Z81" s="276"/>
    </row>
    <row r="82" spans="1:26" ht="17.25" customHeight="1" x14ac:dyDescent="0.2">
      <c r="A82" s="83" t="s">
        <v>1692</v>
      </c>
      <c r="B82" s="83" t="s">
        <v>1693</v>
      </c>
      <c r="C82" s="83"/>
      <c r="D82" s="83"/>
      <c r="E82" s="83"/>
      <c r="F82" s="83"/>
      <c r="G82" s="83"/>
      <c r="H82" s="83"/>
      <c r="I82" s="180"/>
      <c r="J82" s="180"/>
      <c r="K82" s="287" t="s">
        <v>389</v>
      </c>
      <c r="L82" s="253"/>
      <c r="M82" s="253"/>
      <c r="N82" s="253"/>
      <c r="O82" s="253"/>
      <c r="P82" s="253"/>
      <c r="Q82" s="253"/>
      <c r="R82" s="253"/>
      <c r="S82" s="315"/>
      <c r="T82" s="209"/>
      <c r="U82" s="107"/>
      <c r="V82" s="289"/>
      <c r="W82" s="209"/>
      <c r="X82" s="107"/>
      <c r="Y82" s="289"/>
      <c r="Z82" s="276"/>
    </row>
    <row r="83" spans="1:26" ht="17.25" customHeight="1" x14ac:dyDescent="0.2">
      <c r="A83" s="83" t="s">
        <v>1694</v>
      </c>
      <c r="B83" s="83" t="s">
        <v>1695</v>
      </c>
      <c r="C83" s="83"/>
      <c r="D83" s="83"/>
      <c r="E83" s="83"/>
      <c r="F83" s="83"/>
      <c r="G83" s="83"/>
      <c r="H83" s="83"/>
      <c r="I83" s="180"/>
      <c r="J83" s="180"/>
      <c r="K83" s="181" t="s">
        <v>891</v>
      </c>
      <c r="L83" s="253"/>
      <c r="M83" s="253"/>
      <c r="N83" s="253"/>
      <c r="O83" s="253"/>
      <c r="P83" s="253"/>
      <c r="Q83" s="253"/>
      <c r="R83" s="253"/>
      <c r="S83" s="315"/>
      <c r="T83" s="209"/>
      <c r="U83" s="108"/>
      <c r="V83" s="503"/>
      <c r="W83" s="209"/>
      <c r="X83" s="108"/>
      <c r="Y83" s="503"/>
      <c r="Z83" s="276"/>
    </row>
    <row r="84" spans="1:26" ht="17.25" customHeight="1" x14ac:dyDescent="0.2">
      <c r="A84" s="83" t="s">
        <v>1696</v>
      </c>
      <c r="B84" s="83" t="s">
        <v>1697</v>
      </c>
      <c r="C84" s="83"/>
      <c r="D84" s="83"/>
      <c r="E84" s="83"/>
      <c r="F84" s="83"/>
      <c r="G84" s="83"/>
      <c r="H84" s="83"/>
      <c r="I84" s="180"/>
      <c r="J84" s="180"/>
      <c r="K84" s="181" t="s">
        <v>1540</v>
      </c>
      <c r="L84" s="182"/>
      <c r="M84" s="182"/>
      <c r="N84" s="182"/>
      <c r="O84" s="182"/>
      <c r="P84" s="182"/>
      <c r="Q84" s="182"/>
      <c r="R84" s="182"/>
      <c r="S84" s="462"/>
      <c r="T84" s="209"/>
      <c r="U84" s="108"/>
      <c r="V84" s="503"/>
      <c r="W84" s="209"/>
      <c r="X84" s="108"/>
      <c r="Y84" s="503"/>
      <c r="Z84" s="276"/>
    </row>
    <row r="85" spans="1:26" ht="17.25" customHeight="1" x14ac:dyDescent="0.2">
      <c r="A85" s="83" t="s">
        <v>1698</v>
      </c>
      <c r="B85" s="83" t="s">
        <v>1699</v>
      </c>
      <c r="C85" s="83"/>
      <c r="D85" s="83"/>
      <c r="E85" s="83"/>
      <c r="F85" s="83"/>
      <c r="G85" s="83"/>
      <c r="H85" s="83"/>
      <c r="I85" s="180"/>
      <c r="J85" s="180"/>
      <c r="K85" s="181" t="s">
        <v>895</v>
      </c>
      <c r="L85" s="253"/>
      <c r="M85" s="253"/>
      <c r="N85" s="253"/>
      <c r="O85" s="253"/>
      <c r="P85" s="253"/>
      <c r="Q85" s="253"/>
      <c r="R85" s="253"/>
      <c r="S85" s="315"/>
      <c r="T85" s="209"/>
      <c r="U85" s="108"/>
      <c r="V85" s="503"/>
      <c r="W85" s="209"/>
      <c r="X85" s="108"/>
      <c r="Y85" s="503"/>
      <c r="Z85" s="276"/>
    </row>
    <row r="86" spans="1:26" ht="17.25" customHeight="1" x14ac:dyDescent="0.2">
      <c r="A86" s="83" t="s">
        <v>1700</v>
      </c>
      <c r="B86" s="83" t="s">
        <v>1701</v>
      </c>
      <c r="C86" s="83"/>
      <c r="D86" s="83"/>
      <c r="E86" s="83"/>
      <c r="F86" s="83"/>
      <c r="G86" s="83"/>
      <c r="H86" s="83"/>
      <c r="I86" s="180"/>
      <c r="J86" s="180"/>
      <c r="K86" s="181" t="s">
        <v>893</v>
      </c>
      <c r="L86" s="253"/>
      <c r="M86" s="253"/>
      <c r="N86" s="253"/>
      <c r="O86" s="253"/>
      <c r="P86" s="253"/>
      <c r="Q86" s="253"/>
      <c r="R86" s="253"/>
      <c r="S86" s="315"/>
      <c r="T86" s="287"/>
      <c r="U86" s="108"/>
      <c r="V86" s="644"/>
      <c r="W86" s="287"/>
      <c r="X86" s="108"/>
      <c r="Y86" s="644"/>
      <c r="Z86" s="276"/>
    </row>
    <row r="87" spans="1:26" ht="17.25" customHeight="1" x14ac:dyDescent="0.2">
      <c r="A87" s="119" t="s">
        <v>1702</v>
      </c>
      <c r="B87" s="119" t="s">
        <v>1703</v>
      </c>
      <c r="C87" s="119"/>
      <c r="D87" s="83"/>
      <c r="E87" s="83"/>
      <c r="F87" s="83"/>
      <c r="G87" s="83"/>
      <c r="H87" s="83"/>
      <c r="I87" s="180"/>
      <c r="J87" s="180"/>
      <c r="K87" s="181" t="s">
        <v>894</v>
      </c>
      <c r="L87" s="976"/>
      <c r="M87" s="976"/>
      <c r="N87" s="976"/>
      <c r="O87" s="977"/>
      <c r="P87" s="977"/>
      <c r="Q87" s="977"/>
      <c r="R87" s="977"/>
      <c r="S87" s="19"/>
      <c r="T87" s="15"/>
      <c r="U87" s="108"/>
      <c r="V87" s="442"/>
      <c r="W87" s="287"/>
      <c r="X87" s="108"/>
      <c r="Y87" s="442"/>
      <c r="Z87" s="276"/>
    </row>
    <row r="88" spans="1:26" ht="11.25" customHeight="1" thickBot="1" x14ac:dyDescent="0.25">
      <c r="A88" s="83"/>
      <c r="B88" s="83"/>
      <c r="C88" s="83"/>
      <c r="D88" s="83"/>
      <c r="E88" s="83"/>
      <c r="F88" s="83"/>
      <c r="G88" s="83"/>
      <c r="H88" s="83"/>
      <c r="I88" s="171"/>
      <c r="J88" s="195"/>
      <c r="K88" s="195"/>
      <c r="L88" s="195"/>
      <c r="M88" s="195"/>
      <c r="N88" s="195"/>
      <c r="O88" s="195"/>
      <c r="P88" s="195"/>
      <c r="Q88" s="195"/>
      <c r="R88" s="195"/>
      <c r="S88" s="195"/>
      <c r="T88" s="195"/>
      <c r="U88" s="195"/>
      <c r="V88" s="195"/>
      <c r="W88" s="195"/>
      <c r="X88" s="195"/>
      <c r="Y88" s="195"/>
      <c r="Z88" s="195"/>
    </row>
    <row r="89" spans="1:26" x14ac:dyDescent="0.2">
      <c r="A89" s="83"/>
      <c r="B89" s="83"/>
      <c r="C89" s="83"/>
      <c r="D89" s="83"/>
      <c r="E89" s="83"/>
      <c r="F89" s="83"/>
      <c r="G89" s="83"/>
      <c r="H89" s="370"/>
      <c r="I89" s="464" t="s">
        <v>899</v>
      </c>
      <c r="J89" s="464"/>
      <c r="K89" s="463"/>
      <c r="L89" s="463"/>
      <c r="M89" s="463"/>
      <c r="N89" s="463"/>
      <c r="O89" s="463"/>
      <c r="P89" s="463"/>
      <c r="Q89" s="463"/>
      <c r="R89" s="463"/>
      <c r="S89" s="463"/>
      <c r="T89" s="463"/>
      <c r="U89" s="463"/>
      <c r="V89" s="463"/>
      <c r="W89" s="463"/>
      <c r="X89" s="463"/>
      <c r="Y89" s="463"/>
      <c r="Z89" s="463"/>
    </row>
    <row r="90" spans="1:26" x14ac:dyDescent="0.2">
      <c r="A90" s="83"/>
      <c r="B90" s="83"/>
      <c r="C90" s="83"/>
      <c r="D90" s="83"/>
      <c r="E90" s="83"/>
      <c r="F90" s="83"/>
      <c r="G90" s="83"/>
      <c r="H90" s="370"/>
      <c r="I90" t="s">
        <v>917</v>
      </c>
      <c r="P90" s="257"/>
      <c r="Q90" s="257"/>
      <c r="R90" s="257"/>
      <c r="S90" s="257"/>
      <c r="T90" s="257"/>
      <c r="U90" s="257"/>
      <c r="V90" s="257"/>
      <c r="W90" s="257"/>
      <c r="X90" s="257"/>
      <c r="Y90" s="257"/>
      <c r="Z90" s="257"/>
    </row>
    <row r="91" spans="1:26" x14ac:dyDescent="0.2">
      <c r="A91" s="83"/>
      <c r="B91" s="83"/>
      <c r="C91" s="83"/>
      <c r="D91" s="83"/>
      <c r="E91" s="83"/>
      <c r="F91" s="83"/>
      <c r="G91" s="83"/>
      <c r="H91" s="370"/>
      <c r="I91" s="257" t="s">
        <v>918</v>
      </c>
      <c r="J91" s="257"/>
      <c r="K91" s="257"/>
      <c r="L91" s="257"/>
      <c r="M91" s="257"/>
      <c r="N91" s="257"/>
      <c r="O91" s="257"/>
      <c r="P91" s="257"/>
      <c r="Q91" s="257"/>
      <c r="R91" s="257"/>
      <c r="S91" s="257"/>
      <c r="T91" s="257"/>
      <c r="U91" s="257"/>
      <c r="V91" s="257"/>
      <c r="W91" s="257"/>
      <c r="X91" s="257"/>
      <c r="Y91" s="257"/>
      <c r="Z91" s="257"/>
    </row>
    <row r="92" spans="1:26" x14ac:dyDescent="0.2">
      <c r="A92" s="83"/>
      <c r="B92" s="83"/>
      <c r="C92" s="83"/>
      <c r="D92" s="83"/>
      <c r="E92" s="83"/>
      <c r="F92" s="83"/>
      <c r="G92" s="83"/>
      <c r="H92" s="370"/>
      <c r="I92" s="257" t="s">
        <v>2658</v>
      </c>
      <c r="J92" s="257"/>
      <c r="K92" s="257"/>
      <c r="L92" s="257"/>
      <c r="M92" s="257"/>
      <c r="N92" s="257"/>
      <c r="O92" s="257"/>
      <c r="P92" s="257"/>
      <c r="Q92" s="257"/>
      <c r="R92" s="257"/>
      <c r="S92" s="257"/>
      <c r="T92" s="257"/>
      <c r="U92" s="257"/>
      <c r="V92" s="257"/>
      <c r="W92" s="257"/>
      <c r="X92" s="257"/>
      <c r="Y92" s="257"/>
      <c r="Z92" s="257"/>
    </row>
    <row r="93" spans="1:26" ht="17.25" customHeight="1" x14ac:dyDescent="0.2">
      <c r="A93" s="119" t="s">
        <v>1108</v>
      </c>
      <c r="B93" s="83"/>
      <c r="C93" s="83"/>
      <c r="D93" s="83"/>
      <c r="E93" s="83"/>
      <c r="F93" s="83"/>
      <c r="G93" s="83"/>
      <c r="H93" s="370"/>
      <c r="I93" s="894"/>
      <c r="J93" s="936"/>
      <c r="K93" s="936"/>
      <c r="L93" s="936"/>
      <c r="M93" s="936"/>
      <c r="N93" s="936"/>
      <c r="O93" s="936"/>
      <c r="P93" s="936"/>
      <c r="Q93" s="936"/>
      <c r="R93" s="936"/>
      <c r="S93" s="936"/>
      <c r="T93" s="936"/>
      <c r="U93" s="936"/>
      <c r="V93" s="895"/>
      <c r="W93" s="895"/>
      <c r="X93" s="895"/>
      <c r="Y93" s="895"/>
      <c r="Z93" s="257"/>
    </row>
    <row r="94" spans="1:26" ht="17.25" customHeight="1" x14ac:dyDescent="0.2">
      <c r="A94" s="119" t="s">
        <v>1109</v>
      </c>
      <c r="B94" s="83"/>
      <c r="C94" s="83"/>
      <c r="D94" s="83"/>
      <c r="E94" s="83"/>
      <c r="F94" s="83"/>
      <c r="G94" s="83"/>
      <c r="H94" s="370"/>
      <c r="I94" s="894"/>
      <c r="J94" s="936"/>
      <c r="K94" s="936"/>
      <c r="L94" s="936"/>
      <c r="M94" s="936"/>
      <c r="N94" s="936"/>
      <c r="O94" s="936"/>
      <c r="P94" s="936"/>
      <c r="Q94" s="936"/>
      <c r="R94" s="936"/>
      <c r="S94" s="936"/>
      <c r="T94" s="936"/>
      <c r="U94" s="936"/>
      <c r="V94" s="895"/>
      <c r="W94" s="895"/>
      <c r="X94" s="895"/>
      <c r="Y94" s="895"/>
      <c r="Z94" s="257"/>
    </row>
    <row r="95" spans="1:26" ht="17.25" customHeight="1" x14ac:dyDescent="0.2">
      <c r="A95" s="119" t="s">
        <v>1110</v>
      </c>
      <c r="B95" s="83"/>
      <c r="C95" s="83"/>
      <c r="D95" s="83"/>
      <c r="E95" s="83"/>
      <c r="F95" s="83"/>
      <c r="G95" s="83"/>
      <c r="H95" s="370"/>
      <c r="I95" s="894"/>
      <c r="J95" s="936"/>
      <c r="K95" s="936"/>
      <c r="L95" s="936"/>
      <c r="M95" s="936"/>
      <c r="N95" s="936"/>
      <c r="O95" s="936"/>
      <c r="P95" s="936"/>
      <c r="Q95" s="936"/>
      <c r="R95" s="936"/>
      <c r="S95" s="936"/>
      <c r="T95" s="936"/>
      <c r="U95" s="936"/>
      <c r="V95" s="895"/>
      <c r="W95" s="895"/>
      <c r="X95" s="895"/>
      <c r="Y95" s="895"/>
      <c r="Z95" s="257"/>
    </row>
    <row r="96" spans="1:26" ht="17.25" customHeight="1" x14ac:dyDescent="0.2">
      <c r="A96" s="119" t="s">
        <v>1111</v>
      </c>
      <c r="B96" s="83"/>
      <c r="C96" s="83"/>
      <c r="D96" s="83"/>
      <c r="E96" s="83"/>
      <c r="F96" s="83"/>
      <c r="G96" s="83"/>
      <c r="H96" s="370"/>
      <c r="I96" s="894"/>
      <c r="J96" s="936"/>
      <c r="K96" s="936"/>
      <c r="L96" s="936"/>
      <c r="M96" s="936"/>
      <c r="N96" s="936"/>
      <c r="O96" s="936"/>
      <c r="P96" s="936"/>
      <c r="Q96" s="936"/>
      <c r="R96" s="936"/>
      <c r="S96" s="936"/>
      <c r="T96" s="936"/>
      <c r="U96" s="936"/>
      <c r="V96" s="895"/>
      <c r="W96" s="895"/>
      <c r="X96" s="895"/>
      <c r="Y96" s="895"/>
      <c r="Z96" s="257"/>
    </row>
    <row r="97" spans="1:26" ht="5.25" customHeight="1" thickBot="1" x14ac:dyDescent="0.25">
      <c r="A97" s="119"/>
      <c r="B97" s="83"/>
      <c r="C97" s="83"/>
      <c r="D97" s="83"/>
      <c r="E97" s="83"/>
      <c r="F97" s="83"/>
      <c r="G97" s="83"/>
      <c r="H97" s="370"/>
      <c r="I97" s="379"/>
      <c r="J97" s="382"/>
      <c r="K97" s="383"/>
      <c r="L97" s="383"/>
      <c r="M97" s="383"/>
      <c r="N97" s="383"/>
      <c r="O97" s="383"/>
      <c r="P97" s="383"/>
      <c r="Q97" s="383"/>
      <c r="R97" s="383"/>
      <c r="S97" s="383"/>
      <c r="T97" s="383"/>
      <c r="U97" s="383"/>
      <c r="V97" s="383"/>
      <c r="W97" s="383"/>
      <c r="X97" s="383"/>
      <c r="Y97" s="383"/>
      <c r="Z97" s="379"/>
    </row>
    <row r="98" spans="1:26" x14ac:dyDescent="0.2">
      <c r="A98" s="83"/>
      <c r="B98" s="83"/>
      <c r="C98" s="83"/>
      <c r="D98" s="83"/>
      <c r="E98" s="83"/>
      <c r="F98" s="83"/>
      <c r="G98" s="83"/>
      <c r="H98" s="83"/>
      <c r="I98" s="171"/>
      <c r="J98" s="171"/>
      <c r="K98" s="195"/>
      <c r="L98" s="195"/>
      <c r="M98" s="195"/>
      <c r="N98" s="195"/>
      <c r="O98" s="195"/>
      <c r="P98" s="195"/>
      <c r="Q98" s="195"/>
      <c r="R98" s="195"/>
      <c r="S98" s="195"/>
      <c r="T98" s="195"/>
      <c r="U98" s="195"/>
      <c r="V98" s="195"/>
      <c r="W98" s="195"/>
      <c r="X98" s="195"/>
      <c r="Y98" s="195"/>
      <c r="Z98" s="195"/>
    </row>
    <row r="99" spans="1:26" x14ac:dyDescent="0.2">
      <c r="A99" s="83"/>
      <c r="B99" s="83"/>
      <c r="C99" s="83"/>
      <c r="D99" s="83"/>
      <c r="E99" s="83"/>
      <c r="F99" s="83"/>
      <c r="G99" s="83"/>
      <c r="H99" s="83"/>
      <c r="I99" s="171"/>
      <c r="J99" s="171"/>
      <c r="K99" s="195"/>
      <c r="L99" s="195"/>
      <c r="M99" s="195"/>
      <c r="N99" s="195"/>
      <c r="O99" s="195"/>
      <c r="P99" s="195"/>
      <c r="Q99" s="195"/>
      <c r="R99" s="195"/>
      <c r="S99" s="195"/>
      <c r="T99" s="195"/>
      <c r="U99" s="195"/>
      <c r="V99" s="195"/>
      <c r="W99" s="195"/>
      <c r="X99" s="195"/>
      <c r="Y99" s="195"/>
      <c r="Z99" s="195"/>
    </row>
    <row r="100" spans="1:26" x14ac:dyDescent="0.2">
      <c r="A100" s="83"/>
      <c r="B100" s="83"/>
      <c r="C100" s="83"/>
      <c r="D100" s="83"/>
      <c r="E100" s="83"/>
      <c r="F100" s="83"/>
      <c r="G100" s="83"/>
      <c r="H100" s="83"/>
      <c r="I100" s="171"/>
      <c r="J100" s="171"/>
      <c r="K100" s="195"/>
      <c r="L100" s="195"/>
      <c r="M100" s="195"/>
      <c r="N100" s="195"/>
      <c r="O100" s="195"/>
      <c r="P100" s="195"/>
      <c r="Q100" s="195"/>
      <c r="R100" s="195"/>
      <c r="S100" s="195"/>
      <c r="T100" s="195"/>
      <c r="U100" s="195"/>
      <c r="V100" s="195"/>
      <c r="W100" s="195"/>
      <c r="X100" s="195"/>
      <c r="Y100" s="195"/>
      <c r="Z100" s="195"/>
    </row>
    <row r="101" spans="1:26" x14ac:dyDescent="0.2">
      <c r="A101" s="83"/>
      <c r="B101" s="83"/>
      <c r="C101" s="83"/>
      <c r="D101" s="83"/>
      <c r="E101" s="83"/>
      <c r="F101" s="83"/>
      <c r="G101" s="83"/>
      <c r="H101" s="83"/>
      <c r="I101" s="171"/>
      <c r="J101" s="171"/>
      <c r="K101" s="195"/>
      <c r="L101" s="195"/>
      <c r="M101" s="195"/>
      <c r="N101" s="195"/>
      <c r="O101" s="195"/>
      <c r="P101" s="195"/>
      <c r="Q101" s="195"/>
      <c r="R101" s="195"/>
      <c r="S101" s="195"/>
      <c r="T101" s="195"/>
      <c r="U101" s="195"/>
      <c r="V101" s="195"/>
      <c r="W101" s="195"/>
      <c r="X101" s="195"/>
      <c r="Y101" s="195"/>
      <c r="Z101" s="195"/>
    </row>
    <row r="102" spans="1:26" x14ac:dyDescent="0.2">
      <c r="A102" s="83"/>
      <c r="B102" s="83"/>
      <c r="C102" s="83"/>
      <c r="D102" s="83"/>
      <c r="E102" s="83"/>
      <c r="F102" s="83"/>
      <c r="G102" s="83"/>
      <c r="H102" s="83"/>
      <c r="I102" s="273" t="s">
        <v>481</v>
      </c>
      <c r="J102" s="424"/>
      <c r="K102" s="424"/>
      <c r="L102" s="424"/>
      <c r="M102" s="424"/>
      <c r="N102" s="424"/>
      <c r="O102" s="424"/>
      <c r="P102" s="424"/>
      <c r="Q102" s="424"/>
      <c r="R102" s="424"/>
      <c r="S102" s="424"/>
      <c r="T102" s="424"/>
      <c r="U102" s="424"/>
      <c r="V102" s="396" t="s">
        <v>216</v>
      </c>
      <c r="W102" s="486"/>
      <c r="X102" s="486"/>
      <c r="Y102" s="486"/>
      <c r="Z102" s="195"/>
    </row>
    <row r="103" spans="1:26" ht="7.5" customHeight="1" x14ac:dyDescent="0.2">
      <c r="A103" s="69"/>
      <c r="B103" s="69"/>
      <c r="C103" s="69"/>
      <c r="D103" s="69"/>
      <c r="E103" s="69"/>
      <c r="F103" s="69"/>
      <c r="G103" s="69"/>
      <c r="H103" s="69"/>
      <c r="I103" s="171"/>
      <c r="J103" s="195"/>
      <c r="K103" s="457"/>
      <c r="L103" s="424"/>
      <c r="M103" s="424"/>
      <c r="N103" s="458"/>
      <c r="O103" s="195"/>
      <c r="P103" s="195"/>
      <c r="Q103" s="195"/>
      <c r="R103" s="195"/>
      <c r="S103" s="195"/>
      <c r="T103" s="195"/>
      <c r="U103" s="195"/>
      <c r="V103" s="195"/>
      <c r="W103" s="195"/>
      <c r="X103" s="195"/>
      <c r="Y103" s="195"/>
      <c r="Z103" s="195"/>
    </row>
    <row r="104" spans="1:26" hidden="1" x14ac:dyDescent="0.2"/>
    <row r="105" spans="1:26" hidden="1" x14ac:dyDescent="0.2"/>
    <row r="1048561" hidden="1" x14ac:dyDescent="0.2"/>
  </sheetData>
  <sheetProtection password="EFD9" sheet="1" objects="1" scenarios="1"/>
  <mergeCells count="7">
    <mergeCell ref="I95:Y95"/>
    <mergeCell ref="I96:Y96"/>
    <mergeCell ref="L35:R35"/>
    <mergeCell ref="J54:X54"/>
    <mergeCell ref="L87:R87"/>
    <mergeCell ref="I93:Y93"/>
    <mergeCell ref="I94:Y94"/>
  </mergeCells>
  <phoneticPr fontId="0" type="noConversion"/>
  <dataValidations count="1">
    <dataValidation type="list" allowBlank="1" showInputMessage="1" showErrorMessage="1" error="Please select or enter an &quot;x&quot; to mark this box." sqref="J89:J97">
      <formula1>"x, "</formula1>
    </dataValidation>
  </dataValidations>
  <hyperlinks>
    <hyperlink ref="V102" r:id="rId1"/>
  </hyperlinks>
  <printOptions horizontalCentered="1"/>
  <pageMargins left="0.75" right="0.75" top="0.5" bottom="0.73" header="0.5" footer="0.5"/>
  <pageSetup scale="85"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53" max="16383"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234"/>
  <sheetViews>
    <sheetView zoomScaleNormal="100" workbookViewId="0">
      <pane ySplit="3" topLeftCell="A4" activePane="bottomLeft" state="frozenSplit"/>
      <selection activeCell="A38" sqref="A38"/>
      <selection pane="bottomLeft" activeCell="J12" sqref="J12"/>
    </sheetView>
  </sheetViews>
  <sheetFormatPr defaultColWidth="0" defaultRowHeight="12.75" zeroHeight="1" x14ac:dyDescent="0.2"/>
  <cols>
    <col min="1" max="2" width="12.28515625" style="81" hidden="1" customWidth="1"/>
    <col min="3" max="3" width="15.140625" style="81" hidden="1" customWidth="1"/>
    <col min="4" max="5" width="10.5703125" style="81" hidden="1" customWidth="1"/>
    <col min="6" max="6" width="9" style="81" hidden="1" customWidth="1"/>
    <col min="7" max="7" width="10.5703125" style="81" hidden="1" customWidth="1"/>
    <col min="8" max="8" width="9" style="81" hidden="1" customWidth="1"/>
    <col min="9" max="10" width="3.7109375" customWidth="1"/>
    <col min="11" max="11" width="31.42578125" customWidth="1"/>
    <col min="12" max="12" width="1.42578125" customWidth="1"/>
    <col min="13" max="13" width="10.7109375" customWidth="1"/>
    <col min="14" max="14" width="3.5703125" customWidth="1"/>
    <col min="15" max="15" width="1" customWidth="1"/>
    <col min="16" max="16" width="1.5703125" customWidth="1"/>
    <col min="17" max="17" width="10.7109375" customWidth="1"/>
    <col min="18" max="18" width="3.5703125" customWidth="1"/>
    <col min="19" max="19" width="1"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42578125" customWidth="1"/>
    <col min="27" max="27" width="1" customWidth="1"/>
    <col min="28" max="28" width="2.42578125" customWidth="1"/>
    <col min="29" max="16384" width="9.140625" hidden="1"/>
  </cols>
  <sheetData>
    <row r="1" spans="1:28"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row>
    <row r="2" spans="1:28"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row>
    <row r="3" spans="1:28" ht="18.75" customHeight="1" x14ac:dyDescent="0.2">
      <c r="A3" s="83"/>
      <c r="B3" s="83"/>
      <c r="C3" s="83"/>
      <c r="D3" s="83"/>
      <c r="E3" s="83"/>
      <c r="F3" s="83"/>
      <c r="G3" s="83"/>
      <c r="H3" s="83"/>
      <c r="I3" s="27" t="s">
        <v>23</v>
      </c>
      <c r="J3" s="28"/>
      <c r="K3" s="28"/>
      <c r="L3" s="28"/>
      <c r="M3" s="28"/>
      <c r="N3" s="29"/>
      <c r="O3" s="29"/>
      <c r="P3" s="29"/>
      <c r="Q3" s="29"/>
      <c r="R3" s="29"/>
      <c r="S3" s="29"/>
      <c r="T3" s="29"/>
      <c r="U3" s="29"/>
      <c r="V3" s="29"/>
      <c r="W3" s="29"/>
      <c r="X3" s="29"/>
      <c r="Y3" s="29"/>
      <c r="Z3" s="29"/>
      <c r="AA3" s="29"/>
      <c r="AB3" s="29"/>
    </row>
    <row r="4" spans="1:28" x14ac:dyDescent="0.2">
      <c r="A4" s="83"/>
      <c r="B4" s="83"/>
      <c r="C4" s="83"/>
      <c r="D4" s="83"/>
      <c r="E4" s="83"/>
      <c r="F4" s="83"/>
      <c r="G4" s="83"/>
      <c r="H4" s="83"/>
      <c r="I4" s="2" t="s">
        <v>831</v>
      </c>
      <c r="P4" s="195"/>
      <c r="Q4" s="195"/>
      <c r="R4" s="195"/>
      <c r="S4" s="195"/>
      <c r="T4" s="195"/>
      <c r="U4" s="195"/>
      <c r="V4" s="195"/>
      <c r="W4" s="195"/>
      <c r="X4" s="195"/>
      <c r="Y4" s="195"/>
      <c r="Z4" s="195"/>
      <c r="AA4" s="195"/>
      <c r="AB4" s="195"/>
    </row>
    <row r="5" spans="1:28" x14ac:dyDescent="0.2">
      <c r="A5" s="83"/>
      <c r="B5" s="83"/>
      <c r="C5" s="83"/>
      <c r="D5" s="83"/>
      <c r="E5" s="83"/>
      <c r="F5" s="83"/>
      <c r="G5" s="83"/>
      <c r="H5" s="83"/>
      <c r="I5" s="654" t="s">
        <v>832</v>
      </c>
      <c r="J5" s="195"/>
      <c r="K5" s="195"/>
      <c r="L5" s="195"/>
      <c r="M5" s="195"/>
      <c r="N5" s="195"/>
      <c r="O5" s="195"/>
      <c r="P5" s="195"/>
      <c r="Q5" s="195"/>
      <c r="R5" s="195"/>
      <c r="S5" s="195"/>
      <c r="T5" s="195"/>
      <c r="U5" s="195"/>
      <c r="V5" s="195"/>
      <c r="W5" s="195"/>
      <c r="X5" s="195"/>
      <c r="Y5" s="195"/>
      <c r="Z5" s="195"/>
      <c r="AA5" s="195"/>
      <c r="AB5" s="195"/>
    </row>
    <row r="6" spans="1:28" x14ac:dyDescent="0.2">
      <c r="A6" s="83"/>
      <c r="B6" s="83"/>
      <c r="C6" s="83"/>
      <c r="D6" s="83"/>
      <c r="E6" s="83"/>
      <c r="F6" s="83"/>
      <c r="G6" s="83"/>
      <c r="H6" s="83"/>
      <c r="I6" s="522" t="s">
        <v>881</v>
      </c>
      <c r="J6" s="195"/>
      <c r="K6" s="195"/>
      <c r="L6" s="195"/>
      <c r="M6" s="195"/>
      <c r="N6" s="195"/>
      <c r="O6" s="195"/>
      <c r="P6" s="195"/>
      <c r="Q6" s="195"/>
      <c r="R6" s="195"/>
      <c r="S6" s="195"/>
      <c r="T6" s="195"/>
      <c r="U6" s="195"/>
      <c r="V6" s="195"/>
      <c r="W6" s="195"/>
      <c r="X6" s="195"/>
      <c r="Y6" s="195"/>
      <c r="Z6" s="195"/>
      <c r="AA6" s="195"/>
      <c r="AB6" s="195"/>
    </row>
    <row r="7" spans="1:28" x14ac:dyDescent="0.2">
      <c r="A7" s="83"/>
      <c r="B7" s="83"/>
      <c r="C7" s="83"/>
      <c r="D7" s="83"/>
      <c r="E7" s="83"/>
      <c r="F7" s="83"/>
      <c r="G7" s="83"/>
      <c r="H7" s="83"/>
      <c r="I7" s="522" t="s">
        <v>830</v>
      </c>
      <c r="J7" s="195"/>
      <c r="K7" s="195"/>
      <c r="L7" s="195"/>
      <c r="M7" s="195"/>
      <c r="N7" s="195"/>
      <c r="O7" s="195"/>
      <c r="P7" s="195"/>
      <c r="Q7" s="195"/>
      <c r="R7" s="195"/>
      <c r="S7" s="195"/>
      <c r="T7" s="195"/>
      <c r="U7" s="195"/>
      <c r="V7" s="195"/>
      <c r="W7" s="195"/>
      <c r="X7" s="195"/>
      <c r="Y7" s="195"/>
      <c r="Z7" s="195"/>
      <c r="AA7" s="195"/>
      <c r="AB7" s="195"/>
    </row>
    <row r="8" spans="1:28" ht="7.5" customHeight="1" x14ac:dyDescent="0.2">
      <c r="A8" s="83"/>
      <c r="B8" s="83"/>
      <c r="C8" s="83"/>
      <c r="D8" s="83"/>
      <c r="E8" s="83"/>
      <c r="F8" s="83"/>
      <c r="G8" s="83"/>
      <c r="H8" s="83"/>
      <c r="I8" s="522"/>
      <c r="J8" s="195"/>
      <c r="K8" s="195"/>
      <c r="L8" s="195"/>
      <c r="M8" s="195"/>
      <c r="N8" s="195"/>
      <c r="O8" s="195"/>
      <c r="P8" s="195"/>
      <c r="Q8" s="195"/>
      <c r="R8" s="195"/>
      <c r="S8" s="195"/>
      <c r="T8" s="195"/>
      <c r="U8" s="195"/>
      <c r="V8" s="195"/>
      <c r="W8" s="195"/>
      <c r="X8" s="195"/>
      <c r="Y8" s="195"/>
      <c r="Z8" s="195"/>
      <c r="AA8" s="195"/>
      <c r="AB8" s="195"/>
    </row>
    <row r="9" spans="1:28" ht="12.75" customHeight="1" x14ac:dyDescent="0.2">
      <c r="A9" s="83"/>
      <c r="B9" s="83"/>
      <c r="C9" s="83"/>
      <c r="D9" s="83"/>
      <c r="E9" s="83"/>
      <c r="F9" s="83"/>
      <c r="G9" s="83"/>
      <c r="H9" s="83"/>
      <c r="I9" s="248" t="s">
        <v>555</v>
      </c>
      <c r="J9" s="887" t="s">
        <v>623</v>
      </c>
      <c r="K9" s="990"/>
      <c r="L9" s="990"/>
      <c r="M9" s="990"/>
      <c r="N9" s="990"/>
      <c r="O9" s="990"/>
      <c r="P9" s="990"/>
      <c r="Q9" s="990"/>
      <c r="R9" s="990"/>
      <c r="S9" s="990"/>
      <c r="T9" s="990"/>
      <c r="U9" s="990"/>
      <c r="V9" s="990"/>
      <c r="W9" s="990"/>
      <c r="X9" s="990"/>
      <c r="Y9" s="990"/>
      <c r="Z9" s="990"/>
      <c r="AA9" s="485"/>
      <c r="AB9" s="485"/>
    </row>
    <row r="10" spans="1:28" x14ac:dyDescent="0.2">
      <c r="A10" s="83"/>
      <c r="B10" s="83"/>
      <c r="C10" s="83"/>
      <c r="D10" s="83"/>
      <c r="E10" s="83"/>
      <c r="F10" s="83"/>
      <c r="G10" s="83"/>
      <c r="H10" s="83"/>
      <c r="I10" s="423"/>
      <c r="J10" s="195" t="s">
        <v>74</v>
      </c>
      <c r="K10" s="195"/>
      <c r="L10" s="195"/>
      <c r="M10" s="195"/>
      <c r="N10" s="195"/>
      <c r="O10" s="195"/>
      <c r="P10" s="195"/>
      <c r="Q10" s="195"/>
      <c r="R10" s="195"/>
      <c r="S10" s="195"/>
      <c r="T10" s="195"/>
      <c r="U10" s="195"/>
      <c r="V10" s="195"/>
      <c r="W10" s="195"/>
      <c r="X10" s="195"/>
      <c r="Y10" s="195"/>
      <c r="Z10" s="195"/>
      <c r="AA10" s="195"/>
      <c r="AB10" s="195"/>
    </row>
    <row r="11" spans="1:28" ht="7.5" customHeight="1" thickBot="1" x14ac:dyDescent="0.25">
      <c r="A11" s="83"/>
      <c r="B11" s="83"/>
      <c r="C11" s="83"/>
      <c r="D11" s="83"/>
      <c r="E11" s="83"/>
      <c r="F11" s="83"/>
      <c r="G11" s="83"/>
      <c r="H11" s="83"/>
      <c r="I11" s="171"/>
      <c r="J11" s="195"/>
      <c r="K11" s="195"/>
      <c r="L11" s="195"/>
      <c r="M11" s="195"/>
      <c r="N11" s="195"/>
      <c r="O11" s="195"/>
      <c r="P11" s="195"/>
      <c r="Q11" s="195"/>
      <c r="R11" s="195"/>
      <c r="S11" s="195"/>
      <c r="T11" s="195"/>
      <c r="U11" s="195"/>
      <c r="V11" s="195"/>
      <c r="W11" s="195"/>
      <c r="X11" s="195"/>
      <c r="Y11" s="195"/>
      <c r="Z11" s="195"/>
      <c r="AA11" s="195"/>
      <c r="AB11" s="195"/>
    </row>
    <row r="12" spans="1:28" ht="12.75" customHeight="1" thickTop="1" thickBot="1" x14ac:dyDescent="0.25">
      <c r="A12" s="83" t="s">
        <v>954</v>
      </c>
      <c r="B12" s="83"/>
      <c r="C12" s="83"/>
      <c r="D12" s="83"/>
      <c r="E12" s="83"/>
      <c r="F12" s="83"/>
      <c r="G12" s="83"/>
      <c r="H12" s="83"/>
      <c r="I12" s="171"/>
      <c r="J12" s="5"/>
      <c r="K12" s="237" t="s">
        <v>2527</v>
      </c>
      <c r="L12" s="195"/>
      <c r="M12" s="195"/>
      <c r="N12" s="195"/>
      <c r="O12" s="195"/>
      <c r="P12" s="195"/>
      <c r="Q12" s="195"/>
      <c r="R12" s="195"/>
      <c r="S12" s="195"/>
      <c r="T12" s="195"/>
      <c r="U12" s="195"/>
      <c r="V12" s="195"/>
      <c r="W12" s="195"/>
      <c r="X12" s="195"/>
      <c r="Y12" s="195"/>
      <c r="Z12" s="195"/>
      <c r="AA12" s="195"/>
      <c r="AB12" s="195"/>
    </row>
    <row r="13" spans="1:28" ht="14.25" thickTop="1" thickBot="1" x14ac:dyDescent="0.25">
      <c r="A13" s="83"/>
      <c r="B13" s="83"/>
      <c r="C13" s="83"/>
      <c r="D13" s="83"/>
      <c r="E13" s="83"/>
      <c r="F13" s="83"/>
      <c r="G13" s="83"/>
      <c r="H13" s="83"/>
      <c r="I13" s="171"/>
      <c r="J13" s="6"/>
      <c r="K13" s="276"/>
      <c r="L13" s="195"/>
      <c r="M13" s="195"/>
      <c r="N13" s="195"/>
      <c r="O13" s="195"/>
      <c r="P13" s="195"/>
      <c r="Q13" s="195"/>
      <c r="R13" s="195"/>
      <c r="S13" s="195"/>
      <c r="T13" s="195"/>
      <c r="U13" s="195"/>
      <c r="V13" s="195"/>
      <c r="W13" s="195"/>
      <c r="X13" s="195"/>
      <c r="Y13" s="195"/>
      <c r="Z13" s="195"/>
      <c r="AA13" s="195"/>
      <c r="AB13" s="195"/>
    </row>
    <row r="14" spans="1:28" ht="12.75" customHeight="1" thickTop="1" thickBot="1" x14ac:dyDescent="0.25">
      <c r="A14" s="83" t="s">
        <v>955</v>
      </c>
      <c r="B14" s="83"/>
      <c r="C14" s="83"/>
      <c r="D14" s="83"/>
      <c r="E14" s="83"/>
      <c r="F14" s="83"/>
      <c r="G14" s="83"/>
      <c r="H14" s="83"/>
      <c r="I14" s="171"/>
      <c r="J14" s="5"/>
      <c r="K14" s="237" t="s">
        <v>2528</v>
      </c>
      <c r="L14" s="195"/>
      <c r="M14" s="195"/>
      <c r="N14" s="195"/>
      <c r="O14" s="195"/>
      <c r="P14" s="195"/>
      <c r="Q14" s="195"/>
      <c r="R14" s="195"/>
      <c r="S14" s="195"/>
      <c r="T14" s="195"/>
      <c r="U14" s="195"/>
      <c r="V14" s="195"/>
      <c r="W14" s="195"/>
      <c r="X14" s="195"/>
      <c r="Y14" s="195"/>
      <c r="Z14" s="195"/>
      <c r="AA14" s="195"/>
      <c r="AB14" s="195"/>
    </row>
    <row r="15" spans="1:28" ht="13.5" thickTop="1" x14ac:dyDescent="0.2">
      <c r="A15" s="83"/>
      <c r="B15" s="83"/>
      <c r="C15" s="83"/>
      <c r="D15" s="83"/>
      <c r="E15" s="83"/>
      <c r="F15" s="83"/>
      <c r="G15" s="83"/>
      <c r="H15" s="83"/>
      <c r="I15" s="171"/>
      <c r="J15" s="195"/>
      <c r="K15" s="195"/>
      <c r="L15" s="195"/>
      <c r="M15" s="195"/>
      <c r="N15" s="195"/>
      <c r="O15" s="195"/>
      <c r="P15" s="195"/>
      <c r="Q15" s="195"/>
      <c r="R15" s="195"/>
      <c r="S15" s="195"/>
      <c r="T15" s="195"/>
      <c r="U15" s="195"/>
      <c r="V15" s="195"/>
      <c r="W15" s="195"/>
      <c r="X15" s="195"/>
      <c r="Y15" s="195"/>
      <c r="Z15" s="195"/>
      <c r="AA15" s="195"/>
      <c r="AB15" s="195"/>
    </row>
    <row r="16" spans="1:28" x14ac:dyDescent="0.2">
      <c r="A16" s="83"/>
      <c r="B16" s="83"/>
      <c r="C16" s="83"/>
      <c r="D16" s="83"/>
      <c r="E16" s="83"/>
      <c r="F16" s="83"/>
      <c r="G16" s="83"/>
      <c r="H16" s="83"/>
      <c r="I16" s="248" t="s">
        <v>556</v>
      </c>
      <c r="J16" s="361" t="s">
        <v>624</v>
      </c>
      <c r="K16" s="485"/>
      <c r="L16" s="485"/>
      <c r="M16" s="485"/>
      <c r="N16" s="485"/>
      <c r="O16" s="485"/>
      <c r="P16" s="485"/>
      <c r="Q16" s="485"/>
      <c r="R16" s="485"/>
      <c r="S16" s="485"/>
      <c r="T16" s="485"/>
      <c r="U16" s="485"/>
      <c r="V16" s="485"/>
      <c r="W16" s="485"/>
      <c r="X16" s="485"/>
      <c r="Y16" s="485"/>
      <c r="Z16" s="485"/>
      <c r="AA16" s="485"/>
      <c r="AB16" s="485"/>
    </row>
    <row r="17" spans="1:28" x14ac:dyDescent="0.2">
      <c r="A17" s="83"/>
      <c r="B17" s="83"/>
      <c r="C17" s="83"/>
      <c r="D17" s="83"/>
      <c r="E17" s="83"/>
      <c r="F17" s="83"/>
      <c r="G17" s="83"/>
      <c r="H17" s="83"/>
      <c r="I17" s="423"/>
      <c r="J17" s="195" t="s">
        <v>74</v>
      </c>
      <c r="K17" s="195"/>
      <c r="L17" s="195"/>
      <c r="M17" s="195"/>
      <c r="N17" s="195"/>
      <c r="O17" s="195"/>
      <c r="P17" s="195"/>
      <c r="Q17" s="195"/>
      <c r="R17" s="195"/>
      <c r="S17" s="195"/>
      <c r="T17" s="195"/>
      <c r="U17" s="195"/>
      <c r="V17" s="195"/>
      <c r="W17" s="195"/>
      <c r="X17" s="195"/>
      <c r="Y17" s="195"/>
      <c r="Z17" s="195"/>
      <c r="AA17" s="195"/>
      <c r="AB17" s="195"/>
    </row>
    <row r="18" spans="1:28" ht="7.5" customHeight="1" thickBot="1" x14ac:dyDescent="0.25">
      <c r="A18" s="83"/>
      <c r="B18" s="83"/>
      <c r="C18" s="83"/>
      <c r="D18" s="83"/>
      <c r="E18" s="83"/>
      <c r="F18" s="83"/>
      <c r="G18" s="83"/>
      <c r="H18" s="83"/>
      <c r="I18" s="171"/>
      <c r="J18" s="195"/>
      <c r="K18" s="195"/>
      <c r="L18" s="195"/>
      <c r="M18" s="195"/>
      <c r="N18" s="195"/>
      <c r="O18" s="195"/>
      <c r="P18" s="195"/>
      <c r="Q18" s="195"/>
      <c r="R18" s="195"/>
      <c r="S18" s="195"/>
      <c r="T18" s="195"/>
      <c r="U18" s="195"/>
      <c r="V18" s="195"/>
      <c r="W18" s="195"/>
      <c r="X18" s="195"/>
      <c r="Y18" s="195"/>
      <c r="Z18" s="195"/>
      <c r="AA18" s="195"/>
      <c r="AB18" s="195"/>
    </row>
    <row r="19" spans="1:28" ht="12.75" customHeight="1" thickTop="1" thickBot="1" x14ac:dyDescent="0.25">
      <c r="A19" s="83" t="s">
        <v>1538</v>
      </c>
      <c r="B19" s="83"/>
      <c r="C19" s="83"/>
      <c r="D19" s="83"/>
      <c r="E19" s="83"/>
      <c r="F19" s="83"/>
      <c r="G19" s="83"/>
      <c r="H19" s="83"/>
      <c r="I19" s="171"/>
      <c r="J19" s="5"/>
      <c r="K19" s="237" t="s">
        <v>186</v>
      </c>
      <c r="L19" s="195"/>
      <c r="M19" s="195"/>
      <c r="N19" s="195"/>
      <c r="O19" s="195"/>
      <c r="P19" s="195"/>
      <c r="Q19" s="195"/>
      <c r="R19" s="195"/>
      <c r="S19" s="195"/>
      <c r="T19" s="195"/>
      <c r="U19" s="195"/>
      <c r="V19" s="195"/>
      <c r="W19" s="195"/>
      <c r="X19" s="195"/>
      <c r="Y19" s="195"/>
      <c r="Z19" s="195"/>
      <c r="AA19" s="195"/>
      <c r="AB19" s="195"/>
    </row>
    <row r="20" spans="1:28" ht="14.25" thickTop="1" thickBot="1" x14ac:dyDescent="0.25">
      <c r="A20" s="83"/>
      <c r="B20" s="83"/>
      <c r="C20" s="83"/>
      <c r="D20" s="83"/>
      <c r="E20" s="83"/>
      <c r="F20" s="83"/>
      <c r="G20" s="83"/>
      <c r="H20" s="83"/>
      <c r="I20" s="171"/>
      <c r="J20" s="6"/>
      <c r="K20" s="276"/>
      <c r="L20" s="195"/>
      <c r="M20" s="195"/>
      <c r="N20" s="195"/>
      <c r="O20" s="195"/>
      <c r="P20" s="195"/>
      <c r="Q20" s="195"/>
      <c r="R20" s="195"/>
      <c r="S20" s="195"/>
      <c r="T20" s="195"/>
      <c r="U20" s="195"/>
      <c r="V20" s="195"/>
      <c r="W20" s="195"/>
      <c r="X20" s="195"/>
      <c r="Y20" s="195"/>
      <c r="Z20" s="195"/>
      <c r="AA20" s="195"/>
      <c r="AB20" s="195"/>
    </row>
    <row r="21" spans="1:28" ht="12.75" customHeight="1" thickTop="1" thickBot="1" x14ac:dyDescent="0.25">
      <c r="A21" s="83" t="s">
        <v>1539</v>
      </c>
      <c r="B21" s="83"/>
      <c r="C21" s="83"/>
      <c r="D21" s="83"/>
      <c r="E21" s="83"/>
      <c r="F21" s="83"/>
      <c r="G21" s="83"/>
      <c r="H21" s="83"/>
      <c r="I21" s="171"/>
      <c r="J21" s="5"/>
      <c r="K21" s="237" t="s">
        <v>2529</v>
      </c>
      <c r="L21" s="195"/>
      <c r="M21" s="195"/>
      <c r="N21" s="195"/>
      <c r="O21" s="195"/>
      <c r="P21" s="195"/>
      <c r="Q21" s="195"/>
      <c r="R21" s="195"/>
      <c r="S21" s="195"/>
      <c r="T21" s="195"/>
      <c r="U21" s="195"/>
      <c r="V21" s="195"/>
      <c r="W21" s="195"/>
      <c r="X21" s="195"/>
      <c r="Y21" s="195"/>
      <c r="Z21" s="195"/>
      <c r="AA21" s="195"/>
      <c r="AB21" s="195"/>
    </row>
    <row r="22" spans="1:28" ht="13.5" thickTop="1" x14ac:dyDescent="0.2">
      <c r="A22" s="83"/>
      <c r="B22" s="83"/>
      <c r="C22" s="83"/>
      <c r="D22" s="83"/>
      <c r="E22" s="83"/>
      <c r="F22" s="83"/>
      <c r="G22" s="83"/>
      <c r="H22" s="83"/>
      <c r="I22" s="171"/>
      <c r="J22" s="195"/>
      <c r="K22" s="195"/>
      <c r="L22" s="195"/>
      <c r="M22" s="195"/>
      <c r="N22" s="195"/>
      <c r="O22" s="195"/>
      <c r="P22" s="195"/>
      <c r="Q22" s="195"/>
      <c r="R22" s="195"/>
      <c r="S22" s="195"/>
      <c r="T22" s="195"/>
      <c r="U22" s="195"/>
      <c r="V22" s="195"/>
      <c r="W22" s="195"/>
      <c r="X22" s="195"/>
      <c r="Y22" s="195"/>
      <c r="Z22" s="195"/>
      <c r="AA22" s="195"/>
      <c r="AB22" s="195"/>
    </row>
    <row r="23" spans="1:28" ht="12.75" customHeight="1" x14ac:dyDescent="0.2">
      <c r="A23" s="83"/>
      <c r="B23" s="83"/>
      <c r="C23" s="83"/>
      <c r="D23" s="83"/>
      <c r="E23" s="83"/>
      <c r="F23" s="83"/>
      <c r="G23" s="83"/>
      <c r="H23" s="83"/>
      <c r="I23" s="248" t="s">
        <v>557</v>
      </c>
      <c r="J23" s="361" t="s">
        <v>923</v>
      </c>
      <c r="K23" s="485"/>
      <c r="L23" s="485"/>
      <c r="M23" s="485"/>
      <c r="N23" s="485"/>
      <c r="O23" s="485"/>
      <c r="P23" s="485"/>
      <c r="Q23" s="485"/>
      <c r="R23" s="485"/>
      <c r="S23" s="485"/>
      <c r="T23" s="485"/>
      <c r="U23" s="485"/>
      <c r="V23" s="485"/>
      <c r="W23" s="485"/>
      <c r="X23" s="490"/>
      <c r="Y23" s="490"/>
      <c r="Z23" s="490"/>
      <c r="AA23" s="485"/>
      <c r="AB23" s="485"/>
    </row>
    <row r="24" spans="1:28" ht="12.75" customHeight="1" x14ac:dyDescent="0.2">
      <c r="A24" s="83"/>
      <c r="B24" s="83"/>
      <c r="C24" s="83"/>
      <c r="D24" s="83"/>
      <c r="E24" s="83"/>
      <c r="F24" s="83"/>
      <c r="G24" s="83"/>
      <c r="H24" s="83"/>
      <c r="I24" s="248"/>
      <c r="J24" s="361" t="s">
        <v>924</v>
      </c>
      <c r="K24" s="485"/>
      <c r="L24" s="485"/>
      <c r="M24" s="485"/>
      <c r="N24" s="485"/>
      <c r="O24" s="485"/>
      <c r="P24" s="485"/>
      <c r="Q24" s="485"/>
      <c r="R24" s="485"/>
      <c r="S24" s="485"/>
      <c r="T24" s="485"/>
      <c r="U24" s="485"/>
      <c r="V24" s="485"/>
      <c r="W24" s="485"/>
      <c r="X24" s="490"/>
      <c r="Y24" s="490"/>
      <c r="Z24" s="490"/>
      <c r="AA24" s="485"/>
      <c r="AB24" s="485"/>
    </row>
    <row r="25" spans="1:28" x14ac:dyDescent="0.2">
      <c r="A25" s="83"/>
      <c r="B25" s="83"/>
      <c r="C25" s="83"/>
      <c r="D25" s="83"/>
      <c r="E25" s="83"/>
      <c r="F25" s="83"/>
      <c r="G25" s="83"/>
      <c r="H25" s="83"/>
      <c r="I25" s="423"/>
      <c r="J25" s="195" t="s">
        <v>74</v>
      </c>
      <c r="K25" s="195"/>
      <c r="L25" s="195"/>
      <c r="M25" s="195"/>
      <c r="N25" s="195"/>
      <c r="O25" s="195"/>
      <c r="P25" s="195"/>
      <c r="Q25" s="195"/>
      <c r="R25" s="195"/>
      <c r="S25" s="195"/>
      <c r="T25" s="195"/>
      <c r="U25" s="195"/>
      <c r="V25" s="195"/>
      <c r="W25" s="195"/>
      <c r="X25" s="195"/>
      <c r="Y25" s="195"/>
      <c r="Z25" s="195"/>
      <c r="AA25" s="195"/>
      <c r="AB25" s="195"/>
    </row>
    <row r="26" spans="1:28" ht="7.5" customHeight="1" thickBot="1" x14ac:dyDescent="0.25">
      <c r="A26" s="83"/>
      <c r="B26" s="83"/>
      <c r="C26" s="83"/>
      <c r="D26" s="83"/>
      <c r="E26" s="83"/>
      <c r="F26" s="83"/>
      <c r="G26" s="83"/>
      <c r="H26" s="83"/>
      <c r="I26" s="171"/>
      <c r="J26" s="195"/>
      <c r="K26" s="195"/>
      <c r="L26" s="195"/>
      <c r="M26" s="195"/>
      <c r="N26" s="195"/>
      <c r="O26" s="195"/>
      <c r="P26" s="195"/>
      <c r="Q26" s="195"/>
      <c r="R26" s="195"/>
      <c r="S26" s="195"/>
      <c r="T26" s="195"/>
      <c r="U26" s="195"/>
      <c r="V26" s="195"/>
      <c r="W26" s="195"/>
      <c r="X26" s="195"/>
      <c r="Y26" s="195"/>
      <c r="Z26" s="195"/>
      <c r="AA26" s="195"/>
      <c r="AB26" s="195"/>
    </row>
    <row r="27" spans="1:28" ht="12.75" customHeight="1" thickTop="1" thickBot="1" x14ac:dyDescent="0.25">
      <c r="A27" s="83" t="s">
        <v>1658</v>
      </c>
      <c r="B27" s="83"/>
      <c r="C27" s="83"/>
      <c r="D27" s="83"/>
      <c r="E27" s="83"/>
      <c r="F27" s="83"/>
      <c r="G27" s="83"/>
      <c r="H27" s="83"/>
      <c r="I27" s="171"/>
      <c r="J27" s="5"/>
      <c r="K27" s="237" t="s">
        <v>186</v>
      </c>
      <c r="L27" s="195"/>
      <c r="M27" s="195"/>
      <c r="N27" s="195"/>
      <c r="O27" s="195"/>
      <c r="P27" s="195"/>
      <c r="Q27" s="195"/>
      <c r="R27" s="195"/>
      <c r="S27" s="195"/>
      <c r="T27" s="195"/>
      <c r="U27" s="195"/>
      <c r="V27" s="195"/>
      <c r="W27" s="195"/>
      <c r="X27" s="195"/>
      <c r="Y27" s="195"/>
      <c r="Z27" s="195"/>
      <c r="AA27" s="195"/>
      <c r="AB27" s="195"/>
    </row>
    <row r="28" spans="1:28" ht="14.25" thickTop="1" thickBot="1" x14ac:dyDescent="0.25">
      <c r="A28" s="83"/>
      <c r="B28" s="83"/>
      <c r="C28" s="83"/>
      <c r="D28" s="83"/>
      <c r="E28" s="83"/>
      <c r="F28" s="83"/>
      <c r="G28" s="83"/>
      <c r="H28" s="83"/>
      <c r="I28" s="171"/>
      <c r="J28" s="6"/>
      <c r="K28" s="276"/>
      <c r="L28" s="195"/>
      <c r="M28" s="195"/>
      <c r="N28" s="195"/>
      <c r="O28" s="195"/>
      <c r="P28" s="195"/>
      <c r="Q28" s="195"/>
      <c r="R28" s="195"/>
      <c r="S28" s="195"/>
      <c r="T28" s="195"/>
      <c r="U28" s="195"/>
      <c r="V28" s="195"/>
      <c r="W28" s="195"/>
      <c r="X28" s="195"/>
      <c r="Y28" s="195"/>
      <c r="Z28" s="195"/>
      <c r="AA28" s="195"/>
      <c r="AB28" s="195"/>
    </row>
    <row r="29" spans="1:28" ht="12.75" customHeight="1" thickTop="1" thickBot="1" x14ac:dyDescent="0.25">
      <c r="A29" s="83" t="s">
        <v>1659</v>
      </c>
      <c r="B29" s="83"/>
      <c r="C29" s="83"/>
      <c r="D29" s="83"/>
      <c r="E29" s="83"/>
      <c r="F29" s="83"/>
      <c r="G29" s="83"/>
      <c r="H29" s="83"/>
      <c r="I29" s="171"/>
      <c r="J29" s="5"/>
      <c r="K29" s="237" t="s">
        <v>2529</v>
      </c>
      <c r="L29" s="195"/>
      <c r="M29" s="195"/>
      <c r="N29" s="195"/>
      <c r="O29" s="195"/>
      <c r="P29" s="195"/>
      <c r="Q29" s="195"/>
      <c r="R29" s="195"/>
      <c r="S29" s="195"/>
      <c r="T29" s="195"/>
      <c r="U29" s="195"/>
      <c r="V29" s="195"/>
      <c r="W29" s="195"/>
      <c r="X29" s="195"/>
      <c r="Y29" s="195"/>
      <c r="Z29" s="195"/>
      <c r="AA29" s="195"/>
      <c r="AB29" s="195"/>
    </row>
    <row r="30" spans="1:28" ht="13.5" thickTop="1" x14ac:dyDescent="0.2">
      <c r="A30" s="83"/>
      <c r="B30" s="83"/>
      <c r="C30" s="83"/>
      <c r="D30" s="83"/>
      <c r="E30" s="83"/>
      <c r="F30" s="83"/>
      <c r="G30" s="83"/>
      <c r="H30" s="83"/>
      <c r="I30" s="171"/>
      <c r="J30" s="195"/>
      <c r="K30" s="195"/>
      <c r="L30" s="195"/>
      <c r="M30" s="195"/>
      <c r="N30" s="195"/>
      <c r="O30" s="195"/>
      <c r="P30" s="195"/>
      <c r="Q30" s="195"/>
      <c r="R30" s="195"/>
      <c r="S30" s="195"/>
      <c r="T30" s="195"/>
      <c r="U30" s="195"/>
      <c r="V30" s="195"/>
      <c r="W30" s="195"/>
      <c r="X30" s="195"/>
      <c r="Y30" s="195"/>
      <c r="Z30" s="195"/>
      <c r="AA30" s="195"/>
      <c r="AB30" s="195"/>
    </row>
    <row r="31" spans="1:28" x14ac:dyDescent="0.2">
      <c r="A31" s="83"/>
      <c r="B31" s="83"/>
      <c r="C31" s="83"/>
      <c r="D31" s="83"/>
      <c r="E31" s="83"/>
      <c r="F31" s="83"/>
      <c r="G31" s="83"/>
      <c r="H31" s="83"/>
      <c r="I31" s="423" t="s">
        <v>558</v>
      </c>
      <c r="J31" s="173" t="s">
        <v>559</v>
      </c>
      <c r="K31" s="173"/>
      <c r="L31" s="195"/>
      <c r="M31" s="195"/>
      <c r="N31" s="195"/>
      <c r="O31" s="173"/>
      <c r="P31" s="195"/>
      <c r="Q31" s="195"/>
      <c r="R31" s="195"/>
      <c r="S31" s="195"/>
      <c r="T31" s="195"/>
      <c r="U31" s="195"/>
      <c r="V31" s="195"/>
      <c r="W31" s="173"/>
      <c r="X31" s="195"/>
      <c r="Y31" s="195"/>
      <c r="Z31" s="195"/>
      <c r="AA31" s="173"/>
      <c r="AB31" s="173"/>
    </row>
    <row r="32" spans="1:28" ht="7.5" customHeight="1" x14ac:dyDescent="0.2">
      <c r="A32" s="83"/>
      <c r="B32" s="83"/>
      <c r="C32" s="83"/>
      <c r="D32" s="83"/>
      <c r="E32" s="83"/>
      <c r="F32" s="83"/>
      <c r="G32" s="83"/>
      <c r="H32" s="83"/>
      <c r="I32" s="423"/>
      <c r="J32" s="173"/>
      <c r="K32" s="173"/>
      <c r="L32" s="195"/>
      <c r="M32" s="195"/>
      <c r="N32" s="195"/>
      <c r="O32" s="173"/>
      <c r="P32" s="195"/>
      <c r="Q32" s="195"/>
      <c r="R32" s="195"/>
      <c r="S32" s="195"/>
      <c r="T32" s="195"/>
      <c r="U32" s="195"/>
      <c r="V32" s="195"/>
      <c r="W32" s="173"/>
      <c r="X32" s="195"/>
      <c r="Y32" s="195"/>
      <c r="Z32" s="195"/>
      <c r="AA32" s="173"/>
      <c r="AB32" s="173"/>
    </row>
    <row r="33" spans="1:28" ht="41.25" customHeight="1" x14ac:dyDescent="0.2">
      <c r="A33" s="83"/>
      <c r="B33" s="83"/>
      <c r="C33" s="83"/>
      <c r="D33" s="83"/>
      <c r="E33" s="83"/>
      <c r="F33" s="83"/>
      <c r="G33" s="83"/>
      <c r="H33" s="83"/>
      <c r="I33" s="171"/>
      <c r="J33" s="171"/>
      <c r="K33" s="195"/>
      <c r="L33" s="195"/>
      <c r="M33" s="195"/>
      <c r="N33" s="195"/>
      <c r="O33" s="195"/>
      <c r="P33" s="195"/>
      <c r="Q33" s="195"/>
      <c r="R33" s="195"/>
      <c r="S33" s="195"/>
      <c r="T33" s="449"/>
      <c r="U33" s="291" t="s">
        <v>77</v>
      </c>
      <c r="V33" s="450"/>
      <c r="W33" s="451"/>
      <c r="X33" s="449"/>
      <c r="Y33" s="291" t="s">
        <v>78</v>
      </c>
      <c r="Z33" s="450"/>
      <c r="AA33" s="451"/>
      <c r="AB33" s="467"/>
    </row>
    <row r="34" spans="1:28" ht="17.25" customHeight="1" x14ac:dyDescent="0.2">
      <c r="A34" s="83" t="s">
        <v>952</v>
      </c>
      <c r="B34" s="83" t="s">
        <v>953</v>
      </c>
      <c r="C34" s="83"/>
      <c r="D34" s="83"/>
      <c r="E34" s="83"/>
      <c r="F34" s="83"/>
      <c r="G34" s="83"/>
      <c r="H34" s="83"/>
      <c r="I34" s="180"/>
      <c r="J34" s="180"/>
      <c r="K34" s="287" t="s">
        <v>532</v>
      </c>
      <c r="L34" s="253"/>
      <c r="M34" s="253"/>
      <c r="N34" s="253"/>
      <c r="O34" s="253"/>
      <c r="P34" s="253"/>
      <c r="Q34" s="253"/>
      <c r="R34" s="253"/>
      <c r="S34" s="315"/>
      <c r="T34" s="287" t="s">
        <v>80</v>
      </c>
      <c r="U34" s="97"/>
      <c r="V34" s="34" t="s">
        <v>42</v>
      </c>
      <c r="W34" s="18"/>
      <c r="X34" s="15" t="s">
        <v>80</v>
      </c>
      <c r="Y34" s="97"/>
      <c r="Z34" s="34" t="s">
        <v>42</v>
      </c>
      <c r="AA34" s="18"/>
      <c r="AB34" s="365"/>
    </row>
    <row r="35" spans="1:28" x14ac:dyDescent="0.2">
      <c r="A35" s="83"/>
      <c r="B35" s="83"/>
      <c r="C35" s="83"/>
      <c r="D35" s="83"/>
      <c r="E35" s="83"/>
      <c r="F35" s="83"/>
      <c r="G35" s="83"/>
      <c r="H35" s="83"/>
      <c r="I35" s="171"/>
      <c r="J35" s="195"/>
      <c r="K35" s="195"/>
      <c r="L35" s="195"/>
      <c r="M35" s="195"/>
      <c r="N35" s="195"/>
      <c r="O35" s="195"/>
      <c r="P35" s="195"/>
      <c r="Q35" s="195"/>
      <c r="R35" s="195"/>
      <c r="S35" s="195"/>
      <c r="T35" s="195"/>
      <c r="U35" s="195"/>
      <c r="V35" s="195"/>
      <c r="W35" s="195"/>
      <c r="X35" s="195"/>
      <c r="Y35" s="195"/>
      <c r="Z35" s="195"/>
      <c r="AA35" s="195"/>
      <c r="AB35" s="195"/>
    </row>
    <row r="36" spans="1:28" ht="12.75" customHeight="1" x14ac:dyDescent="0.2">
      <c r="A36" s="83"/>
      <c r="B36" s="83"/>
      <c r="C36" s="83"/>
      <c r="D36" s="83"/>
      <c r="E36" s="83"/>
      <c r="F36" s="83"/>
      <c r="G36" s="83"/>
      <c r="H36" s="83"/>
      <c r="I36" s="248" t="s">
        <v>59</v>
      </c>
      <c r="J36" s="887" t="s">
        <v>560</v>
      </c>
      <c r="K36" s="946"/>
      <c r="L36" s="946"/>
      <c r="M36" s="946"/>
      <c r="N36" s="946"/>
      <c r="O36" s="946"/>
      <c r="P36" s="946"/>
      <c r="Q36" s="946"/>
      <c r="R36" s="946"/>
      <c r="S36" s="946"/>
      <c r="T36" s="946"/>
      <c r="U36" s="946"/>
      <c r="V36" s="905"/>
      <c r="W36" s="905"/>
      <c r="X36" s="905"/>
      <c r="Y36" s="905"/>
      <c r="Z36" s="905"/>
      <c r="AA36" s="173"/>
      <c r="AB36" s="173"/>
    </row>
    <row r="37" spans="1:28" ht="7.5" customHeight="1" x14ac:dyDescent="0.2">
      <c r="A37" s="83"/>
      <c r="B37" s="83"/>
      <c r="C37" s="83"/>
      <c r="D37" s="83"/>
      <c r="E37" s="83"/>
      <c r="F37" s="83"/>
      <c r="G37" s="83"/>
      <c r="H37" s="83"/>
      <c r="I37" s="397"/>
      <c r="J37" s="397"/>
      <c r="K37" s="397"/>
      <c r="L37" s="397"/>
      <c r="M37" s="397"/>
      <c r="N37" s="397"/>
      <c r="O37" s="397"/>
      <c r="P37" s="819"/>
      <c r="Q37" s="819"/>
      <c r="R37" s="485"/>
      <c r="S37" s="485"/>
      <c r="T37" s="485"/>
      <c r="U37" s="485"/>
      <c r="V37" s="486"/>
      <c r="W37" s="486"/>
      <c r="X37" s="486"/>
      <c r="Y37" s="486"/>
      <c r="Z37" s="486"/>
      <c r="AA37" s="173"/>
      <c r="AB37" s="173"/>
    </row>
    <row r="38" spans="1:28" ht="41.25" customHeight="1" x14ac:dyDescent="0.2">
      <c r="A38" s="83"/>
      <c r="B38" s="83"/>
      <c r="C38" s="83"/>
      <c r="D38" s="83"/>
      <c r="E38" s="83"/>
      <c r="F38" s="83"/>
      <c r="G38" s="83"/>
      <c r="H38" s="83"/>
      <c r="I38" s="195"/>
      <c r="J38" s="171"/>
      <c r="K38" s="456"/>
      <c r="L38" s="195"/>
      <c r="M38" s="195"/>
      <c r="N38" s="195"/>
      <c r="O38" s="195"/>
      <c r="P38" s="195"/>
      <c r="Q38" s="195"/>
      <c r="R38" s="195"/>
      <c r="S38" s="195"/>
      <c r="T38" s="428"/>
      <c r="U38" s="291" t="s">
        <v>77</v>
      </c>
      <c r="V38" s="292"/>
      <c r="W38" s="293"/>
      <c r="X38" s="449"/>
      <c r="Y38" s="291" t="s">
        <v>78</v>
      </c>
      <c r="Z38" s="450"/>
      <c r="AA38" s="451"/>
      <c r="AB38" s="467"/>
    </row>
    <row r="39" spans="1:28" ht="31.5" customHeight="1" x14ac:dyDescent="0.2">
      <c r="A39" s="83" t="s">
        <v>1532</v>
      </c>
      <c r="B39" s="83" t="s">
        <v>1533</v>
      </c>
      <c r="C39" s="83"/>
      <c r="D39" s="83"/>
      <c r="E39" s="83"/>
      <c r="F39" s="83"/>
      <c r="G39" s="83"/>
      <c r="H39" s="83"/>
      <c r="I39" s="180"/>
      <c r="J39" s="180"/>
      <c r="K39" s="888" t="s">
        <v>842</v>
      </c>
      <c r="L39" s="892"/>
      <c r="M39" s="892"/>
      <c r="N39" s="892"/>
      <c r="O39" s="892"/>
      <c r="P39" s="892"/>
      <c r="Q39" s="892"/>
      <c r="R39" s="892"/>
      <c r="S39" s="315"/>
      <c r="T39" s="287" t="s">
        <v>80</v>
      </c>
      <c r="U39" s="97"/>
      <c r="V39" s="34" t="s">
        <v>42</v>
      </c>
      <c r="W39" s="18"/>
      <c r="X39" s="15" t="s">
        <v>80</v>
      </c>
      <c r="Y39" s="97"/>
      <c r="Z39" s="34" t="s">
        <v>42</v>
      </c>
      <c r="AA39" s="18"/>
      <c r="AB39" s="365"/>
    </row>
    <row r="40" spans="1:28" ht="31.5" customHeight="1" x14ac:dyDescent="0.2">
      <c r="A40" s="83" t="s">
        <v>1534</v>
      </c>
      <c r="B40" s="83" t="s">
        <v>1535</v>
      </c>
      <c r="C40" s="83"/>
      <c r="D40" s="83"/>
      <c r="E40" s="83"/>
      <c r="F40" s="83"/>
      <c r="G40" s="83"/>
      <c r="H40" s="83"/>
      <c r="I40" s="180"/>
      <c r="J40" s="180"/>
      <c r="K40" s="888" t="s">
        <v>843</v>
      </c>
      <c r="L40" s="892"/>
      <c r="M40" s="892"/>
      <c r="N40" s="892"/>
      <c r="O40" s="892"/>
      <c r="P40" s="892"/>
      <c r="Q40" s="892"/>
      <c r="R40" s="892"/>
      <c r="S40" s="315"/>
      <c r="T40" s="287" t="s">
        <v>80</v>
      </c>
      <c r="U40" s="278"/>
      <c r="V40" s="34" t="s">
        <v>42</v>
      </c>
      <c r="W40" s="18"/>
      <c r="X40" s="15" t="s">
        <v>80</v>
      </c>
      <c r="Y40" s="278"/>
      <c r="Z40" s="34" t="s">
        <v>42</v>
      </c>
      <c r="AA40" s="18"/>
      <c r="AB40" s="365"/>
    </row>
    <row r="41" spans="1:28" ht="31.5" customHeight="1" x14ac:dyDescent="0.2">
      <c r="A41" s="83" t="s">
        <v>1536</v>
      </c>
      <c r="B41" s="83" t="s">
        <v>1537</v>
      </c>
      <c r="C41" s="83"/>
      <c r="D41" s="83"/>
      <c r="E41" s="83"/>
      <c r="F41" s="83"/>
      <c r="G41" s="83"/>
      <c r="H41" s="83"/>
      <c r="I41" s="180"/>
      <c r="J41" s="180"/>
      <c r="K41" s="888" t="s">
        <v>840</v>
      </c>
      <c r="L41" s="892"/>
      <c r="M41" s="892"/>
      <c r="N41" s="892"/>
      <c r="O41" s="892"/>
      <c r="P41" s="892"/>
      <c r="Q41" s="892"/>
      <c r="R41" s="892"/>
      <c r="S41" s="315"/>
      <c r="T41" s="287" t="s">
        <v>80</v>
      </c>
      <c r="U41" s="97"/>
      <c r="V41" s="34" t="s">
        <v>42</v>
      </c>
      <c r="W41" s="20"/>
      <c r="X41" s="15" t="s">
        <v>80</v>
      </c>
      <c r="Y41" s="97"/>
      <c r="Z41" s="34" t="s">
        <v>42</v>
      </c>
      <c r="AA41" s="20"/>
      <c r="AB41" s="468"/>
    </row>
    <row r="42" spans="1:28" ht="18" customHeight="1" x14ac:dyDescent="0.2">
      <c r="A42" s="83" t="s">
        <v>1654</v>
      </c>
      <c r="B42" s="83" t="s">
        <v>1655</v>
      </c>
      <c r="C42" s="83"/>
      <c r="D42" s="83"/>
      <c r="E42" s="83"/>
      <c r="F42" s="83"/>
      <c r="G42" s="83"/>
      <c r="H42" s="83"/>
      <c r="I42" s="180"/>
      <c r="J42" s="180"/>
      <c r="K42" s="888" t="s">
        <v>841</v>
      </c>
      <c r="L42" s="892"/>
      <c r="M42" s="892"/>
      <c r="N42" s="892"/>
      <c r="O42" s="892"/>
      <c r="P42" s="892"/>
      <c r="Q42" s="892"/>
      <c r="R42" s="892"/>
      <c r="S42" s="315"/>
      <c r="T42" s="287" t="s">
        <v>80</v>
      </c>
      <c r="U42" s="97"/>
      <c r="V42" s="34" t="s">
        <v>42</v>
      </c>
      <c r="W42" s="20"/>
      <c r="X42" s="15" t="s">
        <v>80</v>
      </c>
      <c r="Y42" s="97"/>
      <c r="Z42" s="34" t="s">
        <v>42</v>
      </c>
      <c r="AA42" s="20"/>
      <c r="AB42" s="468"/>
    </row>
    <row r="43" spans="1:28" ht="17.25" customHeight="1" x14ac:dyDescent="0.2">
      <c r="A43" s="119" t="s">
        <v>1656</v>
      </c>
      <c r="B43" s="119" t="s">
        <v>1657</v>
      </c>
      <c r="C43" s="83"/>
      <c r="D43" s="83"/>
      <c r="E43" s="83"/>
      <c r="F43" s="83"/>
      <c r="G43" s="83"/>
      <c r="H43" s="83"/>
      <c r="I43" s="180"/>
      <c r="J43" s="180"/>
      <c r="K43" s="525" t="s">
        <v>43</v>
      </c>
      <c r="L43" s="253"/>
      <c r="M43" s="253"/>
      <c r="N43" s="253"/>
      <c r="O43" s="253"/>
      <c r="P43" s="253"/>
      <c r="Q43" s="253"/>
      <c r="R43" s="253"/>
      <c r="S43" s="315"/>
      <c r="T43" s="287" t="s">
        <v>80</v>
      </c>
      <c r="U43" s="443" t="str">
        <f>IF(ISERROR(AVERAGE(U39:U42)),"",SUM(U39:U42))</f>
        <v/>
      </c>
      <c r="V43" s="441" t="s">
        <v>42</v>
      </c>
      <c r="W43" s="315"/>
      <c r="X43" s="287" t="s">
        <v>80</v>
      </c>
      <c r="Y43" s="443" t="str">
        <f>IF(ISERROR(AVERAGE(Y39:Y42)),"",SUM(Y39:Y42))</f>
        <v/>
      </c>
      <c r="Z43" s="441" t="s">
        <v>42</v>
      </c>
      <c r="AA43" s="315"/>
      <c r="AB43" s="255"/>
    </row>
    <row r="44" spans="1:28" x14ac:dyDescent="0.2">
      <c r="A44" s="83"/>
      <c r="B44" s="83"/>
      <c r="C44" s="83"/>
      <c r="D44" s="83"/>
      <c r="E44" s="83"/>
      <c r="F44" s="83"/>
      <c r="G44" s="83"/>
      <c r="H44" s="83"/>
      <c r="I44" s="171"/>
      <c r="J44" s="195"/>
      <c r="K44" s="195"/>
      <c r="L44" s="195"/>
      <c r="M44" s="195"/>
      <c r="N44" s="195"/>
      <c r="O44" s="195"/>
      <c r="P44" s="195"/>
      <c r="Q44" s="195"/>
      <c r="R44" s="195"/>
      <c r="S44" s="195"/>
      <c r="T44" s="195"/>
      <c r="U44" s="195"/>
      <c r="V44" s="195"/>
      <c r="W44" s="195"/>
      <c r="X44" s="195"/>
      <c r="Y44" s="195"/>
      <c r="Z44" s="195"/>
      <c r="AA44" s="195"/>
      <c r="AB44" s="195"/>
    </row>
    <row r="45" spans="1:28" ht="12.75" customHeight="1" x14ac:dyDescent="0.2">
      <c r="A45" s="83"/>
      <c r="B45" s="83"/>
      <c r="C45" s="83"/>
      <c r="D45" s="83"/>
      <c r="E45" s="83"/>
      <c r="F45" s="83"/>
      <c r="G45" s="83"/>
      <c r="H45" s="83"/>
      <c r="I45" s="248" t="s">
        <v>158</v>
      </c>
      <c r="J45" s="361" t="s">
        <v>1588</v>
      </c>
      <c r="K45" s="846"/>
      <c r="L45" s="846"/>
      <c r="M45" s="846"/>
      <c r="N45" s="846"/>
      <c r="O45" s="485"/>
      <c r="P45" s="485"/>
      <c r="Q45" s="485"/>
      <c r="R45" s="485"/>
      <c r="S45" s="485"/>
      <c r="T45" s="485"/>
      <c r="U45" s="485"/>
      <c r="V45" s="486"/>
      <c r="W45" s="486"/>
      <c r="X45" s="486"/>
      <c r="Y45" s="486"/>
      <c r="Z45" s="486"/>
      <c r="AA45" s="173"/>
      <c r="AB45" s="173"/>
    </row>
    <row r="46" spans="1:28" ht="12.75" customHeight="1" x14ac:dyDescent="0.2">
      <c r="A46" s="83"/>
      <c r="B46" s="83"/>
      <c r="C46" s="83"/>
      <c r="D46" s="83"/>
      <c r="E46" s="83"/>
      <c r="F46" s="83"/>
      <c r="G46" s="83"/>
      <c r="H46" s="83"/>
      <c r="I46" s="248"/>
      <c r="J46" s="361" t="s">
        <v>1589</v>
      </c>
      <c r="K46" s="485"/>
      <c r="L46" s="485"/>
      <c r="M46" s="485"/>
      <c r="N46" s="485"/>
      <c r="O46" s="485"/>
      <c r="P46" s="485"/>
      <c r="Q46" s="485"/>
      <c r="R46" s="485"/>
      <c r="S46" s="485"/>
      <c r="T46" s="485"/>
      <c r="U46" s="485"/>
      <c r="V46" s="486"/>
      <c r="W46" s="486"/>
      <c r="X46" s="486"/>
      <c r="Y46" s="486"/>
      <c r="Z46" s="486"/>
      <c r="AA46" s="173"/>
      <c r="AB46" s="173"/>
    </row>
    <row r="47" spans="1:28" ht="7.5" customHeight="1" x14ac:dyDescent="0.2">
      <c r="A47" s="83"/>
      <c r="B47" s="83"/>
      <c r="C47" s="83"/>
      <c r="D47" s="83"/>
      <c r="E47" s="83"/>
      <c r="F47" s="83"/>
      <c r="G47" s="83"/>
      <c r="H47" s="83"/>
      <c r="I47" s="171"/>
      <c r="J47" s="195"/>
      <c r="K47" s="195"/>
      <c r="L47" s="195"/>
      <c r="M47" s="195"/>
      <c r="N47" s="195"/>
      <c r="O47" s="195"/>
      <c r="P47" s="195"/>
      <c r="Q47" s="195"/>
      <c r="R47" s="195"/>
      <c r="S47" s="195"/>
      <c r="T47" s="195"/>
      <c r="U47" s="195"/>
      <c r="V47" s="195"/>
      <c r="W47" s="195"/>
      <c r="X47" s="195"/>
      <c r="Y47" s="195"/>
      <c r="Z47" s="195"/>
      <c r="AA47" s="195"/>
      <c r="AB47" s="195"/>
    </row>
    <row r="48" spans="1:28" ht="41.25" customHeight="1" x14ac:dyDescent="0.2">
      <c r="A48" s="83"/>
      <c r="B48" s="83"/>
      <c r="C48" s="83"/>
      <c r="D48" s="83"/>
      <c r="E48" s="83"/>
      <c r="F48" s="83"/>
      <c r="G48" s="83"/>
      <c r="H48" s="83"/>
      <c r="I48" s="171"/>
      <c r="J48" s="195"/>
      <c r="K48" s="195"/>
      <c r="L48" s="195"/>
      <c r="M48" s="195"/>
      <c r="N48" s="195"/>
      <c r="O48" s="195"/>
      <c r="P48" s="195"/>
      <c r="Q48" s="195"/>
      <c r="R48" s="195"/>
      <c r="S48" s="195"/>
      <c r="T48" s="428"/>
      <c r="U48" s="291" t="s">
        <v>77</v>
      </c>
      <c r="V48" s="292"/>
      <c r="W48" s="293"/>
      <c r="X48" s="449"/>
      <c r="Y48" s="291" t="s">
        <v>78</v>
      </c>
      <c r="Z48" s="450"/>
      <c r="AA48" s="451"/>
      <c r="AB48" s="467"/>
    </row>
    <row r="49" spans="1:28" x14ac:dyDescent="0.2">
      <c r="A49" s="83"/>
      <c r="B49" s="83"/>
      <c r="C49" s="83"/>
      <c r="D49" s="83"/>
      <c r="E49" s="83"/>
      <c r="F49" s="83"/>
      <c r="G49" s="83"/>
      <c r="H49" s="83"/>
      <c r="I49" s="195"/>
      <c r="J49" s="171"/>
      <c r="K49" s="558" t="s">
        <v>44</v>
      </c>
      <c r="L49" s="254"/>
      <c r="M49" s="254"/>
      <c r="N49" s="254"/>
      <c r="O49" s="254"/>
      <c r="P49" s="254"/>
      <c r="Q49" s="254"/>
      <c r="R49" s="254"/>
      <c r="S49" s="431"/>
      <c r="T49" s="428"/>
      <c r="U49" s="292" t="s">
        <v>39</v>
      </c>
      <c r="V49" s="292"/>
      <c r="W49" s="559"/>
      <c r="X49" s="560"/>
      <c r="Y49" s="292"/>
      <c r="Z49" s="292"/>
      <c r="AA49" s="293"/>
      <c r="AB49" s="467"/>
    </row>
    <row r="50" spans="1:28" ht="17.25" customHeight="1" x14ac:dyDescent="0.2">
      <c r="A50" s="83" t="s">
        <v>1648</v>
      </c>
      <c r="B50" s="83" t="s">
        <v>1649</v>
      </c>
      <c r="C50" s="83"/>
      <c r="D50" s="83"/>
      <c r="E50" s="83"/>
      <c r="F50" s="83"/>
      <c r="G50" s="83"/>
      <c r="H50" s="83"/>
      <c r="I50" s="180"/>
      <c r="J50" s="180"/>
      <c r="K50" s="287" t="s">
        <v>120</v>
      </c>
      <c r="L50" s="253"/>
      <c r="M50" s="253"/>
      <c r="N50" s="253"/>
      <c r="O50" s="253"/>
      <c r="P50" s="253"/>
      <c r="Q50" s="253"/>
      <c r="R50" s="253"/>
      <c r="S50" s="315"/>
      <c r="T50" s="287"/>
      <c r="U50" s="99"/>
      <c r="V50" s="34" t="s">
        <v>50</v>
      </c>
      <c r="W50" s="18"/>
      <c r="X50" s="15"/>
      <c r="Y50" s="99"/>
      <c r="Z50" s="34" t="s">
        <v>50</v>
      </c>
      <c r="AA50" s="18"/>
      <c r="AB50" s="365"/>
    </row>
    <row r="51" spans="1:28" ht="17.25" customHeight="1" x14ac:dyDescent="0.2">
      <c r="A51" s="83" t="s">
        <v>1650</v>
      </c>
      <c r="B51" s="83" t="s">
        <v>1651</v>
      </c>
      <c r="C51" s="83"/>
      <c r="D51" s="83"/>
      <c r="E51" s="83"/>
      <c r="F51" s="83"/>
      <c r="G51" s="83"/>
      <c r="H51" s="83"/>
      <c r="I51" s="180"/>
      <c r="J51" s="180"/>
      <c r="K51" s="481" t="s">
        <v>561</v>
      </c>
      <c r="L51" s="253"/>
      <c r="M51" s="253"/>
      <c r="N51" s="253"/>
      <c r="O51" s="253"/>
      <c r="P51" s="253"/>
      <c r="Q51" s="253"/>
      <c r="R51" s="253"/>
      <c r="S51" s="315"/>
      <c r="T51" s="287"/>
      <c r="U51" s="99"/>
      <c r="V51" s="34" t="s">
        <v>50</v>
      </c>
      <c r="W51" s="20"/>
      <c r="X51" s="15"/>
      <c r="Y51" s="99"/>
      <c r="Z51" s="34" t="s">
        <v>50</v>
      </c>
      <c r="AA51" s="20"/>
      <c r="AB51" s="468"/>
    </row>
    <row r="52" spans="1:28" ht="17.25" customHeight="1" x14ac:dyDescent="0.2">
      <c r="A52" s="83" t="s">
        <v>1652</v>
      </c>
      <c r="B52" s="83" t="s">
        <v>1653</v>
      </c>
      <c r="C52" s="83"/>
      <c r="D52" s="83"/>
      <c r="E52" s="83"/>
      <c r="F52" s="83"/>
      <c r="G52" s="83"/>
      <c r="H52" s="83"/>
      <c r="I52" s="180"/>
      <c r="J52" s="180"/>
      <c r="K52" s="481" t="s">
        <v>33</v>
      </c>
      <c r="L52" s="253"/>
      <c r="M52" s="253"/>
      <c r="N52" s="253"/>
      <c r="O52" s="253"/>
      <c r="P52" s="253"/>
      <c r="Q52" s="253"/>
      <c r="R52" s="253"/>
      <c r="S52" s="315"/>
      <c r="T52" s="287"/>
      <c r="U52" s="99"/>
      <c r="V52" s="34" t="s">
        <v>50</v>
      </c>
      <c r="W52" s="20"/>
      <c r="X52" s="15"/>
      <c r="Y52" s="99"/>
      <c r="Z52" s="34" t="s">
        <v>50</v>
      </c>
      <c r="AA52" s="20"/>
      <c r="AB52" s="468"/>
    </row>
    <row r="53" spans="1:28" x14ac:dyDescent="0.2">
      <c r="A53" s="83"/>
      <c r="B53" s="83"/>
      <c r="C53" s="83"/>
      <c r="D53" s="83"/>
      <c r="E53" s="83"/>
      <c r="F53" s="83"/>
      <c r="G53" s="83"/>
      <c r="H53" s="83"/>
      <c r="I53" s="171"/>
      <c r="J53" s="195"/>
      <c r="K53" s="195"/>
      <c r="L53" s="195"/>
      <c r="M53" s="195"/>
      <c r="N53" s="195"/>
      <c r="O53" s="195"/>
      <c r="P53" s="195"/>
      <c r="Q53" s="195"/>
      <c r="R53" s="195"/>
      <c r="S53" s="195"/>
      <c r="T53" s="195"/>
      <c r="U53" s="195"/>
      <c r="V53" s="195"/>
      <c r="W53" s="195"/>
      <c r="X53" s="195"/>
      <c r="Y53" s="195"/>
      <c r="Z53" s="195"/>
      <c r="AA53" s="195"/>
      <c r="AB53" s="195"/>
    </row>
    <row r="54" spans="1:28" s="6" customFormat="1" ht="27.75" customHeight="1" x14ac:dyDescent="0.2">
      <c r="A54" s="83"/>
      <c r="B54" s="83"/>
      <c r="C54" s="83"/>
      <c r="D54" s="83"/>
      <c r="E54" s="83"/>
      <c r="F54" s="83"/>
      <c r="G54" s="83"/>
      <c r="H54" s="83"/>
      <c r="I54" s="248" t="s">
        <v>228</v>
      </c>
      <c r="J54" s="887" t="s">
        <v>1183</v>
      </c>
      <c r="K54" s="952"/>
      <c r="L54" s="952"/>
      <c r="M54" s="952"/>
      <c r="N54" s="952"/>
      <c r="O54" s="952"/>
      <c r="P54" s="952"/>
      <c r="Q54" s="952"/>
      <c r="R54" s="952"/>
      <c r="S54" s="952"/>
      <c r="T54" s="952"/>
      <c r="U54" s="952"/>
      <c r="V54" s="952"/>
      <c r="W54" s="905"/>
      <c r="X54" s="905"/>
      <c r="Y54" s="905"/>
      <c r="Z54" s="905"/>
      <c r="AA54" s="905"/>
      <c r="AB54" s="195"/>
    </row>
    <row r="55" spans="1:28" s="6" customFormat="1" ht="7.5" customHeight="1" x14ac:dyDescent="0.2">
      <c r="A55" s="83"/>
      <c r="B55" s="83"/>
      <c r="C55" s="83"/>
      <c r="D55" s="83"/>
      <c r="E55" s="83"/>
      <c r="F55" s="83"/>
      <c r="G55" s="83"/>
      <c r="H55" s="83"/>
      <c r="I55" s="248"/>
      <c r="J55" s="822"/>
      <c r="K55" s="824"/>
      <c r="L55" s="824"/>
      <c r="M55" s="824"/>
      <c r="N55" s="824"/>
      <c r="O55" s="824"/>
      <c r="P55" s="824"/>
      <c r="Q55" s="824"/>
      <c r="R55" s="824"/>
      <c r="S55" s="824"/>
      <c r="T55" s="824"/>
      <c r="U55" s="824"/>
      <c r="V55" s="824"/>
      <c r="W55" s="823"/>
      <c r="X55" s="823"/>
      <c r="Y55" s="823"/>
      <c r="Z55" s="823"/>
      <c r="AA55" s="823"/>
      <c r="AB55" s="195"/>
    </row>
    <row r="56" spans="1:28" s="6" customFormat="1" ht="41.25" customHeight="1" x14ac:dyDescent="0.2">
      <c r="A56" s="83"/>
      <c r="B56" s="83"/>
      <c r="C56" s="83"/>
      <c r="D56" s="83"/>
      <c r="E56" s="83"/>
      <c r="F56" s="83"/>
      <c r="G56" s="83"/>
      <c r="H56" s="83"/>
      <c r="I56" s="171"/>
      <c r="J56" s="172"/>
      <c r="K56" s="172"/>
      <c r="L56" s="172"/>
      <c r="M56" s="172"/>
      <c r="N56" s="172"/>
      <c r="O56" s="172"/>
      <c r="P56" s="172"/>
      <c r="Q56" s="172"/>
      <c r="R56" s="172"/>
      <c r="S56" s="172"/>
      <c r="T56" s="290"/>
      <c r="U56" s="291" t="s">
        <v>77</v>
      </c>
      <c r="V56" s="292"/>
      <c r="W56" s="293"/>
      <c r="X56" s="290"/>
      <c r="Y56" s="291" t="s">
        <v>78</v>
      </c>
      <c r="Z56" s="292"/>
      <c r="AA56" s="293"/>
      <c r="AB56" s="195"/>
    </row>
    <row r="57" spans="1:28" s="6" customFormat="1" ht="13.5" thickBot="1" x14ac:dyDescent="0.25">
      <c r="A57" s="83"/>
      <c r="B57" s="83"/>
      <c r="C57" s="83"/>
      <c r="D57" s="83"/>
      <c r="E57" s="83"/>
      <c r="F57" s="83"/>
      <c r="G57" s="83"/>
      <c r="H57" s="83"/>
      <c r="I57" s="172"/>
      <c r="J57" s="171"/>
      <c r="K57" s="558" t="s">
        <v>44</v>
      </c>
      <c r="L57" s="461"/>
      <c r="M57" s="461"/>
      <c r="N57" s="461"/>
      <c r="O57" s="461"/>
      <c r="P57" s="461"/>
      <c r="Q57" s="461"/>
      <c r="R57" s="461"/>
      <c r="S57" s="184"/>
      <c r="T57" s="290"/>
      <c r="U57" s="292" t="s">
        <v>402</v>
      </c>
      <c r="V57" s="292"/>
      <c r="W57" s="559"/>
      <c r="X57" s="790"/>
      <c r="Y57" s="292"/>
      <c r="Z57" s="292"/>
      <c r="AA57" s="293"/>
      <c r="AB57" s="195"/>
    </row>
    <row r="58" spans="1:28" s="6" customFormat="1" ht="42" customHeight="1" thickTop="1" thickBot="1" x14ac:dyDescent="0.25">
      <c r="A58" s="187" t="s">
        <v>2511</v>
      </c>
      <c r="B58" s="187" t="s">
        <v>2512</v>
      </c>
      <c r="C58" s="83"/>
      <c r="D58" s="83"/>
      <c r="E58" s="83"/>
      <c r="F58" s="83"/>
      <c r="G58" s="83"/>
      <c r="H58" s="83"/>
      <c r="I58" s="180"/>
      <c r="J58" s="180"/>
      <c r="K58" s="888" t="s">
        <v>1184</v>
      </c>
      <c r="L58" s="949"/>
      <c r="M58" s="949"/>
      <c r="N58" s="949"/>
      <c r="O58" s="949"/>
      <c r="P58" s="949"/>
      <c r="Q58" s="949"/>
      <c r="R58" s="949"/>
      <c r="S58" s="462"/>
      <c r="T58" s="181"/>
      <c r="U58" s="814"/>
      <c r="V58" s="812"/>
      <c r="W58" s="296"/>
      <c r="X58" s="146"/>
      <c r="Y58" s="814"/>
      <c r="Z58" s="811"/>
      <c r="AA58" s="296"/>
      <c r="AB58" s="195"/>
    </row>
    <row r="59" spans="1:28" s="6" customFormat="1" ht="42" customHeight="1" thickTop="1" thickBot="1" x14ac:dyDescent="0.25">
      <c r="A59" s="187" t="s">
        <v>2513</v>
      </c>
      <c r="B59" s="187" t="s">
        <v>2514</v>
      </c>
      <c r="C59" s="83"/>
      <c r="D59" s="83"/>
      <c r="E59" s="83"/>
      <c r="F59" s="83"/>
      <c r="G59" s="83"/>
      <c r="H59" s="83"/>
      <c r="I59" s="180"/>
      <c r="J59" s="180"/>
      <c r="K59" s="888" t="s">
        <v>1185</v>
      </c>
      <c r="L59" s="949"/>
      <c r="M59" s="949"/>
      <c r="N59" s="949"/>
      <c r="O59" s="949"/>
      <c r="P59" s="949"/>
      <c r="Q59" s="949"/>
      <c r="R59" s="949"/>
      <c r="S59" s="462"/>
      <c r="T59" s="181"/>
      <c r="U59" s="814"/>
      <c r="V59" s="812"/>
      <c r="W59" s="296"/>
      <c r="X59" s="146"/>
      <c r="Y59" s="814"/>
      <c r="Z59" s="811"/>
      <c r="AA59" s="296"/>
      <c r="AB59" s="195"/>
    </row>
    <row r="60" spans="1:28" s="6" customFormat="1" ht="42" customHeight="1" thickTop="1" thickBot="1" x14ac:dyDescent="0.25">
      <c r="A60" s="187" t="s">
        <v>2515</v>
      </c>
      <c r="B60" s="187" t="s">
        <v>2516</v>
      </c>
      <c r="C60" s="83"/>
      <c r="D60" s="83"/>
      <c r="E60" s="83"/>
      <c r="F60" s="83"/>
      <c r="G60" s="83"/>
      <c r="H60" s="83"/>
      <c r="I60" s="180"/>
      <c r="J60" s="180"/>
      <c r="K60" s="888" t="s">
        <v>1186</v>
      </c>
      <c r="L60" s="949"/>
      <c r="M60" s="949"/>
      <c r="N60" s="949"/>
      <c r="O60" s="949"/>
      <c r="P60" s="949"/>
      <c r="Q60" s="949"/>
      <c r="R60" s="949"/>
      <c r="S60" s="462"/>
      <c r="T60" s="181"/>
      <c r="U60" s="814"/>
      <c r="V60" s="812"/>
      <c r="W60" s="296"/>
      <c r="X60" s="146"/>
      <c r="Y60" s="814"/>
      <c r="Z60" s="811"/>
      <c r="AA60" s="296"/>
      <c r="AB60" s="195"/>
    </row>
    <row r="61" spans="1:28" s="6" customFormat="1" ht="42" customHeight="1" thickTop="1" thickBot="1" x14ac:dyDescent="0.25">
      <c r="A61" s="187" t="s">
        <v>2517</v>
      </c>
      <c r="B61" s="187" t="s">
        <v>2518</v>
      </c>
      <c r="C61" s="83"/>
      <c r="D61" s="83"/>
      <c r="E61" s="83"/>
      <c r="F61" s="83"/>
      <c r="G61" s="83"/>
      <c r="H61" s="83"/>
      <c r="I61" s="180"/>
      <c r="J61" s="180"/>
      <c r="K61" s="888" t="s">
        <v>1187</v>
      </c>
      <c r="L61" s="949"/>
      <c r="M61" s="949"/>
      <c r="N61" s="949"/>
      <c r="O61" s="949"/>
      <c r="P61" s="949"/>
      <c r="Q61" s="949"/>
      <c r="R61" s="949"/>
      <c r="S61" s="462"/>
      <c r="T61" s="181"/>
      <c r="U61" s="814"/>
      <c r="V61" s="812"/>
      <c r="W61" s="296"/>
      <c r="X61" s="146"/>
      <c r="Y61" s="814"/>
      <c r="Z61" s="811"/>
      <c r="AA61" s="296"/>
      <c r="AB61" s="195"/>
    </row>
    <row r="62" spans="1:28" s="6" customFormat="1" ht="57" customHeight="1" thickTop="1" thickBot="1" x14ac:dyDescent="0.25">
      <c r="A62" s="187" t="s">
        <v>2519</v>
      </c>
      <c r="B62" s="187" t="s">
        <v>2520</v>
      </c>
      <c r="C62" s="83"/>
      <c r="D62" s="83"/>
      <c r="E62" s="83"/>
      <c r="F62" s="83"/>
      <c r="G62" s="83"/>
      <c r="H62" s="83"/>
      <c r="I62" s="180"/>
      <c r="J62" s="180"/>
      <c r="K62" s="888" t="s">
        <v>1188</v>
      </c>
      <c r="L62" s="949"/>
      <c r="M62" s="949"/>
      <c r="N62" s="949"/>
      <c r="O62" s="949"/>
      <c r="P62" s="949"/>
      <c r="Q62" s="949"/>
      <c r="R62" s="949"/>
      <c r="S62" s="462"/>
      <c r="T62" s="181"/>
      <c r="U62" s="814"/>
      <c r="V62" s="812"/>
      <c r="W62" s="296"/>
      <c r="X62" s="146"/>
      <c r="Y62" s="814"/>
      <c r="Z62" s="811"/>
      <c r="AA62" s="296"/>
      <c r="AB62" s="195"/>
    </row>
    <row r="63" spans="1:28" s="6" customFormat="1" ht="42" customHeight="1" thickTop="1" thickBot="1" x14ac:dyDescent="0.25">
      <c r="A63" s="187" t="s">
        <v>2521</v>
      </c>
      <c r="B63" s="187" t="s">
        <v>2522</v>
      </c>
      <c r="C63" s="83"/>
      <c r="D63" s="83"/>
      <c r="E63" s="83"/>
      <c r="F63" s="83"/>
      <c r="G63" s="83"/>
      <c r="H63" s="83"/>
      <c r="I63" s="180"/>
      <c r="J63" s="180"/>
      <c r="K63" s="888" t="s">
        <v>1189</v>
      </c>
      <c r="L63" s="949"/>
      <c r="M63" s="949"/>
      <c r="N63" s="949"/>
      <c r="O63" s="949"/>
      <c r="P63" s="949"/>
      <c r="Q63" s="949"/>
      <c r="R63" s="949"/>
      <c r="S63" s="462"/>
      <c r="T63" s="181"/>
      <c r="U63" s="814"/>
      <c r="V63" s="812"/>
      <c r="W63" s="296"/>
      <c r="X63" s="146"/>
      <c r="Y63" s="814"/>
      <c r="Z63" s="811"/>
      <c r="AA63" s="296"/>
      <c r="AB63" s="195"/>
    </row>
    <row r="64" spans="1:28" s="6" customFormat="1" ht="5.25" customHeight="1" thickTop="1" x14ac:dyDescent="0.2">
      <c r="A64" s="83"/>
      <c r="B64" s="83"/>
      <c r="C64" s="83"/>
      <c r="D64" s="83"/>
      <c r="E64" s="83"/>
      <c r="F64" s="83"/>
      <c r="G64" s="83"/>
      <c r="H64" s="83"/>
      <c r="I64" s="171"/>
      <c r="J64" s="172"/>
      <c r="K64" s="172"/>
      <c r="L64" s="172"/>
      <c r="M64" s="172"/>
      <c r="N64" s="172"/>
      <c r="O64" s="172"/>
      <c r="P64" s="172"/>
      <c r="Q64" s="172"/>
      <c r="R64" s="172"/>
      <c r="S64" s="172"/>
      <c r="T64" s="172"/>
      <c r="U64" s="172"/>
      <c r="V64" s="172"/>
      <c r="W64" s="172"/>
      <c r="X64" s="172"/>
      <c r="Y64" s="172"/>
      <c r="Z64" s="172"/>
      <c r="AA64" s="172"/>
      <c r="AB64" s="195"/>
    </row>
    <row r="65" spans="1:28" s="6" customFormat="1" x14ac:dyDescent="0.2">
      <c r="A65" s="119"/>
      <c r="B65" s="83"/>
      <c r="C65" s="83"/>
      <c r="D65" s="83"/>
      <c r="E65" s="83"/>
      <c r="F65" s="83"/>
      <c r="G65" s="83"/>
      <c r="H65" s="83"/>
      <c r="I65" s="171"/>
      <c r="J65" s="173" t="s">
        <v>882</v>
      </c>
      <c r="K65" s="238"/>
      <c r="L65" s="172"/>
      <c r="M65" s="172"/>
      <c r="N65" s="172"/>
      <c r="O65" s="172"/>
      <c r="P65" s="172"/>
      <c r="Q65" s="172"/>
      <c r="R65" s="172"/>
      <c r="S65" s="172"/>
      <c r="T65" s="172"/>
      <c r="U65" s="172"/>
      <c r="V65" s="172"/>
      <c r="W65" s="172"/>
      <c r="X65" s="172"/>
      <c r="Y65" s="172"/>
      <c r="Z65" s="172"/>
      <c r="AA65" s="172"/>
      <c r="AB65" s="195"/>
    </row>
    <row r="66" spans="1:28" s="6" customFormat="1" ht="5.25" customHeight="1" thickBot="1" x14ac:dyDescent="0.25">
      <c r="A66" s="83"/>
      <c r="B66" s="83"/>
      <c r="C66" s="83"/>
      <c r="D66" s="83"/>
      <c r="E66" s="83"/>
      <c r="F66" s="83"/>
      <c r="G66" s="83"/>
      <c r="H66" s="83"/>
      <c r="I66" s="171"/>
      <c r="J66" s="171"/>
      <c r="K66" s="172"/>
      <c r="L66" s="172"/>
      <c r="M66" s="172"/>
      <c r="N66" s="172"/>
      <c r="O66" s="172"/>
      <c r="P66" s="172"/>
      <c r="Q66" s="172"/>
      <c r="R66" s="172"/>
      <c r="S66" s="172"/>
      <c r="T66" s="172"/>
      <c r="U66" s="172"/>
      <c r="V66" s="172"/>
      <c r="W66" s="172"/>
      <c r="X66" s="172"/>
      <c r="Y66" s="172"/>
      <c r="Z66" s="172"/>
      <c r="AA66" s="172"/>
      <c r="AB66" s="195"/>
    </row>
    <row r="67" spans="1:28" s="6" customFormat="1" ht="14.25" thickTop="1" thickBot="1" x14ac:dyDescent="0.25">
      <c r="A67" s="187" t="s">
        <v>2523</v>
      </c>
      <c r="B67" s="187" t="s">
        <v>2524</v>
      </c>
      <c r="C67" s="83"/>
      <c r="D67" s="83"/>
      <c r="E67" s="83"/>
      <c r="F67" s="83"/>
      <c r="G67" s="83"/>
      <c r="H67" s="83"/>
      <c r="I67" s="171"/>
      <c r="J67" s="426"/>
      <c r="K67" s="237" t="s">
        <v>880</v>
      </c>
      <c r="L67" s="950"/>
      <c r="M67" s="951"/>
      <c r="N67" s="951"/>
      <c r="O67" s="951"/>
      <c r="P67" s="951"/>
      <c r="Q67" s="951"/>
      <c r="R67" s="951"/>
      <c r="S67" s="951"/>
      <c r="T67" s="951"/>
      <c r="U67" s="951"/>
      <c r="V67" s="951"/>
      <c r="W67" s="951"/>
      <c r="X67" s="951"/>
      <c r="Y67" s="951"/>
      <c r="Z67" s="951"/>
      <c r="AA67" s="121"/>
      <c r="AB67" s="195"/>
    </row>
    <row r="68" spans="1:28" s="6" customFormat="1" ht="13.5" thickTop="1" x14ac:dyDescent="0.2">
      <c r="A68" s="119"/>
      <c r="B68" s="119"/>
      <c r="C68" s="83"/>
      <c r="D68" s="83"/>
      <c r="E68" s="83"/>
      <c r="F68" s="83"/>
      <c r="G68" s="83"/>
      <c r="H68" s="83"/>
      <c r="I68" s="789"/>
      <c r="J68" s="789"/>
      <c r="K68" s="789"/>
      <c r="L68" s="789"/>
      <c r="M68" s="789"/>
      <c r="N68" s="789"/>
      <c r="O68" s="789"/>
      <c r="P68" s="789"/>
      <c r="Q68" s="789"/>
      <c r="R68" s="789"/>
      <c r="S68" s="789"/>
      <c r="T68" s="789"/>
      <c r="U68" s="789"/>
      <c r="V68" s="789"/>
      <c r="W68" s="789"/>
      <c r="X68" s="789"/>
      <c r="Y68" s="789"/>
      <c r="Z68" s="789"/>
      <c r="AA68" s="789"/>
      <c r="AB68" s="789"/>
    </row>
    <row r="69" spans="1:28" x14ac:dyDescent="0.2">
      <c r="A69" s="83"/>
      <c r="B69" s="83"/>
      <c r="C69" s="83"/>
      <c r="D69" s="83"/>
      <c r="E69" s="83"/>
      <c r="F69" s="83"/>
      <c r="G69" s="83"/>
      <c r="H69" s="83"/>
      <c r="I69" s="248" t="s">
        <v>386</v>
      </c>
      <c r="J69" s="361" t="s">
        <v>87</v>
      </c>
      <c r="K69" s="485"/>
      <c r="L69" s="485"/>
      <c r="M69" s="485"/>
      <c r="N69" s="485"/>
      <c r="O69" s="485"/>
      <c r="P69" s="485"/>
      <c r="Q69" s="485"/>
      <c r="R69" s="485"/>
      <c r="S69" s="485"/>
      <c r="T69" s="485"/>
      <c r="U69" s="485"/>
      <c r="V69" s="485"/>
      <c r="W69" s="485"/>
      <c r="X69" s="485"/>
      <c r="Y69" s="485"/>
      <c r="Z69" s="485"/>
      <c r="AA69" s="485"/>
      <c r="AB69" s="485"/>
    </row>
    <row r="70" spans="1:28" x14ac:dyDescent="0.2">
      <c r="A70" s="83"/>
      <c r="B70" s="83"/>
      <c r="C70" s="83"/>
      <c r="D70" s="83"/>
      <c r="E70" s="83"/>
      <c r="F70" s="83"/>
      <c r="G70" s="83"/>
      <c r="H70" s="83"/>
      <c r="I70" s="423"/>
      <c r="J70" s="195" t="s">
        <v>74</v>
      </c>
      <c r="K70" s="195"/>
      <c r="L70" s="195"/>
      <c r="M70" s="195"/>
      <c r="N70" s="195"/>
      <c r="O70" s="195"/>
      <c r="P70" s="195"/>
      <c r="Q70" s="195"/>
      <c r="R70" s="195"/>
      <c r="S70" s="195"/>
      <c r="T70" s="195"/>
      <c r="U70" s="195"/>
      <c r="V70" s="195"/>
      <c r="W70" s="195"/>
      <c r="X70" s="195"/>
      <c r="Y70" s="195"/>
      <c r="Z70" s="195"/>
      <c r="AA70" s="195"/>
      <c r="AB70" s="195"/>
    </row>
    <row r="71" spans="1:28" ht="7.5" customHeight="1" thickBot="1" x14ac:dyDescent="0.25">
      <c r="A71" s="83"/>
      <c r="B71" s="83"/>
      <c r="C71" s="83"/>
      <c r="D71" s="83"/>
      <c r="E71" s="83"/>
      <c r="F71" s="83"/>
      <c r="G71" s="83"/>
      <c r="H71" s="83"/>
      <c r="I71" s="171"/>
      <c r="J71" s="195"/>
      <c r="K71" s="195"/>
      <c r="L71" s="195"/>
      <c r="M71" s="195"/>
      <c r="N71" s="195"/>
      <c r="O71" s="195"/>
      <c r="P71" s="195"/>
      <c r="Q71" s="195"/>
      <c r="R71" s="195"/>
      <c r="S71" s="195"/>
      <c r="T71" s="195"/>
      <c r="U71" s="195"/>
      <c r="V71" s="195"/>
      <c r="W71" s="195"/>
      <c r="X71" s="195"/>
      <c r="Y71" s="195"/>
      <c r="Z71" s="195"/>
      <c r="AA71" s="195"/>
      <c r="AB71" s="195"/>
    </row>
    <row r="72" spans="1:28" ht="12.75" customHeight="1" thickTop="1" thickBot="1" x14ac:dyDescent="0.25">
      <c r="A72" s="83" t="s">
        <v>2509</v>
      </c>
      <c r="B72" s="83"/>
      <c r="C72" s="83"/>
      <c r="D72" s="83"/>
      <c r="E72" s="83"/>
      <c r="F72" s="83"/>
      <c r="G72" s="83"/>
      <c r="H72" s="83"/>
      <c r="I72" s="171"/>
      <c r="J72" s="5"/>
      <c r="K72" s="237" t="s">
        <v>2530</v>
      </c>
      <c r="L72" s="195"/>
      <c r="M72" s="195"/>
      <c r="N72" s="195"/>
      <c r="O72" s="195"/>
      <c r="P72" s="195"/>
      <c r="Q72" s="195"/>
      <c r="R72" s="195"/>
      <c r="S72" s="195"/>
      <c r="T72" s="195"/>
      <c r="U72" s="195"/>
      <c r="V72" s="195"/>
      <c r="W72" s="195"/>
      <c r="X72" s="195"/>
      <c r="Y72" s="195"/>
      <c r="Z72" s="195"/>
      <c r="AA72" s="195"/>
      <c r="AB72" s="195"/>
    </row>
    <row r="73" spans="1:28" ht="12.75" customHeight="1" thickTop="1" x14ac:dyDescent="0.2">
      <c r="A73" s="83"/>
      <c r="B73" s="83"/>
      <c r="C73" s="83"/>
      <c r="D73" s="83"/>
      <c r="E73" s="83"/>
      <c r="F73" s="83"/>
      <c r="G73" s="83"/>
      <c r="H73" s="83"/>
      <c r="I73" s="171"/>
      <c r="J73" s="671"/>
      <c r="K73" s="237" t="s">
        <v>2532</v>
      </c>
      <c r="L73" s="195"/>
      <c r="M73" s="195"/>
      <c r="N73" s="195"/>
      <c r="O73" s="195"/>
      <c r="P73" s="195"/>
      <c r="Q73" s="195"/>
      <c r="R73" s="195"/>
      <c r="S73" s="195"/>
      <c r="T73" s="195"/>
      <c r="U73" s="195"/>
      <c r="V73" s="195"/>
      <c r="W73" s="195"/>
      <c r="X73" s="195"/>
      <c r="Y73" s="195"/>
      <c r="Z73" s="195"/>
      <c r="AA73" s="195"/>
      <c r="AB73" s="195"/>
    </row>
    <row r="74" spans="1:28" ht="13.5" thickBot="1" x14ac:dyDescent="0.25">
      <c r="A74" s="83"/>
      <c r="B74" s="83"/>
      <c r="C74" s="83"/>
      <c r="D74" s="83"/>
      <c r="E74" s="83"/>
      <c r="F74" s="83"/>
      <c r="G74" s="83"/>
      <c r="H74" s="83"/>
      <c r="I74" s="171"/>
      <c r="J74" s="195"/>
      <c r="K74" s="276"/>
      <c r="L74" s="195"/>
      <c r="M74" s="195"/>
      <c r="N74" s="195"/>
      <c r="O74" s="195"/>
      <c r="P74" s="195"/>
      <c r="Q74" s="195"/>
      <c r="R74" s="195"/>
      <c r="S74" s="195"/>
      <c r="T74" s="195"/>
      <c r="U74" s="195"/>
      <c r="V74" s="195"/>
      <c r="W74" s="195"/>
      <c r="X74" s="195"/>
      <c r="Y74" s="195"/>
      <c r="Z74" s="195"/>
      <c r="AA74" s="195"/>
      <c r="AB74" s="195"/>
    </row>
    <row r="75" spans="1:28" ht="12.75" customHeight="1" thickTop="1" thickBot="1" x14ac:dyDescent="0.25">
      <c r="A75" s="83" t="s">
        <v>2510</v>
      </c>
      <c r="B75" s="83"/>
      <c r="C75" s="83"/>
      <c r="D75" s="83"/>
      <c r="E75" s="83"/>
      <c r="F75" s="83"/>
      <c r="G75" s="83"/>
      <c r="H75" s="83"/>
      <c r="I75" s="397"/>
      <c r="J75" s="5"/>
      <c r="K75" s="286" t="s">
        <v>2531</v>
      </c>
      <c r="L75" s="397"/>
      <c r="M75" s="397"/>
      <c r="N75" s="397"/>
      <c r="O75" s="397"/>
      <c r="P75" s="195"/>
      <c r="Q75" s="195"/>
      <c r="R75" s="195"/>
      <c r="S75" s="195"/>
      <c r="T75" s="195"/>
      <c r="U75" s="195"/>
      <c r="V75" s="195"/>
      <c r="W75" s="195"/>
      <c r="X75" s="195"/>
      <c r="Y75" s="195"/>
      <c r="Z75" s="195"/>
      <c r="AA75" s="195"/>
      <c r="AB75" s="195"/>
    </row>
    <row r="76" spans="1:28" ht="13.5" thickTop="1" x14ac:dyDescent="0.2">
      <c r="A76" s="83"/>
      <c r="B76" s="83"/>
      <c r="C76" s="83"/>
      <c r="D76" s="83"/>
      <c r="E76" s="83"/>
      <c r="F76" s="83"/>
      <c r="G76" s="83"/>
      <c r="H76" s="83"/>
      <c r="I76" s="397"/>
      <c r="J76" s="397"/>
      <c r="K76" s="397"/>
      <c r="L76" s="397"/>
      <c r="M76" s="397"/>
      <c r="N76" s="397"/>
      <c r="O76" s="397"/>
      <c r="P76" s="195"/>
      <c r="Q76" s="195"/>
      <c r="R76" s="195"/>
      <c r="S76" s="195"/>
      <c r="T76" s="195"/>
      <c r="U76" s="195"/>
      <c r="V76" s="195"/>
      <c r="W76" s="195"/>
      <c r="X76" s="195"/>
      <c r="Y76" s="195"/>
      <c r="Z76" s="195"/>
      <c r="AA76" s="195"/>
      <c r="AB76" s="195"/>
    </row>
    <row r="77" spans="1:28" ht="25.5" customHeight="1" x14ac:dyDescent="0.2">
      <c r="A77" s="83"/>
      <c r="B77" s="83"/>
      <c r="C77" s="83"/>
      <c r="D77" s="83"/>
      <c r="E77" s="83"/>
      <c r="F77" s="83"/>
      <c r="G77" s="83"/>
      <c r="H77" s="83"/>
      <c r="I77" s="248" t="s">
        <v>594</v>
      </c>
      <c r="J77" s="983" t="s">
        <v>803</v>
      </c>
      <c r="K77" s="984"/>
      <c r="L77" s="984"/>
      <c r="M77" s="984"/>
      <c r="N77" s="984"/>
      <c r="O77" s="984"/>
      <c r="P77" s="984"/>
      <c r="Q77" s="984"/>
      <c r="R77" s="984"/>
      <c r="S77" s="984"/>
      <c r="T77" s="984"/>
      <c r="U77" s="984"/>
      <c r="V77" s="985"/>
      <c r="W77" s="985"/>
      <c r="X77" s="985"/>
      <c r="Y77" s="985"/>
      <c r="Z77" s="985"/>
      <c r="AA77" s="30"/>
      <c r="AB77" s="173"/>
    </row>
    <row r="78" spans="1:28" ht="7.5" customHeight="1" x14ac:dyDescent="0.2">
      <c r="A78" s="83"/>
      <c r="B78" s="83"/>
      <c r="C78" s="83"/>
      <c r="D78" s="83"/>
      <c r="E78" s="83"/>
      <c r="F78" s="83"/>
      <c r="G78" s="83"/>
      <c r="H78" s="83"/>
      <c r="I78" s="171"/>
      <c r="J78" s="195"/>
      <c r="K78" s="195"/>
      <c r="L78" s="195"/>
      <c r="M78" s="195"/>
      <c r="N78" s="195"/>
      <c r="O78" s="195"/>
      <c r="P78" s="195"/>
      <c r="Q78" s="195"/>
      <c r="R78" s="195"/>
      <c r="S78" s="195"/>
      <c r="T78" s="195"/>
      <c r="U78" s="195"/>
      <c r="V78" s="195"/>
      <c r="W78" s="195"/>
      <c r="X78" s="195"/>
      <c r="Y78" s="195"/>
      <c r="Z78" s="195"/>
      <c r="AA78" s="195"/>
      <c r="AB78" s="195"/>
    </row>
    <row r="79" spans="1:28" ht="41.25" customHeight="1" x14ac:dyDescent="0.2">
      <c r="A79" s="83"/>
      <c r="B79" s="83"/>
      <c r="C79" s="83"/>
      <c r="D79" s="83"/>
      <c r="E79" s="83"/>
      <c r="F79" s="83"/>
      <c r="G79" s="83"/>
      <c r="H79" s="83"/>
      <c r="I79" s="195"/>
      <c r="J79" s="171"/>
      <c r="K79" s="531" t="s">
        <v>200</v>
      </c>
      <c r="L79" s="428"/>
      <c r="M79" s="291" t="s">
        <v>77</v>
      </c>
      <c r="N79" s="292"/>
      <c r="O79" s="293"/>
      <c r="P79" s="428"/>
      <c r="Q79" s="291" t="s">
        <v>86</v>
      </c>
      <c r="R79" s="292"/>
      <c r="S79" s="293"/>
      <c r="T79" s="428"/>
      <c r="U79" s="291" t="s">
        <v>78</v>
      </c>
      <c r="V79" s="292"/>
      <c r="W79" s="293"/>
      <c r="X79" s="428"/>
      <c r="Y79" s="291" t="s">
        <v>86</v>
      </c>
      <c r="Z79" s="292"/>
      <c r="AA79" s="293"/>
      <c r="AB79" s="467"/>
    </row>
    <row r="80" spans="1:28" s="397" customFormat="1" ht="17.25" customHeight="1" x14ac:dyDescent="0.2">
      <c r="A80" s="83" t="s">
        <v>1524</v>
      </c>
      <c r="B80" s="83" t="s">
        <v>1525</v>
      </c>
      <c r="C80" s="83"/>
      <c r="D80" s="83"/>
      <c r="E80" s="83"/>
      <c r="F80" s="83"/>
      <c r="G80" s="83"/>
      <c r="H80" s="83"/>
      <c r="I80" s="180"/>
      <c r="J80" s="180"/>
      <c r="K80" s="287" t="s">
        <v>447</v>
      </c>
      <c r="L80" s="287" t="s">
        <v>80</v>
      </c>
      <c r="M80" s="745"/>
      <c r="N80" s="747" t="s">
        <v>42</v>
      </c>
      <c r="O80" s="289"/>
      <c r="P80" s="287"/>
      <c r="Q80" s="294" t="str">
        <f>IF(AND(ISNUMBER(M80),ISNUMBER($M$84)),IF($M$84=0,"",M80/$M$84),"")</f>
        <v/>
      </c>
      <c r="R80" s="433"/>
      <c r="S80" s="289"/>
      <c r="T80" s="287" t="s">
        <v>80</v>
      </c>
      <c r="U80" s="745"/>
      <c r="V80" s="747" t="s">
        <v>42</v>
      </c>
      <c r="W80" s="289"/>
      <c r="X80" s="287"/>
      <c r="Y80" s="294" t="str">
        <f>IF(AND(ISNUMBER(U80),ISNUMBER($U$84)),IF($U$84=0,"",U80/$U$84),"")</f>
        <v/>
      </c>
      <c r="Z80" s="433"/>
      <c r="AA80" s="289"/>
      <c r="AB80" s="365"/>
    </row>
    <row r="81" spans="1:28" s="397" customFormat="1" ht="17.25" customHeight="1" x14ac:dyDescent="0.2">
      <c r="A81" s="83" t="s">
        <v>1526</v>
      </c>
      <c r="B81" s="83" t="s">
        <v>1527</v>
      </c>
      <c r="C81" s="83"/>
      <c r="D81" s="83"/>
      <c r="E81" s="83"/>
      <c r="F81" s="83"/>
      <c r="G81" s="83"/>
      <c r="H81" s="83"/>
      <c r="I81" s="180"/>
      <c r="J81" s="180"/>
      <c r="K81" s="481" t="s">
        <v>498</v>
      </c>
      <c r="L81" s="287" t="s">
        <v>80</v>
      </c>
      <c r="M81" s="745"/>
      <c r="N81" s="747" t="s">
        <v>42</v>
      </c>
      <c r="O81" s="442"/>
      <c r="P81" s="287"/>
      <c r="Q81" s="294" t="str">
        <f>IF(AND(ISNUMBER(M81),ISNUMBER($M$84)),IF($M$84=0,"",M81/$M$84),"")</f>
        <v/>
      </c>
      <c r="R81" s="441"/>
      <c r="S81" s="442"/>
      <c r="T81" s="287" t="s">
        <v>80</v>
      </c>
      <c r="U81" s="745"/>
      <c r="V81" s="747" t="s">
        <v>42</v>
      </c>
      <c r="W81" s="442"/>
      <c r="X81" s="287"/>
      <c r="Y81" s="294" t="str">
        <f>IF(AND(ISNUMBER(U81),ISNUMBER($U$84)),IF($U$84=0,"",U81/$U$84),"")</f>
        <v/>
      </c>
      <c r="Z81" s="441"/>
      <c r="AA81" s="442"/>
      <c r="AB81" s="468"/>
    </row>
    <row r="82" spans="1:28" s="397" customFormat="1" ht="17.25" customHeight="1" x14ac:dyDescent="0.2">
      <c r="A82" s="83" t="s">
        <v>1528</v>
      </c>
      <c r="B82" s="83" t="s">
        <v>1529</v>
      </c>
      <c r="C82" s="83"/>
      <c r="D82" s="83"/>
      <c r="E82" s="83"/>
      <c r="F82" s="83"/>
      <c r="G82" s="83"/>
      <c r="H82" s="83"/>
      <c r="I82" s="180"/>
      <c r="J82" s="180"/>
      <c r="K82" s="481" t="s">
        <v>499</v>
      </c>
      <c r="L82" s="287" t="s">
        <v>80</v>
      </c>
      <c r="M82" s="745"/>
      <c r="N82" s="747" t="s">
        <v>42</v>
      </c>
      <c r="O82" s="442"/>
      <c r="P82" s="287"/>
      <c r="Q82" s="294" t="str">
        <f>IF(AND(ISNUMBER(M82),ISNUMBER($M$84)),IF($M$84=0,"",M82/$M$84),"")</f>
        <v/>
      </c>
      <c r="R82" s="441"/>
      <c r="S82" s="442"/>
      <c r="T82" s="287" t="s">
        <v>80</v>
      </c>
      <c r="U82" s="745"/>
      <c r="V82" s="747" t="s">
        <v>42</v>
      </c>
      <c r="W82" s="442"/>
      <c r="X82" s="287"/>
      <c r="Y82" s="294" t="str">
        <f>IF(AND(ISNUMBER(U82),ISNUMBER($U$84)),IF($U$84=0,"",U82/$U$84),"")</f>
        <v/>
      </c>
      <c r="Z82" s="441"/>
      <c r="AA82" s="442"/>
      <c r="AB82" s="468"/>
    </row>
    <row r="83" spans="1:28" s="397" customFormat="1" ht="17.25" customHeight="1" x14ac:dyDescent="0.2">
      <c r="A83" s="83" t="s">
        <v>1530</v>
      </c>
      <c r="B83" s="83" t="s">
        <v>1531</v>
      </c>
      <c r="C83" s="83"/>
      <c r="D83" s="83"/>
      <c r="E83" s="83"/>
      <c r="F83" s="83"/>
      <c r="G83" s="83"/>
      <c r="H83" s="83"/>
      <c r="I83" s="180"/>
      <c r="J83" s="180"/>
      <c r="K83" s="481" t="s">
        <v>500</v>
      </c>
      <c r="L83" s="287" t="s">
        <v>80</v>
      </c>
      <c r="M83" s="745"/>
      <c r="N83" s="747" t="s">
        <v>42</v>
      </c>
      <c r="O83" s="442"/>
      <c r="P83" s="287"/>
      <c r="Q83" s="294" t="str">
        <f>IF(AND(ISNUMBER(M83),ISNUMBER($M$84)),IF($M$84=0,"",M83/$M$84),"")</f>
        <v/>
      </c>
      <c r="R83" s="441"/>
      <c r="S83" s="442"/>
      <c r="T83" s="287" t="s">
        <v>80</v>
      </c>
      <c r="U83" s="745"/>
      <c r="V83" s="747" t="s">
        <v>42</v>
      </c>
      <c r="W83" s="442"/>
      <c r="X83" s="287"/>
      <c r="Y83" s="294" t="str">
        <f>IF(AND(ISNUMBER(U83),ISNUMBER($U$84)),IF($U$84=0,"",U83/$U$84),"")</f>
        <v/>
      </c>
      <c r="Z83" s="441"/>
      <c r="AA83" s="442"/>
      <c r="AB83" s="468"/>
    </row>
    <row r="84" spans="1:28" s="397" customFormat="1" ht="41.25" customHeight="1" x14ac:dyDescent="0.2">
      <c r="A84" s="83" t="s">
        <v>2507</v>
      </c>
      <c r="B84" s="83" t="s">
        <v>2508</v>
      </c>
      <c r="C84" s="83"/>
      <c r="D84" s="83"/>
      <c r="E84" s="83"/>
      <c r="F84" s="83"/>
      <c r="G84" s="83"/>
      <c r="H84" s="83"/>
      <c r="I84" s="180"/>
      <c r="J84" s="180"/>
      <c r="K84" s="531" t="s">
        <v>277</v>
      </c>
      <c r="L84" s="287" t="s">
        <v>80</v>
      </c>
      <c r="M84" s="443" t="str">
        <f>IF(ISERROR(AVERAGE(M80:M83)),"",SUM(M80:M83))</f>
        <v/>
      </c>
      <c r="N84" s="441" t="s">
        <v>42</v>
      </c>
      <c r="O84" s="315"/>
      <c r="P84" s="532"/>
      <c r="Q84" s="294" t="str">
        <f>IF(AND(ISNUMBER(M84),ISNUMBER($M$84)),IF($M$84=0,"",M84/$M$84),"")</f>
        <v/>
      </c>
      <c r="R84" s="441"/>
      <c r="S84" s="431"/>
      <c r="T84" s="287" t="s">
        <v>80</v>
      </c>
      <c r="U84" s="443" t="str">
        <f>IF(ISERROR(AVERAGE(U80:U83)),"",SUM(U80:U83))</f>
        <v/>
      </c>
      <c r="V84" s="441" t="s">
        <v>42</v>
      </c>
      <c r="W84" s="315"/>
      <c r="X84" s="532"/>
      <c r="Y84" s="294" t="str">
        <f>IF(AND(ISNUMBER(U84),ISNUMBER($U$84)),IF($U$84=0,"",U84/$U$84),"")</f>
        <v/>
      </c>
      <c r="Z84" s="441"/>
      <c r="AA84" s="431"/>
      <c r="AB84" s="362"/>
    </row>
    <row r="85" spans="1:28" s="397" customFormat="1" x14ac:dyDescent="0.2">
      <c r="A85" s="83"/>
      <c r="B85" s="83"/>
      <c r="C85" s="83"/>
      <c r="D85" s="83"/>
      <c r="E85" s="83"/>
      <c r="F85" s="83"/>
      <c r="G85" s="83"/>
      <c r="H85" s="83"/>
      <c r="I85" s="171"/>
      <c r="J85" s="195"/>
      <c r="K85" s="195"/>
      <c r="L85" s="195"/>
      <c r="M85" s="195"/>
      <c r="N85" s="195"/>
      <c r="O85" s="195"/>
      <c r="P85" s="195"/>
      <c r="Q85" s="195"/>
      <c r="R85" s="195"/>
      <c r="S85" s="195"/>
      <c r="T85" s="195"/>
      <c r="U85" s="195"/>
      <c r="V85" s="195"/>
      <c r="W85" s="195"/>
      <c r="X85" s="195"/>
      <c r="Y85" s="195"/>
      <c r="Z85" s="195"/>
      <c r="AA85" s="195"/>
      <c r="AB85" s="195"/>
    </row>
    <row r="86" spans="1:28" s="397" customFormat="1" x14ac:dyDescent="0.2">
      <c r="A86" s="83"/>
      <c r="B86" s="83"/>
      <c r="C86" s="83"/>
      <c r="D86" s="83"/>
      <c r="E86" s="83"/>
      <c r="F86" s="83"/>
      <c r="G86" s="83"/>
      <c r="H86" s="83"/>
      <c r="I86" s="248" t="s">
        <v>595</v>
      </c>
      <c r="J86" s="887" t="s">
        <v>144</v>
      </c>
      <c r="K86" s="946"/>
      <c r="L86" s="946"/>
      <c r="M86" s="946"/>
      <c r="N86" s="946"/>
      <c r="O86" s="946"/>
      <c r="P86" s="946"/>
      <c r="Q86" s="946"/>
      <c r="R86" s="946"/>
      <c r="S86" s="946"/>
      <c r="T86" s="946"/>
      <c r="U86" s="946"/>
      <c r="V86" s="905"/>
      <c r="W86" s="905"/>
      <c r="X86" s="905"/>
      <c r="Y86" s="905"/>
      <c r="Z86" s="905"/>
      <c r="AA86" s="173"/>
      <c r="AB86" s="173"/>
    </row>
    <row r="87" spans="1:28" s="397" customFormat="1" ht="7.5" customHeight="1" x14ac:dyDescent="0.2">
      <c r="A87" s="83"/>
      <c r="B87" s="83"/>
      <c r="C87" s="83"/>
      <c r="D87" s="83"/>
      <c r="E87" s="83"/>
      <c r="F87" s="83"/>
      <c r="G87" s="83"/>
      <c r="H87" s="83"/>
      <c r="I87" s="171"/>
      <c r="J87" s="195"/>
      <c r="K87" s="195"/>
      <c r="L87" s="195"/>
      <c r="M87" s="195"/>
      <c r="N87" s="195"/>
      <c r="O87" s="195"/>
      <c r="P87" s="195"/>
      <c r="Q87" s="195"/>
      <c r="R87" s="195"/>
      <c r="S87" s="195"/>
      <c r="T87" s="195"/>
      <c r="U87" s="195"/>
      <c r="V87" s="195"/>
      <c r="W87" s="195"/>
      <c r="X87" s="195"/>
      <c r="Y87" s="195"/>
      <c r="Z87" s="195"/>
      <c r="AA87" s="195"/>
      <c r="AB87" s="195"/>
    </row>
    <row r="88" spans="1:28" s="397" customFormat="1" ht="52.5" customHeight="1" x14ac:dyDescent="0.25">
      <c r="A88" s="83"/>
      <c r="B88" s="83"/>
      <c r="C88" s="83"/>
      <c r="D88" s="83"/>
      <c r="E88" s="83"/>
      <c r="F88" s="83"/>
      <c r="G88" s="83"/>
      <c r="H88" s="83"/>
      <c r="I88" s="195"/>
      <c r="J88" s="171"/>
      <c r="K88" s="195"/>
      <c r="L88" s="428"/>
      <c r="M88" s="291" t="s">
        <v>77</v>
      </c>
      <c r="N88" s="292"/>
      <c r="O88" s="293"/>
      <c r="P88" s="449"/>
      <c r="Q88" s="250" t="s">
        <v>784</v>
      </c>
      <c r="R88" s="251"/>
      <c r="S88" s="451"/>
      <c r="T88" s="428"/>
      <c r="U88" s="291" t="s">
        <v>78</v>
      </c>
      <c r="V88" s="292"/>
      <c r="W88" s="293"/>
      <c r="X88" s="449"/>
      <c r="Y88" s="250" t="s">
        <v>784</v>
      </c>
      <c r="Z88" s="251"/>
      <c r="AA88" s="451"/>
      <c r="AB88" s="467"/>
    </row>
    <row r="89" spans="1:28" ht="17.25" customHeight="1" x14ac:dyDescent="0.2">
      <c r="A89" s="83" t="s">
        <v>1521</v>
      </c>
      <c r="B89" s="83" t="s">
        <v>1522</v>
      </c>
      <c r="C89" s="83" t="s">
        <v>1548</v>
      </c>
      <c r="D89" s="83" t="s">
        <v>1523</v>
      </c>
      <c r="E89" s="83"/>
      <c r="F89" s="83"/>
      <c r="G89" s="83"/>
      <c r="H89" s="83"/>
      <c r="I89" s="180"/>
      <c r="J89" s="33"/>
      <c r="K89" s="15" t="s">
        <v>91</v>
      </c>
      <c r="L89" s="15" t="s">
        <v>80</v>
      </c>
      <c r="M89" s="244"/>
      <c r="N89" s="34" t="s">
        <v>42</v>
      </c>
      <c r="O89" s="18"/>
      <c r="P89" s="15"/>
      <c r="Q89" s="252" t="str">
        <f>IF(AND(ISNUMBER(M84),ISNUMBER(M89),SUM(M84,M89)&gt;0),M89/SUM(M84,M89),"")</f>
        <v/>
      </c>
      <c r="R89" s="253"/>
      <c r="S89" s="19"/>
      <c r="T89" s="15" t="s">
        <v>80</v>
      </c>
      <c r="U89" s="244"/>
      <c r="V89" s="34" t="s">
        <v>42</v>
      </c>
      <c r="W89" s="18"/>
      <c r="X89" s="14"/>
      <c r="Y89" s="252" t="str">
        <f>IF(AND(ISNUMBER(U84),ISNUMBER(U89),SUM(U84,U89)&gt;0),U89/SUM(U84,U89),"")</f>
        <v/>
      </c>
      <c r="Z89" s="254"/>
      <c r="AA89" s="54"/>
      <c r="AB89" s="362"/>
    </row>
    <row r="90" spans="1:28" x14ac:dyDescent="0.2">
      <c r="A90" s="83"/>
      <c r="B90" s="83"/>
      <c r="C90" s="83"/>
      <c r="D90" s="83"/>
      <c r="E90" s="83"/>
      <c r="F90" s="83"/>
      <c r="G90" s="83"/>
      <c r="H90" s="83"/>
      <c r="I90" s="171"/>
      <c r="J90" s="195"/>
      <c r="K90" s="195"/>
      <c r="L90" s="195"/>
      <c r="M90" s="195"/>
      <c r="N90" s="195"/>
      <c r="O90" s="195"/>
      <c r="P90" s="195"/>
      <c r="Q90" s="195"/>
      <c r="R90" s="195"/>
      <c r="S90" s="195"/>
      <c r="T90" s="195"/>
      <c r="U90" s="195"/>
      <c r="V90" s="195"/>
      <c r="W90" s="195"/>
      <c r="X90" s="195"/>
      <c r="Y90" s="195"/>
      <c r="Z90" s="195"/>
      <c r="AA90" s="195"/>
      <c r="AB90" s="195"/>
    </row>
    <row r="91" spans="1:28" ht="25.5" customHeight="1" x14ac:dyDescent="0.2">
      <c r="A91" s="83"/>
      <c r="B91" s="83"/>
      <c r="C91" s="83"/>
      <c r="D91" s="83"/>
      <c r="E91" s="83"/>
      <c r="F91" s="83"/>
      <c r="G91" s="83"/>
      <c r="H91" s="83"/>
      <c r="I91" s="248" t="s">
        <v>760</v>
      </c>
      <c r="J91" s="887" t="s">
        <v>145</v>
      </c>
      <c r="K91" s="986"/>
      <c r="L91" s="986"/>
      <c r="M91" s="986"/>
      <c r="N91" s="986"/>
      <c r="O91" s="986"/>
      <c r="P91" s="986"/>
      <c r="Q91" s="986"/>
      <c r="R91" s="986"/>
      <c r="S91" s="986"/>
      <c r="T91" s="986"/>
      <c r="U91" s="986"/>
      <c r="V91" s="986"/>
      <c r="W91" s="986"/>
      <c r="X91" s="986"/>
      <c r="Y91" s="905"/>
      <c r="Z91" s="905"/>
      <c r="AA91" s="173"/>
      <c r="AB91" s="173"/>
    </row>
    <row r="92" spans="1:28" ht="7.5" customHeight="1" x14ac:dyDescent="0.2">
      <c r="A92" s="83"/>
      <c r="B92" s="83"/>
      <c r="C92" s="83"/>
      <c r="D92" s="83"/>
      <c r="E92" s="83"/>
      <c r="F92" s="83"/>
      <c r="G92" s="83"/>
      <c r="H92" s="83"/>
      <c r="I92" s="171"/>
      <c r="J92" s="195"/>
      <c r="K92" s="195"/>
      <c r="L92" s="195"/>
      <c r="M92" s="195"/>
      <c r="N92" s="195"/>
      <c r="O92" s="195"/>
      <c r="P92" s="195"/>
      <c r="Q92" s="195"/>
      <c r="R92" s="195"/>
      <c r="S92" s="195"/>
      <c r="T92" s="195"/>
      <c r="U92" s="195"/>
      <c r="V92" s="195"/>
      <c r="W92" s="195"/>
      <c r="X92" s="195"/>
      <c r="Y92" s="195"/>
      <c r="Z92" s="195"/>
      <c r="AA92" s="195"/>
      <c r="AB92" s="195"/>
    </row>
    <row r="93" spans="1:28" ht="41.25" customHeight="1" x14ac:dyDescent="0.2">
      <c r="A93" s="83"/>
      <c r="B93" s="83"/>
      <c r="C93" s="83"/>
      <c r="D93" s="83"/>
      <c r="E93" s="83"/>
      <c r="F93" s="83"/>
      <c r="G93" s="83"/>
      <c r="H93" s="83"/>
      <c r="I93" s="195"/>
      <c r="J93" s="171"/>
      <c r="K93" s="195"/>
      <c r="L93" s="428"/>
      <c r="M93" s="291" t="s">
        <v>77</v>
      </c>
      <c r="N93" s="292"/>
      <c r="O93" s="293"/>
      <c r="P93" s="290"/>
      <c r="Q93" s="291" t="s">
        <v>86</v>
      </c>
      <c r="R93" s="292"/>
      <c r="S93" s="293"/>
      <c r="T93" s="428"/>
      <c r="U93" s="291" t="s">
        <v>78</v>
      </c>
      <c r="V93" s="292"/>
      <c r="W93" s="293"/>
      <c r="X93" s="290"/>
      <c r="Y93" s="291" t="s">
        <v>86</v>
      </c>
      <c r="Z93" s="292"/>
      <c r="AA93" s="293"/>
      <c r="AB93" s="467"/>
    </row>
    <row r="94" spans="1:28" ht="31.5" customHeight="1" x14ac:dyDescent="0.2">
      <c r="A94" s="119" t="s">
        <v>2499</v>
      </c>
      <c r="B94" s="119" t="s">
        <v>2500</v>
      </c>
      <c r="C94" s="83"/>
      <c r="D94" s="83"/>
      <c r="E94" s="83"/>
      <c r="F94" s="83"/>
      <c r="G94" s="83"/>
      <c r="H94" s="83"/>
      <c r="I94" s="180"/>
      <c r="J94" s="180"/>
      <c r="K94" s="280" t="s">
        <v>862</v>
      </c>
      <c r="L94" s="137" t="s">
        <v>80</v>
      </c>
      <c r="M94" s="242"/>
      <c r="N94" s="145" t="s">
        <v>42</v>
      </c>
      <c r="O94" s="147"/>
      <c r="P94" s="181"/>
      <c r="Q94" s="294" t="str">
        <f>IF(AND(ISNUMBER(M94),ISNUMBER(M$97)),IF(M$97=0,"",M94/M$97),"")</f>
        <v/>
      </c>
      <c r="R94" s="295"/>
      <c r="S94" s="296"/>
      <c r="T94" s="137" t="s">
        <v>80</v>
      </c>
      <c r="U94" s="242"/>
      <c r="V94" s="145" t="s">
        <v>42</v>
      </c>
      <c r="W94" s="147"/>
      <c r="X94" s="181"/>
      <c r="Y94" s="294" t="str">
        <f>IF(AND(ISNUMBER(U94),ISNUMBER(U$97)),IF(U$97=0,"",U94/U$97),"")</f>
        <v/>
      </c>
      <c r="Z94" s="295"/>
      <c r="AA94" s="296"/>
      <c r="AB94" s="621"/>
    </row>
    <row r="95" spans="1:28" ht="17.25" customHeight="1" x14ac:dyDescent="0.2">
      <c r="A95" s="119" t="s">
        <v>2501</v>
      </c>
      <c r="B95" s="119" t="s">
        <v>2502</v>
      </c>
      <c r="C95" s="83"/>
      <c r="D95" s="83"/>
      <c r="E95" s="83"/>
      <c r="F95" s="83"/>
      <c r="G95" s="83"/>
      <c r="H95" s="83"/>
      <c r="I95" s="180"/>
      <c r="J95" s="180"/>
      <c r="K95" s="280" t="s">
        <v>804</v>
      </c>
      <c r="L95" s="137" t="s">
        <v>80</v>
      </c>
      <c r="M95" s="242"/>
      <c r="N95" s="145" t="s">
        <v>42</v>
      </c>
      <c r="O95" s="147"/>
      <c r="P95" s="181"/>
      <c r="Q95" s="294" t="str">
        <f t="shared" ref="Q95:Q97" si="0">IF(AND(ISNUMBER(M95),ISNUMBER(M$97)),IF(M$97=0,"",M95/M$97),"")</f>
        <v/>
      </c>
      <c r="R95" s="148"/>
      <c r="S95" s="297"/>
      <c r="T95" s="137" t="s">
        <v>80</v>
      </c>
      <c r="U95" s="242"/>
      <c r="V95" s="145" t="s">
        <v>42</v>
      </c>
      <c r="W95" s="147"/>
      <c r="X95" s="181"/>
      <c r="Y95" s="294" t="str">
        <f t="shared" ref="Y95:Y97" si="1">IF(AND(ISNUMBER(U95),ISNUMBER(U$97)),IF(U$97=0,"",U95/U$97),"")</f>
        <v/>
      </c>
      <c r="Z95" s="148"/>
      <c r="AA95" s="297"/>
      <c r="AB95" s="622"/>
    </row>
    <row r="96" spans="1:28" ht="31.5" customHeight="1" x14ac:dyDescent="0.2">
      <c r="A96" s="119" t="s">
        <v>2503</v>
      </c>
      <c r="B96" s="119" t="s">
        <v>2504</v>
      </c>
      <c r="C96" s="83"/>
      <c r="D96" s="83"/>
      <c r="E96" s="83"/>
      <c r="F96" s="83"/>
      <c r="G96" s="83"/>
      <c r="H96" s="83"/>
      <c r="I96" s="180"/>
      <c r="J96" s="180"/>
      <c r="K96" s="817" t="s">
        <v>863</v>
      </c>
      <c r="L96" s="137" t="s">
        <v>80</v>
      </c>
      <c r="M96" s="861" t="str">
        <f>IF(ISERROR(AVERAGE(M94:M95)),"",IF(ISNUMBER(M95),SUM(M94,-M95),M94))</f>
        <v/>
      </c>
      <c r="N96" s="148" t="s">
        <v>42</v>
      </c>
      <c r="O96" s="296"/>
      <c r="P96" s="181"/>
      <c r="Q96" s="294" t="str">
        <f t="shared" si="0"/>
        <v/>
      </c>
      <c r="R96" s="295"/>
      <c r="S96" s="296"/>
      <c r="T96" s="181" t="s">
        <v>80</v>
      </c>
      <c r="U96" s="861" t="str">
        <f>IF(ISERROR(AVERAGE(U94:U95)),"",IF(ISNUMBER(U95),SUM(U94,-U95),U94))</f>
        <v/>
      </c>
      <c r="V96" s="148" t="s">
        <v>42</v>
      </c>
      <c r="W96" s="147"/>
      <c r="X96" s="181"/>
      <c r="Y96" s="294" t="str">
        <f t="shared" si="1"/>
        <v/>
      </c>
      <c r="Z96" s="295"/>
      <c r="AA96" s="296"/>
      <c r="AB96" s="622"/>
    </row>
    <row r="97" spans="1:28" ht="57" customHeight="1" x14ac:dyDescent="0.2">
      <c r="A97" s="119" t="s">
        <v>2505</v>
      </c>
      <c r="B97" s="119" t="s">
        <v>2506</v>
      </c>
      <c r="C97" s="83"/>
      <c r="D97" s="83"/>
      <c r="E97" s="83"/>
      <c r="F97" s="83"/>
      <c r="G97" s="83"/>
      <c r="H97" s="83"/>
      <c r="I97" s="180"/>
      <c r="J97" s="180"/>
      <c r="K97" s="279" t="s">
        <v>864</v>
      </c>
      <c r="L97" s="137" t="s">
        <v>80</v>
      </c>
      <c r="M97" s="242"/>
      <c r="N97" s="145" t="s">
        <v>42</v>
      </c>
      <c r="O97" s="138"/>
      <c r="P97" s="181"/>
      <c r="Q97" s="294" t="str">
        <f t="shared" si="0"/>
        <v/>
      </c>
      <c r="R97" s="148"/>
      <c r="S97" s="297"/>
      <c r="T97" s="137" t="s">
        <v>80</v>
      </c>
      <c r="U97" s="242"/>
      <c r="V97" s="145" t="s">
        <v>42</v>
      </c>
      <c r="W97" s="138"/>
      <c r="X97" s="181"/>
      <c r="Y97" s="294" t="str">
        <f t="shared" si="1"/>
        <v/>
      </c>
      <c r="Z97" s="148"/>
      <c r="AA97" s="297"/>
      <c r="AB97" s="622"/>
    </row>
    <row r="98" spans="1:28" x14ac:dyDescent="0.2">
      <c r="A98" s="83"/>
      <c r="B98" s="83"/>
      <c r="C98" s="83"/>
      <c r="D98" s="83"/>
      <c r="E98" s="83"/>
      <c r="F98" s="83"/>
      <c r="G98" s="83"/>
      <c r="H98" s="83"/>
      <c r="I98" s="171"/>
      <c r="J98" s="195"/>
      <c r="K98" s="195"/>
      <c r="L98" s="195"/>
      <c r="M98" s="195"/>
      <c r="N98" s="195"/>
      <c r="O98" s="195"/>
      <c r="P98" s="195"/>
      <c r="Q98" s="195"/>
      <c r="R98" s="195"/>
      <c r="S98" s="195"/>
      <c r="T98" s="195"/>
      <c r="U98" s="195"/>
      <c r="V98" s="195"/>
      <c r="W98" s="195"/>
      <c r="X98" s="195"/>
      <c r="Y98" s="195"/>
      <c r="Z98" s="195"/>
      <c r="AA98" s="195"/>
      <c r="AB98" s="195"/>
    </row>
    <row r="99" spans="1:28" ht="25.5" customHeight="1" x14ac:dyDescent="0.2">
      <c r="A99" s="83"/>
      <c r="B99" s="83"/>
      <c r="C99" s="83"/>
      <c r="D99" s="83"/>
      <c r="E99" s="83"/>
      <c r="F99" s="83"/>
      <c r="G99" s="83"/>
      <c r="H99" s="83"/>
      <c r="I99" s="248" t="s">
        <v>761</v>
      </c>
      <c r="J99" s="887" t="s">
        <v>826</v>
      </c>
      <c r="K99" s="946"/>
      <c r="L99" s="946"/>
      <c r="M99" s="946"/>
      <c r="N99" s="946"/>
      <c r="O99" s="946"/>
      <c r="P99" s="946"/>
      <c r="Q99" s="946"/>
      <c r="R99" s="946"/>
      <c r="S99" s="946"/>
      <c r="T99" s="946"/>
      <c r="U99" s="986"/>
      <c r="V99" s="986"/>
      <c r="W99" s="905"/>
      <c r="X99" s="905"/>
      <c r="Y99" s="905"/>
      <c r="Z99" s="905"/>
      <c r="AA99" s="195"/>
      <c r="AB99" s="195"/>
    </row>
    <row r="100" spans="1:28" ht="7.5" customHeight="1" x14ac:dyDescent="0.2">
      <c r="A100" s="83"/>
      <c r="B100" s="83"/>
      <c r="C100" s="83"/>
      <c r="D100" s="83"/>
      <c r="E100" s="83"/>
      <c r="F100" s="83"/>
      <c r="G100" s="83"/>
      <c r="H100" s="83"/>
      <c r="I100" s="171"/>
      <c r="J100" s="195"/>
      <c r="K100" s="195"/>
      <c r="L100" s="195"/>
      <c r="M100" s="195"/>
      <c r="N100" s="195"/>
      <c r="O100" s="195"/>
      <c r="P100" s="195"/>
      <c r="Q100" s="195"/>
      <c r="R100" s="195"/>
      <c r="S100" s="195"/>
      <c r="T100" s="195"/>
      <c r="U100" s="195"/>
      <c r="V100" s="195"/>
      <c r="W100" s="195"/>
      <c r="X100" s="195"/>
      <c r="Y100" s="195"/>
      <c r="Z100" s="195"/>
      <c r="AA100" s="195"/>
      <c r="AB100" s="195"/>
    </row>
    <row r="101" spans="1:28" ht="27.75" customHeight="1" x14ac:dyDescent="0.2">
      <c r="A101" s="83"/>
      <c r="B101" s="83"/>
      <c r="C101" s="83"/>
      <c r="D101" s="83"/>
      <c r="E101" s="83"/>
      <c r="F101" s="83"/>
      <c r="G101" s="83"/>
      <c r="H101" s="83"/>
      <c r="I101" s="195"/>
      <c r="J101" s="171"/>
      <c r="K101" s="456"/>
      <c r="L101" s="672"/>
      <c r="M101" s="989" t="s">
        <v>77</v>
      </c>
      <c r="N101" s="914"/>
      <c r="O101" s="914"/>
      <c r="P101" s="914"/>
      <c r="Q101" s="914"/>
      <c r="R101" s="914"/>
      <c r="S101" s="915"/>
      <c r="T101" s="491" t="s">
        <v>78</v>
      </c>
      <c r="U101" s="291"/>
      <c r="V101" s="291"/>
      <c r="W101" s="291"/>
      <c r="X101" s="291"/>
      <c r="Y101" s="291"/>
      <c r="Z101" s="291"/>
      <c r="AA101" s="501"/>
      <c r="AB101" s="653"/>
    </row>
    <row r="102" spans="1:28" ht="26.25" customHeight="1" x14ac:dyDescent="0.2">
      <c r="A102" s="83"/>
      <c r="B102" s="83"/>
      <c r="C102" s="83"/>
      <c r="D102" s="83"/>
      <c r="E102" s="83"/>
      <c r="F102" s="83"/>
      <c r="G102" s="83"/>
      <c r="H102" s="83"/>
      <c r="I102" s="195"/>
      <c r="J102" s="171"/>
      <c r="K102" s="456"/>
      <c r="L102" s="664"/>
      <c r="M102" s="673" t="s">
        <v>505</v>
      </c>
      <c r="N102" s="292"/>
      <c r="O102" s="431"/>
      <c r="P102" s="292" t="s">
        <v>506</v>
      </c>
      <c r="Q102" s="430"/>
      <c r="R102" s="292"/>
      <c r="S102" s="293"/>
      <c r="T102" s="428"/>
      <c r="U102" s="291" t="s">
        <v>505</v>
      </c>
      <c r="V102" s="292"/>
      <c r="W102" s="431"/>
      <c r="X102" s="292" t="s">
        <v>506</v>
      </c>
      <c r="Y102" s="430"/>
      <c r="Z102" s="292"/>
      <c r="AA102" s="293"/>
      <c r="AB102" s="467"/>
    </row>
    <row r="103" spans="1:28" ht="17.25" customHeight="1" x14ac:dyDescent="0.2">
      <c r="A103" s="83" t="s">
        <v>2487</v>
      </c>
      <c r="B103" s="83" t="s">
        <v>2488</v>
      </c>
      <c r="C103" s="119" t="s">
        <v>2489</v>
      </c>
      <c r="D103" s="83" t="s">
        <v>2490</v>
      </c>
      <c r="E103" s="83"/>
      <c r="F103" s="83"/>
      <c r="G103" s="83"/>
      <c r="H103" s="83"/>
      <c r="I103" s="180"/>
      <c r="J103" s="180"/>
      <c r="K103" s="287" t="s">
        <v>507</v>
      </c>
      <c r="L103" s="253"/>
      <c r="M103" s="100"/>
      <c r="N103" s="24"/>
      <c r="O103" s="19"/>
      <c r="P103" s="16" t="s">
        <v>80</v>
      </c>
      <c r="Q103" s="97"/>
      <c r="R103" s="34" t="s">
        <v>42</v>
      </c>
      <c r="S103" s="18"/>
      <c r="T103" s="78"/>
      <c r="U103" s="97"/>
      <c r="V103" s="24"/>
      <c r="W103" s="74"/>
      <c r="X103" s="21" t="s">
        <v>80</v>
      </c>
      <c r="Y103" s="97"/>
      <c r="Z103" s="34" t="s">
        <v>42</v>
      </c>
      <c r="AA103" s="46"/>
      <c r="AB103" s="365"/>
    </row>
    <row r="104" spans="1:28" ht="31.5" customHeight="1" x14ac:dyDescent="0.2">
      <c r="A104" s="83" t="s">
        <v>2491</v>
      </c>
      <c r="B104" s="83" t="s">
        <v>2492</v>
      </c>
      <c r="C104" s="119" t="s">
        <v>2493</v>
      </c>
      <c r="D104" s="83" t="s">
        <v>2494</v>
      </c>
      <c r="E104" s="83"/>
      <c r="F104" s="83"/>
      <c r="G104" s="83"/>
      <c r="H104" s="83"/>
      <c r="I104" s="180"/>
      <c r="J104" s="180"/>
      <c r="K104" s="480" t="s">
        <v>865</v>
      </c>
      <c r="L104" s="253"/>
      <c r="M104" s="100"/>
      <c r="N104" s="24"/>
      <c r="O104" s="19"/>
      <c r="P104" s="16" t="s">
        <v>80</v>
      </c>
      <c r="Q104" s="97"/>
      <c r="R104" s="34" t="s">
        <v>42</v>
      </c>
      <c r="S104" s="20"/>
      <c r="T104" s="78"/>
      <c r="U104" s="97"/>
      <c r="V104" s="24"/>
      <c r="W104" s="74"/>
      <c r="X104" s="21" t="s">
        <v>80</v>
      </c>
      <c r="Y104" s="97"/>
      <c r="Z104" s="34" t="s">
        <v>42</v>
      </c>
      <c r="AA104" s="73"/>
      <c r="AB104" s="468"/>
    </row>
    <row r="105" spans="1:28" ht="31.5" customHeight="1" x14ac:dyDescent="0.2">
      <c r="A105" s="83" t="s">
        <v>2495</v>
      </c>
      <c r="B105" s="83" t="s">
        <v>2496</v>
      </c>
      <c r="C105" s="119" t="s">
        <v>2497</v>
      </c>
      <c r="D105" s="83" t="s">
        <v>2498</v>
      </c>
      <c r="E105" s="83"/>
      <c r="F105" s="83"/>
      <c r="G105" s="83"/>
      <c r="H105" s="83"/>
      <c r="I105" s="180"/>
      <c r="J105" s="180"/>
      <c r="K105" s="480" t="s">
        <v>90</v>
      </c>
      <c r="L105" s="253"/>
      <c r="M105" s="100"/>
      <c r="N105" s="24"/>
      <c r="O105" s="19"/>
      <c r="P105" s="16" t="s">
        <v>80</v>
      </c>
      <c r="Q105" s="97"/>
      <c r="R105" s="34" t="s">
        <v>42</v>
      </c>
      <c r="S105" s="20"/>
      <c r="T105" s="78"/>
      <c r="U105" s="97"/>
      <c r="V105" s="24"/>
      <c r="W105" s="74"/>
      <c r="X105" s="21" t="s">
        <v>80</v>
      </c>
      <c r="Y105" s="97"/>
      <c r="Z105" s="34" t="s">
        <v>42</v>
      </c>
      <c r="AA105" s="73"/>
      <c r="AB105" s="468"/>
    </row>
    <row r="106" spans="1:28" x14ac:dyDescent="0.2">
      <c r="A106" s="83"/>
      <c r="B106" s="83"/>
      <c r="C106" s="83"/>
      <c r="D106" s="83"/>
      <c r="E106" s="83"/>
      <c r="F106" s="83"/>
      <c r="G106" s="83"/>
      <c r="H106" s="83"/>
      <c r="I106" s="171"/>
      <c r="J106" s="195"/>
      <c r="K106" s="195"/>
      <c r="L106" s="195"/>
      <c r="M106" s="195"/>
      <c r="N106" s="195"/>
      <c r="O106" s="195"/>
      <c r="P106" s="195"/>
      <c r="Q106" s="195"/>
      <c r="R106" s="195"/>
      <c r="S106" s="195"/>
      <c r="T106" s="195"/>
      <c r="U106" s="195"/>
      <c r="V106" s="195"/>
      <c r="W106" s="195"/>
      <c r="X106" s="195"/>
      <c r="Y106" s="195"/>
      <c r="Z106" s="195"/>
      <c r="AA106" s="195"/>
      <c r="AB106" s="195"/>
    </row>
    <row r="107" spans="1:28" ht="25.5" customHeight="1" x14ac:dyDescent="0.2">
      <c r="A107" s="83"/>
      <c r="B107" s="83"/>
      <c r="C107" s="83"/>
      <c r="D107" s="83"/>
      <c r="E107" s="83"/>
      <c r="F107" s="83"/>
      <c r="G107" s="83"/>
      <c r="H107" s="83"/>
      <c r="I107" s="248" t="s">
        <v>886</v>
      </c>
      <c r="J107" s="887" t="s">
        <v>472</v>
      </c>
      <c r="K107" s="987"/>
      <c r="L107" s="987"/>
      <c r="M107" s="987"/>
      <c r="N107" s="987"/>
      <c r="O107" s="987"/>
      <c r="P107" s="987"/>
      <c r="Q107" s="987"/>
      <c r="R107" s="987"/>
      <c r="S107" s="987"/>
      <c r="T107" s="987"/>
      <c r="U107" s="987"/>
      <c r="V107" s="987"/>
      <c r="W107" s="987"/>
      <c r="X107" s="987"/>
      <c r="Y107" s="987"/>
      <c r="Z107" s="987"/>
      <c r="AA107" s="195"/>
      <c r="AB107" s="195"/>
    </row>
    <row r="108" spans="1:28" ht="7.5" customHeight="1" x14ac:dyDescent="0.2">
      <c r="A108" s="83"/>
      <c r="B108" s="83"/>
      <c r="C108" s="83"/>
      <c r="D108" s="83"/>
      <c r="E108" s="83"/>
      <c r="F108" s="83"/>
      <c r="G108" s="83"/>
      <c r="H108" s="83"/>
      <c r="I108" s="171"/>
      <c r="J108" s="171"/>
      <c r="K108" s="195"/>
      <c r="L108" s="195"/>
      <c r="M108" s="195"/>
      <c r="N108" s="195"/>
      <c r="O108" s="195"/>
      <c r="P108" s="195"/>
      <c r="Q108" s="195"/>
      <c r="R108" s="195"/>
      <c r="S108" s="195"/>
      <c r="T108" s="195"/>
      <c r="U108" s="195"/>
      <c r="V108" s="195"/>
      <c r="W108" s="195"/>
      <c r="X108" s="195"/>
      <c r="Y108" s="195"/>
      <c r="Z108" s="195"/>
      <c r="AA108" s="195"/>
      <c r="AB108" s="195"/>
    </row>
    <row r="109" spans="1:28" ht="41.25" customHeight="1" x14ac:dyDescent="0.2">
      <c r="A109" s="83"/>
      <c r="B109" s="83"/>
      <c r="C109" s="83"/>
      <c r="D109" s="83"/>
      <c r="E109" s="83"/>
      <c r="F109" s="83"/>
      <c r="G109" s="83"/>
      <c r="H109" s="83"/>
      <c r="I109" s="171"/>
      <c r="J109" s="171"/>
      <c r="K109" s="195"/>
      <c r="L109" s="195"/>
      <c r="M109" s="195"/>
      <c r="N109" s="195"/>
      <c r="O109" s="195"/>
      <c r="P109" s="195"/>
      <c r="Q109" s="195"/>
      <c r="R109" s="195"/>
      <c r="S109" s="195"/>
      <c r="T109" s="428"/>
      <c r="U109" s="291" t="s">
        <v>77</v>
      </c>
      <c r="V109" s="292"/>
      <c r="W109" s="293"/>
      <c r="X109" s="428"/>
      <c r="Y109" s="291" t="s">
        <v>78</v>
      </c>
      <c r="Z109" s="292"/>
      <c r="AA109" s="293"/>
      <c r="AB109" s="467"/>
    </row>
    <row r="110" spans="1:28" ht="17.25" customHeight="1" x14ac:dyDescent="0.2">
      <c r="A110" s="83" t="s">
        <v>950</v>
      </c>
      <c r="B110" s="83" t="s">
        <v>951</v>
      </c>
      <c r="C110" s="83"/>
      <c r="D110" s="83"/>
      <c r="E110" s="83"/>
      <c r="F110" s="83"/>
      <c r="G110" s="83"/>
      <c r="H110" s="83"/>
      <c r="I110" s="180"/>
      <c r="J110" s="180"/>
      <c r="K110" s="287" t="s">
        <v>88</v>
      </c>
      <c r="L110" s="253"/>
      <c r="M110" s="253"/>
      <c r="N110" s="253"/>
      <c r="O110" s="253"/>
      <c r="P110" s="253"/>
      <c r="Q110" s="253"/>
      <c r="R110" s="253"/>
      <c r="S110" s="315"/>
      <c r="T110" s="287"/>
      <c r="U110" s="101"/>
      <c r="V110" s="92" t="s">
        <v>129</v>
      </c>
      <c r="W110" s="18"/>
      <c r="X110" s="15"/>
      <c r="Y110" s="101"/>
      <c r="Z110" s="92" t="s">
        <v>129</v>
      </c>
      <c r="AA110" s="18"/>
      <c r="AB110" s="365"/>
    </row>
    <row r="111" spans="1:28" x14ac:dyDescent="0.2">
      <c r="A111" s="83"/>
      <c r="B111" s="83"/>
      <c r="C111" s="83"/>
      <c r="D111" s="83"/>
      <c r="E111" s="83"/>
      <c r="F111" s="83"/>
      <c r="G111" s="83"/>
      <c r="H111" s="83"/>
      <c r="I111" s="171"/>
      <c r="J111" s="171"/>
      <c r="K111" s="195"/>
      <c r="L111" s="195"/>
      <c r="M111" s="195"/>
      <c r="N111" s="195"/>
      <c r="O111" s="195"/>
      <c r="P111" s="195"/>
      <c r="Q111" s="195"/>
      <c r="R111" s="195"/>
      <c r="S111" s="195"/>
      <c r="T111" s="195"/>
      <c r="U111" s="195"/>
      <c r="V111" s="195"/>
      <c r="W111" s="195"/>
      <c r="X111" s="195"/>
      <c r="Y111" s="195"/>
      <c r="Z111" s="195"/>
      <c r="AA111" s="195"/>
      <c r="AB111" s="195"/>
    </row>
    <row r="112" spans="1:28" ht="25.5" customHeight="1" x14ac:dyDescent="0.2">
      <c r="A112" s="83"/>
      <c r="B112" s="83"/>
      <c r="C112" s="83"/>
      <c r="D112" s="83"/>
      <c r="E112" s="83"/>
      <c r="F112" s="83"/>
      <c r="G112" s="83"/>
      <c r="H112" s="83"/>
      <c r="I112" s="248" t="s">
        <v>945</v>
      </c>
      <c r="J112" s="887" t="s">
        <v>248</v>
      </c>
      <c r="K112" s="987"/>
      <c r="L112" s="987"/>
      <c r="M112" s="987"/>
      <c r="N112" s="987"/>
      <c r="O112" s="987"/>
      <c r="P112" s="987"/>
      <c r="Q112" s="987"/>
      <c r="R112" s="987"/>
      <c r="S112" s="987"/>
      <c r="T112" s="987"/>
      <c r="U112" s="987"/>
      <c r="V112" s="987"/>
      <c r="W112" s="987"/>
      <c r="X112" s="987"/>
      <c r="Y112" s="987"/>
      <c r="Z112" s="987"/>
      <c r="AA112" s="195"/>
      <c r="AB112" s="195"/>
    </row>
    <row r="113" spans="1:28" ht="7.5" customHeight="1" x14ac:dyDescent="0.2">
      <c r="A113" s="83"/>
      <c r="B113" s="83"/>
      <c r="C113" s="83"/>
      <c r="D113" s="83"/>
      <c r="E113" s="83"/>
      <c r="F113" s="83"/>
      <c r="G113" s="83"/>
      <c r="H113" s="83"/>
      <c r="I113" s="171"/>
      <c r="J113" s="171"/>
      <c r="K113" s="195"/>
      <c r="L113" s="195"/>
      <c r="M113" s="195"/>
      <c r="N113" s="195"/>
      <c r="O113" s="195"/>
      <c r="P113" s="195"/>
      <c r="Q113" s="195"/>
      <c r="R113" s="195"/>
      <c r="S113" s="195"/>
      <c r="T113" s="195"/>
      <c r="U113" s="195"/>
      <c r="V113" s="195"/>
      <c r="W113" s="195"/>
      <c r="X113" s="195"/>
      <c r="Y113" s="195"/>
      <c r="Z113" s="195"/>
      <c r="AA113" s="195"/>
      <c r="AB113" s="195"/>
    </row>
    <row r="114" spans="1:28" ht="41.25" customHeight="1" x14ac:dyDescent="0.2">
      <c r="A114" s="83"/>
      <c r="B114" s="83"/>
      <c r="C114" s="83"/>
      <c r="D114" s="83"/>
      <c r="E114" s="83"/>
      <c r="F114" s="83"/>
      <c r="G114" s="83"/>
      <c r="H114" s="83"/>
      <c r="I114" s="397"/>
      <c r="J114" s="397"/>
      <c r="K114" s="397"/>
      <c r="L114" s="397"/>
      <c r="M114" s="397"/>
      <c r="N114" s="397"/>
      <c r="O114" s="397"/>
      <c r="P114" s="195"/>
      <c r="Q114" s="195"/>
      <c r="R114" s="195"/>
      <c r="S114" s="195"/>
      <c r="T114" s="449"/>
      <c r="U114" s="291" t="s">
        <v>77</v>
      </c>
      <c r="V114" s="450"/>
      <c r="W114" s="451"/>
      <c r="X114" s="428"/>
      <c r="Y114" s="291" t="s">
        <v>78</v>
      </c>
      <c r="Z114" s="292"/>
      <c r="AA114" s="293"/>
      <c r="AB114" s="467"/>
    </row>
    <row r="115" spans="1:28" ht="17.25" customHeight="1" x14ac:dyDescent="0.2">
      <c r="A115" s="83" t="s">
        <v>1519</v>
      </c>
      <c r="B115" s="83" t="s">
        <v>1520</v>
      </c>
      <c r="C115" s="83"/>
      <c r="D115" s="83"/>
      <c r="E115" s="83"/>
      <c r="F115" s="83"/>
      <c r="G115" s="83"/>
      <c r="H115" s="83"/>
      <c r="I115" s="180"/>
      <c r="J115" s="180"/>
      <c r="K115" s="287" t="s">
        <v>344</v>
      </c>
      <c r="L115" s="253"/>
      <c r="M115" s="253"/>
      <c r="N115" s="253"/>
      <c r="O115" s="253"/>
      <c r="P115" s="253"/>
      <c r="Q115" s="253"/>
      <c r="R115" s="253"/>
      <c r="S115" s="315"/>
      <c r="T115" s="287"/>
      <c r="U115" s="101"/>
      <c r="V115" s="92" t="s">
        <v>129</v>
      </c>
      <c r="W115" s="18"/>
      <c r="X115" s="15"/>
      <c r="Y115" s="101"/>
      <c r="Z115" s="92" t="s">
        <v>129</v>
      </c>
      <c r="AA115" s="18"/>
      <c r="AB115" s="365"/>
    </row>
    <row r="116" spans="1:28" s="397" customFormat="1" ht="11.25" customHeight="1" x14ac:dyDescent="0.2">
      <c r="A116" s="83"/>
      <c r="B116" s="83"/>
      <c r="C116" s="83"/>
      <c r="D116" s="83"/>
      <c r="E116" s="83"/>
      <c r="F116" s="83"/>
      <c r="G116" s="83"/>
      <c r="H116" s="83"/>
      <c r="I116" s="180"/>
      <c r="J116" s="171"/>
      <c r="K116" s="172"/>
      <c r="L116" s="172"/>
      <c r="M116" s="172"/>
      <c r="N116" s="172"/>
      <c r="O116" s="172"/>
      <c r="P116" s="172"/>
      <c r="Q116" s="172"/>
      <c r="R116" s="172"/>
      <c r="S116" s="172"/>
      <c r="T116" s="172"/>
      <c r="U116" s="172"/>
      <c r="V116" s="172"/>
      <c r="W116" s="172"/>
      <c r="X116" s="172"/>
      <c r="Y116" s="172"/>
      <c r="Z116" s="172"/>
      <c r="AA116" s="172"/>
      <c r="AB116" s="172"/>
    </row>
    <row r="117" spans="1:28" s="397" customFormat="1" ht="15" customHeight="1" x14ac:dyDescent="0.2">
      <c r="A117" s="83"/>
      <c r="B117" s="83"/>
      <c r="C117" s="83"/>
      <c r="D117" s="83"/>
      <c r="E117" s="83"/>
      <c r="F117" s="83"/>
      <c r="G117" s="83"/>
      <c r="H117" s="83"/>
      <c r="I117" s="180"/>
      <c r="J117" s="173" t="s">
        <v>2535</v>
      </c>
      <c r="K117" s="172"/>
      <c r="L117" s="172"/>
      <c r="M117" s="172"/>
      <c r="N117" s="172"/>
      <c r="O117" s="172"/>
      <c r="P117" s="172"/>
      <c r="Q117" s="172"/>
      <c r="R117" s="172"/>
      <c r="S117" s="172"/>
      <c r="T117" s="172"/>
      <c r="U117" s="172"/>
      <c r="V117" s="172"/>
      <c r="W117" s="172"/>
      <c r="X117" s="172"/>
      <c r="Y117" s="172"/>
      <c r="Z117" s="172"/>
      <c r="AA117" s="172"/>
      <c r="AB117" s="172"/>
    </row>
    <row r="118" spans="1:28" s="397" customFormat="1" ht="7.5" customHeight="1" x14ac:dyDescent="0.2">
      <c r="A118" s="83"/>
      <c r="B118" s="83"/>
      <c r="C118" s="83"/>
      <c r="D118" s="83"/>
      <c r="E118" s="83"/>
      <c r="F118" s="83"/>
      <c r="G118" s="83"/>
      <c r="H118" s="83"/>
      <c r="I118" s="180"/>
      <c r="J118" s="171"/>
      <c r="K118" s="172"/>
      <c r="L118" s="172"/>
      <c r="M118" s="172"/>
      <c r="N118" s="172"/>
      <c r="O118" s="172"/>
      <c r="P118" s="172"/>
      <c r="Q118" s="172"/>
      <c r="R118" s="172"/>
      <c r="S118" s="172"/>
      <c r="T118" s="172"/>
      <c r="U118" s="172"/>
      <c r="V118" s="172"/>
      <c r="W118" s="172"/>
      <c r="X118" s="172"/>
      <c r="Y118" s="172"/>
      <c r="Z118" s="172"/>
      <c r="AA118" s="172"/>
      <c r="AB118" s="172"/>
    </row>
    <row r="119" spans="1:28" s="397" customFormat="1" ht="41.25" customHeight="1" x14ac:dyDescent="0.2">
      <c r="A119" s="83"/>
      <c r="B119" s="83"/>
      <c r="C119" s="83"/>
      <c r="D119" s="83"/>
      <c r="E119" s="83"/>
      <c r="F119" s="83"/>
      <c r="G119" s="83"/>
      <c r="H119" s="83"/>
      <c r="I119" s="180"/>
      <c r="J119" s="171"/>
      <c r="K119" s="172"/>
      <c r="L119" s="172"/>
      <c r="M119" s="172"/>
      <c r="N119" s="172"/>
      <c r="O119" s="172"/>
      <c r="P119" s="172"/>
      <c r="Q119" s="172"/>
      <c r="R119" s="172"/>
      <c r="S119" s="172"/>
      <c r="T119" s="449"/>
      <c r="U119" s="291" t="s">
        <v>77</v>
      </c>
      <c r="V119" s="450"/>
      <c r="W119" s="451"/>
      <c r="X119" s="428"/>
      <c r="Y119" s="291" t="s">
        <v>78</v>
      </c>
      <c r="Z119" s="292"/>
      <c r="AA119" s="293"/>
      <c r="AB119" s="467"/>
    </row>
    <row r="120" spans="1:28" s="397" customFormat="1" ht="17.25" customHeight="1" x14ac:dyDescent="0.2">
      <c r="A120" s="83"/>
      <c r="B120" s="83"/>
      <c r="C120" s="83"/>
      <c r="D120" s="83"/>
      <c r="E120" s="83"/>
      <c r="F120" s="83"/>
      <c r="G120" s="83"/>
      <c r="H120" s="83"/>
      <c r="I120" s="180"/>
      <c r="J120" s="171"/>
      <c r="K120" s="888" t="s">
        <v>449</v>
      </c>
      <c r="L120" s="892"/>
      <c r="M120" s="892"/>
      <c r="N120" s="892"/>
      <c r="O120" s="892"/>
      <c r="P120" s="182"/>
      <c r="Q120" s="311"/>
      <c r="R120" s="312"/>
      <c r="S120" s="296"/>
      <c r="T120" s="287"/>
      <c r="U120" s="313" t="str">
        <f>IF(AND(ISNUMBER(U110), ISNUMBER(U115)),U110-U115,"")</f>
        <v/>
      </c>
      <c r="V120" s="314" t="s">
        <v>129</v>
      </c>
      <c r="W120" s="235"/>
      <c r="X120" s="236"/>
      <c r="Y120" s="313" t="str">
        <f>IF(AND(ISNUMBER(Y110), ISNUMBER(Y115)),Y110-Y115,"")</f>
        <v/>
      </c>
      <c r="Z120" s="314" t="s">
        <v>129</v>
      </c>
      <c r="AA120" s="289"/>
      <c r="AB120" s="365"/>
    </row>
    <row r="121" spans="1:28" s="397" customFormat="1" x14ac:dyDescent="0.2">
      <c r="A121" s="83"/>
      <c r="B121" s="83"/>
      <c r="C121" s="83"/>
      <c r="D121" s="83"/>
      <c r="E121" s="83"/>
      <c r="F121" s="83"/>
      <c r="G121" s="83"/>
      <c r="H121" s="83"/>
      <c r="I121" s="171"/>
      <c r="J121" s="195"/>
      <c r="K121" s="195"/>
      <c r="L121" s="195"/>
      <c r="M121" s="195"/>
      <c r="N121" s="195"/>
      <c r="O121" s="195"/>
      <c r="P121" s="195"/>
      <c r="Q121" s="195"/>
      <c r="R121" s="195"/>
      <c r="S121" s="195"/>
      <c r="T121" s="195"/>
      <c r="U121" s="195"/>
      <c r="V121" s="195"/>
      <c r="W121" s="195"/>
      <c r="X121" s="195"/>
      <c r="Y121" s="195"/>
      <c r="Z121" s="195"/>
      <c r="AA121" s="195"/>
      <c r="AB121" s="195"/>
    </row>
    <row r="122" spans="1:28" s="397" customFormat="1" x14ac:dyDescent="0.2">
      <c r="A122" s="83"/>
      <c r="B122" s="83"/>
      <c r="C122" s="83"/>
      <c r="D122" s="83"/>
      <c r="E122" s="83"/>
      <c r="F122" s="83"/>
      <c r="G122" s="83"/>
      <c r="H122" s="83"/>
      <c r="I122" s="423" t="s">
        <v>946</v>
      </c>
      <c r="J122" s="173" t="s">
        <v>625</v>
      </c>
      <c r="K122" s="173"/>
      <c r="L122" s="172"/>
      <c r="M122" s="172"/>
      <c r="N122" s="172"/>
      <c r="O122" s="173"/>
      <c r="P122" s="172"/>
      <c r="Q122" s="172"/>
      <c r="R122" s="172"/>
      <c r="S122" s="173"/>
      <c r="T122" s="172"/>
      <c r="U122" s="172"/>
      <c r="V122" s="172"/>
      <c r="W122" s="173"/>
      <c r="X122" s="172"/>
      <c r="Y122" s="172"/>
      <c r="Z122" s="172"/>
      <c r="AA122" s="173"/>
      <c r="AB122" s="173"/>
    </row>
    <row r="123" spans="1:28" s="397" customFormat="1" ht="25.5" customHeight="1" x14ac:dyDescent="0.2">
      <c r="A123" s="83"/>
      <c r="B123" s="83"/>
      <c r="C123" s="83"/>
      <c r="D123" s="83"/>
      <c r="E123" s="83"/>
      <c r="F123" s="83"/>
      <c r="G123" s="83"/>
      <c r="H123" s="83"/>
      <c r="I123" s="171"/>
      <c r="J123" s="887" t="s">
        <v>626</v>
      </c>
      <c r="K123" s="887"/>
      <c r="L123" s="887"/>
      <c r="M123" s="887"/>
      <c r="N123" s="887"/>
      <c r="O123" s="887"/>
      <c r="P123" s="887"/>
      <c r="Q123" s="887"/>
      <c r="R123" s="887"/>
      <c r="S123" s="887"/>
      <c r="T123" s="887"/>
      <c r="U123" s="887"/>
      <c r="V123" s="887"/>
      <c r="W123" s="887"/>
      <c r="X123" s="887"/>
      <c r="Y123" s="887"/>
      <c r="Z123" s="887"/>
      <c r="AA123" s="887"/>
      <c r="AB123" s="482"/>
    </row>
    <row r="124" spans="1:28" s="397" customFormat="1" ht="7.5" customHeight="1" x14ac:dyDescent="0.2">
      <c r="A124" s="83"/>
      <c r="B124" s="83"/>
      <c r="C124" s="83"/>
      <c r="D124" s="83"/>
      <c r="E124" s="83"/>
      <c r="F124" s="83"/>
      <c r="G124" s="83"/>
      <c r="H124" s="83"/>
      <c r="I124" s="171"/>
      <c r="J124" s="482"/>
      <c r="K124" s="482"/>
      <c r="L124" s="482"/>
      <c r="M124" s="482"/>
      <c r="N124" s="482"/>
      <c r="O124" s="482"/>
      <c r="P124" s="482"/>
      <c r="Q124" s="482"/>
      <c r="R124" s="482"/>
      <c r="S124" s="482"/>
      <c r="T124" s="482"/>
      <c r="U124" s="482"/>
      <c r="V124" s="482"/>
      <c r="W124" s="482"/>
      <c r="X124" s="482"/>
      <c r="Y124" s="482"/>
      <c r="Z124" s="482"/>
      <c r="AA124" s="482"/>
      <c r="AB124" s="482"/>
    </row>
    <row r="125" spans="1:28" s="397" customFormat="1" ht="41.25" customHeight="1" x14ac:dyDescent="0.2">
      <c r="A125" s="83"/>
      <c r="B125" s="83"/>
      <c r="C125" s="83"/>
      <c r="D125" s="83"/>
      <c r="E125" s="83"/>
      <c r="F125" s="83"/>
      <c r="G125" s="83"/>
      <c r="H125" s="83"/>
      <c r="I125" s="171"/>
      <c r="J125" s="171"/>
      <c r="K125" s="172"/>
      <c r="L125" s="172"/>
      <c r="M125" s="172"/>
      <c r="N125" s="172"/>
      <c r="O125" s="172"/>
      <c r="P125" s="172"/>
      <c r="Q125" s="172"/>
      <c r="R125" s="172"/>
      <c r="S125" s="172"/>
      <c r="T125" s="290"/>
      <c r="U125" s="291" t="s">
        <v>77</v>
      </c>
      <c r="V125" s="292"/>
      <c r="W125" s="293"/>
      <c r="X125" s="461"/>
      <c r="Y125" s="291" t="s">
        <v>78</v>
      </c>
      <c r="Z125" s="292"/>
      <c r="AA125" s="293"/>
      <c r="AB125" s="467"/>
    </row>
    <row r="126" spans="1:28" ht="17.25" customHeight="1" x14ac:dyDescent="0.2">
      <c r="A126" s="83" t="s">
        <v>1638</v>
      </c>
      <c r="B126" s="83" t="s">
        <v>1639</v>
      </c>
      <c r="C126" s="83"/>
      <c r="D126" s="83"/>
      <c r="E126" s="83"/>
      <c r="F126" s="83"/>
      <c r="G126" s="83"/>
      <c r="H126" s="83"/>
      <c r="I126" s="180"/>
      <c r="J126" s="180"/>
      <c r="K126" s="181" t="s">
        <v>79</v>
      </c>
      <c r="L126" s="182"/>
      <c r="M126" s="182"/>
      <c r="N126" s="182"/>
      <c r="O126" s="182"/>
      <c r="P126" s="182"/>
      <c r="Q126" s="182"/>
      <c r="R126" s="182"/>
      <c r="S126" s="462"/>
      <c r="T126" s="181" t="s">
        <v>80</v>
      </c>
      <c r="U126" s="140"/>
      <c r="V126" s="145" t="s">
        <v>42</v>
      </c>
      <c r="W126" s="147"/>
      <c r="X126" s="136" t="s">
        <v>80</v>
      </c>
      <c r="Y126" s="140"/>
      <c r="Z126" s="145" t="s">
        <v>42</v>
      </c>
      <c r="AA126" s="147"/>
      <c r="AB126" s="621"/>
    </row>
    <row r="127" spans="1:28" ht="17.25" customHeight="1" x14ac:dyDescent="0.2">
      <c r="A127" s="83" t="s">
        <v>1640</v>
      </c>
      <c r="B127" s="83" t="s">
        <v>1641</v>
      </c>
      <c r="C127" s="83"/>
      <c r="D127" s="83"/>
      <c r="E127" s="83"/>
      <c r="F127" s="83"/>
      <c r="G127" s="83"/>
      <c r="H127" s="83"/>
      <c r="I127" s="180"/>
      <c r="J127" s="180"/>
      <c r="K127" s="181" t="s">
        <v>405</v>
      </c>
      <c r="L127" s="182"/>
      <c r="M127" s="182"/>
      <c r="N127" s="182"/>
      <c r="O127" s="182"/>
      <c r="P127" s="182"/>
      <c r="Q127" s="182"/>
      <c r="R127" s="182"/>
      <c r="S127" s="462"/>
      <c r="T127" s="181" t="s">
        <v>80</v>
      </c>
      <c r="U127" s="140"/>
      <c r="V127" s="145" t="s">
        <v>42</v>
      </c>
      <c r="W127" s="138"/>
      <c r="X127" s="136" t="s">
        <v>80</v>
      </c>
      <c r="Y127" s="140"/>
      <c r="Z127" s="145" t="s">
        <v>42</v>
      </c>
      <c r="AA127" s="138"/>
      <c r="AB127" s="622"/>
    </row>
    <row r="128" spans="1:28" ht="17.25" customHeight="1" x14ac:dyDescent="0.2">
      <c r="A128" s="83" t="s">
        <v>1642</v>
      </c>
      <c r="B128" s="83" t="s">
        <v>1643</v>
      </c>
      <c r="C128" s="83"/>
      <c r="D128" s="83"/>
      <c r="E128" s="83"/>
      <c r="F128" s="83"/>
      <c r="G128" s="83"/>
      <c r="H128" s="83"/>
      <c r="I128" s="180"/>
      <c r="J128" s="180"/>
      <c r="K128" s="181" t="s">
        <v>406</v>
      </c>
      <c r="L128" s="182"/>
      <c r="M128" s="182"/>
      <c r="N128" s="182"/>
      <c r="O128" s="182"/>
      <c r="P128" s="182"/>
      <c r="Q128" s="182"/>
      <c r="R128" s="182"/>
      <c r="S128" s="462"/>
      <c r="T128" s="181" t="s">
        <v>80</v>
      </c>
      <c r="U128" s="140"/>
      <c r="V128" s="145" t="s">
        <v>42</v>
      </c>
      <c r="W128" s="138"/>
      <c r="X128" s="136" t="s">
        <v>80</v>
      </c>
      <c r="Y128" s="140"/>
      <c r="Z128" s="145" t="s">
        <v>42</v>
      </c>
      <c r="AA128" s="138"/>
      <c r="AB128" s="622"/>
    </row>
    <row r="129" spans="1:28" ht="17.25" customHeight="1" x14ac:dyDescent="0.2">
      <c r="A129" s="83" t="s">
        <v>1644</v>
      </c>
      <c r="B129" s="83" t="s">
        <v>1645</v>
      </c>
      <c r="C129" s="83"/>
      <c r="D129" s="83"/>
      <c r="E129" s="83"/>
      <c r="F129" s="83"/>
      <c r="G129" s="83"/>
      <c r="H129" s="83"/>
      <c r="I129" s="180"/>
      <c r="J129" s="180"/>
      <c r="K129" s="181" t="s">
        <v>591</v>
      </c>
      <c r="L129" s="483"/>
      <c r="M129" s="483"/>
      <c r="N129" s="182"/>
      <c r="O129" s="182"/>
      <c r="P129" s="182"/>
      <c r="Q129" s="182"/>
      <c r="R129" s="182"/>
      <c r="S129" s="462"/>
      <c r="T129" s="181" t="s">
        <v>80</v>
      </c>
      <c r="U129" s="140"/>
      <c r="V129" s="145" t="s">
        <v>42</v>
      </c>
      <c r="W129" s="138"/>
      <c r="X129" s="136" t="s">
        <v>80</v>
      </c>
      <c r="Y129" s="140"/>
      <c r="Z129" s="145" t="s">
        <v>42</v>
      </c>
      <c r="AA129" s="138"/>
      <c r="AB129" s="622"/>
    </row>
    <row r="130" spans="1:28" ht="17.25" customHeight="1" x14ac:dyDescent="0.2">
      <c r="A130" s="83" t="s">
        <v>1646</v>
      </c>
      <c r="B130" s="83" t="s">
        <v>1647</v>
      </c>
      <c r="C130" s="83"/>
      <c r="D130" s="83"/>
      <c r="E130" s="83"/>
      <c r="F130" s="83"/>
      <c r="G130" s="83"/>
      <c r="H130" s="83"/>
      <c r="I130" s="180"/>
      <c r="J130" s="180"/>
      <c r="K130" s="531" t="s">
        <v>43</v>
      </c>
      <c r="L130" s="182"/>
      <c r="M130" s="182"/>
      <c r="N130" s="182"/>
      <c r="O130" s="182"/>
      <c r="P130" s="182"/>
      <c r="Q130" s="182"/>
      <c r="R130" s="182"/>
      <c r="S130" s="462"/>
      <c r="T130" s="674" t="s">
        <v>80</v>
      </c>
      <c r="U130" s="675" t="str">
        <f>IF(ISERROR(AVERAGE(U126:U129)),"",SUM(U126:U129))</f>
        <v/>
      </c>
      <c r="V130" s="676" t="s">
        <v>42</v>
      </c>
      <c r="W130" s="192"/>
      <c r="X130" s="509" t="s">
        <v>80</v>
      </c>
      <c r="Y130" s="675" t="str">
        <f>IF(ISERROR(AVERAGE(Y126:Y129)),"",SUM(Y126:Y129))</f>
        <v/>
      </c>
      <c r="Z130" s="676" t="s">
        <v>42</v>
      </c>
      <c r="AA130" s="192"/>
      <c r="AB130" s="270"/>
    </row>
    <row r="131" spans="1:28" ht="17.25" customHeight="1" x14ac:dyDescent="0.2">
      <c r="A131" s="83"/>
      <c r="B131" s="83"/>
      <c r="C131" s="83"/>
      <c r="D131" s="83"/>
      <c r="E131" s="83"/>
      <c r="F131" s="83"/>
      <c r="G131" s="83"/>
      <c r="H131" s="83"/>
      <c r="I131" s="171"/>
      <c r="J131" s="195"/>
      <c r="K131" s="195"/>
      <c r="L131" s="195"/>
      <c r="M131" s="196" t="s">
        <v>612</v>
      </c>
      <c r="N131" s="254"/>
      <c r="O131" s="254"/>
      <c r="P131" s="254"/>
      <c r="Q131" s="254"/>
      <c r="R131" s="254"/>
      <c r="S131" s="431"/>
      <c r="T131" s="254"/>
      <c r="U131" s="439" t="str">
        <f>IF(AND(ISNUMBER(U130),ISNUMBER(Y130)),IF(Y130=0,"",ROUND(((U130-Y130)/Y130)*100,1)),"")</f>
        <v/>
      </c>
      <c r="V131" s="254"/>
      <c r="W131" s="431"/>
      <c r="X131" s="195"/>
      <c r="Y131" s="195"/>
      <c r="Z131" s="195"/>
      <c r="AA131" s="195"/>
      <c r="AB131" s="362"/>
    </row>
    <row r="132" spans="1:28" x14ac:dyDescent="0.2">
      <c r="A132" s="83"/>
      <c r="B132" s="83"/>
      <c r="C132" s="83"/>
      <c r="D132" s="83"/>
      <c r="E132" s="83"/>
      <c r="F132" s="83"/>
      <c r="G132" s="83"/>
      <c r="H132" s="83"/>
      <c r="I132" s="171"/>
      <c r="J132" s="195"/>
      <c r="K132" s="195"/>
      <c r="L132" s="195"/>
      <c r="M132" s="195"/>
      <c r="N132" s="195"/>
      <c r="O132" s="195"/>
      <c r="P132" s="195"/>
      <c r="Q132" s="195"/>
      <c r="R132" s="195"/>
      <c r="S132" s="195"/>
      <c r="T132" s="195"/>
      <c r="U132" s="195"/>
      <c r="V132" s="195"/>
      <c r="W132" s="195"/>
      <c r="X132" s="195"/>
      <c r="Y132" s="195"/>
      <c r="Z132" s="195"/>
      <c r="AA132" s="195"/>
      <c r="AB132" s="195"/>
    </row>
    <row r="133" spans="1:28" x14ac:dyDescent="0.2">
      <c r="A133" s="83"/>
      <c r="B133" s="83"/>
      <c r="C133" s="83"/>
      <c r="D133" s="83"/>
      <c r="E133" s="83"/>
      <c r="F133" s="83"/>
      <c r="G133" s="83"/>
      <c r="H133" s="83"/>
      <c r="I133" s="423" t="s">
        <v>947</v>
      </c>
      <c r="J133" s="173" t="s">
        <v>833</v>
      </c>
      <c r="K133" s="173"/>
      <c r="L133" s="195"/>
      <c r="M133" s="195"/>
      <c r="N133" s="195"/>
      <c r="O133" s="195"/>
      <c r="P133" s="195"/>
      <c r="Q133" s="195"/>
      <c r="R133" s="195"/>
      <c r="S133" s="195"/>
      <c r="T133" s="195"/>
      <c r="U133" s="195"/>
      <c r="V133" s="195"/>
      <c r="W133" s="173"/>
      <c r="X133" s="195"/>
      <c r="Y133" s="195"/>
      <c r="Z133" s="195"/>
      <c r="AA133" s="173"/>
      <c r="AB133" s="173"/>
    </row>
    <row r="134" spans="1:28" x14ac:dyDescent="0.2">
      <c r="A134" s="83"/>
      <c r="B134" s="83"/>
      <c r="C134" s="83"/>
      <c r="D134" s="83"/>
      <c r="E134" s="83"/>
      <c r="F134" s="83"/>
      <c r="G134" s="83"/>
      <c r="H134" s="83"/>
      <c r="I134" s="423"/>
      <c r="J134" s="173" t="s">
        <v>834</v>
      </c>
      <c r="K134" s="195"/>
      <c r="L134" s="195"/>
      <c r="M134" s="195"/>
      <c r="N134" s="195"/>
      <c r="O134" s="195"/>
      <c r="P134" s="195"/>
      <c r="Q134" s="195"/>
      <c r="R134" s="195"/>
      <c r="S134" s="195"/>
      <c r="T134" s="195"/>
      <c r="U134" s="195"/>
      <c r="V134" s="195"/>
      <c r="W134" s="195"/>
      <c r="X134" s="195"/>
      <c r="Y134" s="195"/>
      <c r="Z134" s="195"/>
      <c r="AA134" s="195"/>
      <c r="AB134" s="195"/>
    </row>
    <row r="135" spans="1:28" ht="7.5" customHeight="1" x14ac:dyDescent="0.2">
      <c r="A135" s="83"/>
      <c r="B135" s="83"/>
      <c r="C135" s="83"/>
      <c r="D135" s="83"/>
      <c r="E135" s="83"/>
      <c r="F135" s="83"/>
      <c r="G135" s="83"/>
      <c r="H135" s="83"/>
      <c r="I135" s="171"/>
      <c r="J135" s="195"/>
      <c r="K135" s="195"/>
      <c r="L135" s="195"/>
      <c r="M135" s="195"/>
      <c r="N135" s="195"/>
      <c r="O135" s="195"/>
      <c r="P135" s="195"/>
      <c r="Q135" s="195"/>
      <c r="R135" s="195"/>
      <c r="S135" s="195"/>
      <c r="T135" s="195"/>
      <c r="U135" s="195"/>
      <c r="V135" s="195"/>
      <c r="W135" s="195"/>
      <c r="X135" s="195"/>
      <c r="Y135" s="195"/>
      <c r="Z135" s="195"/>
      <c r="AA135" s="195"/>
      <c r="AB135" s="195"/>
    </row>
    <row r="136" spans="1:28" ht="41.25" customHeight="1" x14ac:dyDescent="0.2">
      <c r="A136" s="83"/>
      <c r="B136" s="83"/>
      <c r="C136" s="83"/>
      <c r="D136" s="83"/>
      <c r="E136" s="83"/>
      <c r="F136" s="83"/>
      <c r="G136" s="83"/>
      <c r="H136" s="83"/>
      <c r="I136" s="397"/>
      <c r="J136" s="397"/>
      <c r="K136" s="397"/>
      <c r="L136" s="397"/>
      <c r="M136" s="397"/>
      <c r="N136" s="397"/>
      <c r="O136" s="397"/>
      <c r="P136" s="195"/>
      <c r="Q136" s="195"/>
      <c r="R136" s="195"/>
      <c r="S136" s="195"/>
      <c r="T136" s="428"/>
      <c r="U136" s="291" t="s">
        <v>77</v>
      </c>
      <c r="V136" s="292"/>
      <c r="W136" s="293"/>
      <c r="X136" s="428"/>
      <c r="Y136" s="291" t="s">
        <v>78</v>
      </c>
      <c r="Z136" s="292"/>
      <c r="AA136" s="293"/>
      <c r="AB136" s="467"/>
    </row>
    <row r="137" spans="1:28" ht="17.25" customHeight="1" x14ac:dyDescent="0.2">
      <c r="A137" s="83" t="s">
        <v>2472</v>
      </c>
      <c r="B137" s="83" t="s">
        <v>2473</v>
      </c>
      <c r="C137" s="83"/>
      <c r="D137" s="83"/>
      <c r="E137" s="83"/>
      <c r="F137" s="83"/>
      <c r="G137" s="83"/>
      <c r="H137" s="83"/>
      <c r="I137" s="180"/>
      <c r="J137" s="180"/>
      <c r="K137" s="287" t="s">
        <v>262</v>
      </c>
      <c r="L137" s="253"/>
      <c r="M137" s="253"/>
      <c r="N137" s="253"/>
      <c r="O137" s="253"/>
      <c r="P137" s="253"/>
      <c r="Q137" s="253"/>
      <c r="R137" s="253"/>
      <c r="S137" s="315"/>
      <c r="T137" s="287" t="s">
        <v>80</v>
      </c>
      <c r="U137" s="97"/>
      <c r="V137" s="34" t="s">
        <v>42</v>
      </c>
      <c r="W137" s="20"/>
      <c r="X137" s="15" t="s">
        <v>80</v>
      </c>
      <c r="Y137" s="97"/>
      <c r="Z137" s="34" t="s">
        <v>42</v>
      </c>
      <c r="AA137" s="18"/>
      <c r="AB137" s="365"/>
    </row>
    <row r="138" spans="1:28" ht="17.25" customHeight="1" x14ac:dyDescent="0.2">
      <c r="A138" s="83" t="s">
        <v>2474</v>
      </c>
      <c r="B138" s="83" t="s">
        <v>2475</v>
      </c>
      <c r="C138" s="83"/>
      <c r="D138" s="83"/>
      <c r="E138" s="83"/>
      <c r="F138" s="83"/>
      <c r="G138" s="83"/>
      <c r="H138" s="83"/>
      <c r="I138" s="180"/>
      <c r="J138" s="180"/>
      <c r="K138" s="181" t="s">
        <v>829</v>
      </c>
      <c r="L138" s="253"/>
      <c r="M138" s="253"/>
      <c r="N138" s="253"/>
      <c r="O138" s="253"/>
      <c r="P138" s="253"/>
      <c r="Q138" s="253"/>
      <c r="R138" s="253"/>
      <c r="S138" s="315"/>
      <c r="T138" s="287" t="s">
        <v>80</v>
      </c>
      <c r="U138" s="97"/>
      <c r="V138" s="34" t="s">
        <v>42</v>
      </c>
      <c r="W138" s="20"/>
      <c r="X138" s="15" t="s">
        <v>80</v>
      </c>
      <c r="Y138" s="97"/>
      <c r="Z138" s="34" t="s">
        <v>42</v>
      </c>
      <c r="AA138" s="18"/>
      <c r="AB138" s="365"/>
    </row>
    <row r="139" spans="1:28" ht="33" customHeight="1" x14ac:dyDescent="0.2">
      <c r="A139" s="83" t="s">
        <v>2476</v>
      </c>
      <c r="B139" s="83" t="s">
        <v>2477</v>
      </c>
      <c r="C139" s="83"/>
      <c r="D139" s="83"/>
      <c r="E139" s="83"/>
      <c r="F139" s="83"/>
      <c r="G139" s="83"/>
      <c r="H139" s="83"/>
      <c r="I139" s="180"/>
      <c r="J139" s="180"/>
      <c r="K139" s="891" t="s">
        <v>92</v>
      </c>
      <c r="L139" s="889"/>
      <c r="M139" s="889"/>
      <c r="N139" s="889"/>
      <c r="O139" s="889"/>
      <c r="P139" s="889"/>
      <c r="Q139" s="889"/>
      <c r="R139" s="889"/>
      <c r="S139" s="315"/>
      <c r="T139" s="287" t="s">
        <v>80</v>
      </c>
      <c r="U139" s="97"/>
      <c r="V139" s="34" t="s">
        <v>42</v>
      </c>
      <c r="W139" s="20"/>
      <c r="X139" s="15" t="s">
        <v>80</v>
      </c>
      <c r="Y139" s="97"/>
      <c r="Z139" s="34" t="s">
        <v>42</v>
      </c>
      <c r="AA139" s="18"/>
      <c r="AB139" s="365"/>
    </row>
    <row r="140" spans="1:28" ht="17.25" customHeight="1" x14ac:dyDescent="0.2">
      <c r="A140" s="83" t="s">
        <v>2478</v>
      </c>
      <c r="B140" s="83" t="s">
        <v>2479</v>
      </c>
      <c r="C140" s="83"/>
      <c r="D140" s="83"/>
      <c r="E140" s="83"/>
      <c r="F140" s="83"/>
      <c r="G140" s="83"/>
      <c r="H140" s="83"/>
      <c r="I140" s="180"/>
      <c r="J140" s="180"/>
      <c r="K140" s="181" t="s">
        <v>627</v>
      </c>
      <c r="L140" s="253"/>
      <c r="M140" s="253"/>
      <c r="N140" s="253"/>
      <c r="O140" s="253"/>
      <c r="P140" s="253"/>
      <c r="Q140" s="253"/>
      <c r="R140" s="253"/>
      <c r="S140" s="315"/>
      <c r="T140" s="287" t="s">
        <v>80</v>
      </c>
      <c r="U140" s="97"/>
      <c r="V140" s="34" t="s">
        <v>42</v>
      </c>
      <c r="W140" s="20"/>
      <c r="X140" s="15" t="s">
        <v>80</v>
      </c>
      <c r="Y140" s="97"/>
      <c r="Z140" s="34" t="s">
        <v>42</v>
      </c>
      <c r="AA140" s="20"/>
      <c r="AB140" s="468"/>
    </row>
    <row r="141" spans="1:28" ht="33" customHeight="1" x14ac:dyDescent="0.2">
      <c r="A141" s="83" t="s">
        <v>2480</v>
      </c>
      <c r="B141" s="83" t="s">
        <v>2481</v>
      </c>
      <c r="C141" s="83"/>
      <c r="D141" s="83"/>
      <c r="E141" s="83"/>
      <c r="F141" s="83"/>
      <c r="G141" s="83"/>
      <c r="H141" s="83"/>
      <c r="I141" s="180"/>
      <c r="J141" s="180"/>
      <c r="K141" s="888" t="s">
        <v>844</v>
      </c>
      <c r="L141" s="892"/>
      <c r="M141" s="892"/>
      <c r="N141" s="892"/>
      <c r="O141" s="892"/>
      <c r="P141" s="892"/>
      <c r="Q141" s="892"/>
      <c r="R141" s="892"/>
      <c r="S141" s="315"/>
      <c r="T141" s="287" t="s">
        <v>80</v>
      </c>
      <c r="U141" s="97"/>
      <c r="V141" s="34" t="s">
        <v>42</v>
      </c>
      <c r="W141" s="20"/>
      <c r="X141" s="15" t="s">
        <v>80</v>
      </c>
      <c r="Y141" s="97"/>
      <c r="Z141" s="34" t="s">
        <v>42</v>
      </c>
      <c r="AA141" s="18"/>
      <c r="AB141" s="365"/>
    </row>
    <row r="142" spans="1:28" ht="17.25" customHeight="1" x14ac:dyDescent="0.2">
      <c r="A142" s="83" t="s">
        <v>2482</v>
      </c>
      <c r="B142" s="83" t="s">
        <v>2483</v>
      </c>
      <c r="C142" s="83" t="s">
        <v>2484</v>
      </c>
      <c r="D142" s="83"/>
      <c r="E142" s="83"/>
      <c r="F142" s="83"/>
      <c r="G142" s="83"/>
      <c r="H142" s="83"/>
      <c r="I142" s="180"/>
      <c r="J142" s="33"/>
      <c r="K142" s="15" t="s">
        <v>478</v>
      </c>
      <c r="L142" s="988"/>
      <c r="M142" s="988"/>
      <c r="N142" s="988"/>
      <c r="O142" s="988"/>
      <c r="P142" s="988"/>
      <c r="Q142" s="988"/>
      <c r="R142" s="988"/>
      <c r="S142" s="19"/>
      <c r="T142" s="15" t="s">
        <v>80</v>
      </c>
      <c r="U142" s="97"/>
      <c r="V142" s="34" t="s">
        <v>42</v>
      </c>
      <c r="W142" s="20"/>
      <c r="X142" s="15" t="s">
        <v>80</v>
      </c>
      <c r="Y142" s="97"/>
      <c r="Z142" s="34" t="s">
        <v>42</v>
      </c>
      <c r="AA142" s="20"/>
      <c r="AB142" s="468"/>
    </row>
    <row r="143" spans="1:28" s="397" customFormat="1" ht="17.25" customHeight="1" x14ac:dyDescent="0.2">
      <c r="A143" s="83" t="s">
        <v>2485</v>
      </c>
      <c r="B143" s="83" t="s">
        <v>2486</v>
      </c>
      <c r="C143" s="83"/>
      <c r="D143" s="83"/>
      <c r="E143" s="83"/>
      <c r="F143" s="83"/>
      <c r="G143" s="83"/>
      <c r="H143" s="83"/>
      <c r="I143" s="180"/>
      <c r="J143" s="180"/>
      <c r="K143" s="525" t="s">
        <v>494</v>
      </c>
      <c r="L143" s="253"/>
      <c r="M143" s="253"/>
      <c r="N143" s="253"/>
      <c r="O143" s="253"/>
      <c r="P143" s="253"/>
      <c r="Q143" s="253"/>
      <c r="R143" s="253"/>
      <c r="S143" s="315"/>
      <c r="T143" s="287" t="s">
        <v>80</v>
      </c>
      <c r="U143" s="443" t="str">
        <f>IF(ISERROR(AVERAGE(U137:U142)),"",SUM(U137:U142))</f>
        <v/>
      </c>
      <c r="V143" s="441" t="s">
        <v>42</v>
      </c>
      <c r="W143" s="315"/>
      <c r="X143" s="287" t="s">
        <v>80</v>
      </c>
      <c r="Y143" s="443" t="str">
        <f>IF(ISERROR(AVERAGE(Y137:Y142)),"",SUM(Y137:Y142))</f>
        <v/>
      </c>
      <c r="Z143" s="441" t="s">
        <v>42</v>
      </c>
      <c r="AA143" s="315"/>
      <c r="AB143" s="255"/>
    </row>
    <row r="144" spans="1:28" s="397" customFormat="1" x14ac:dyDescent="0.2">
      <c r="A144" s="83"/>
      <c r="B144" s="83"/>
      <c r="C144" s="83"/>
      <c r="D144" s="83"/>
      <c r="E144" s="83"/>
      <c r="F144" s="83"/>
      <c r="G144" s="83"/>
      <c r="H144" s="83"/>
      <c r="I144" s="171"/>
      <c r="J144" s="195"/>
      <c r="K144" s="650" t="s">
        <v>2533</v>
      </c>
      <c r="L144" s="596"/>
      <c r="M144" s="596"/>
      <c r="N144" s="596"/>
      <c r="O144" s="596"/>
      <c r="P144" s="596"/>
      <c r="Q144" s="596"/>
      <c r="R144" s="596"/>
      <c r="S144" s="195"/>
      <c r="T144" s="195"/>
      <c r="U144" s="195"/>
      <c r="V144" s="195"/>
      <c r="W144" s="195"/>
      <c r="X144" s="195"/>
      <c r="Y144" s="195"/>
      <c r="Z144" s="195"/>
      <c r="AA144" s="431"/>
      <c r="AB144" s="362"/>
    </row>
    <row r="145" spans="1:28" x14ac:dyDescent="0.2">
      <c r="A145" s="83"/>
      <c r="B145" s="83"/>
      <c r="C145" s="83"/>
      <c r="D145" s="83"/>
      <c r="E145" s="83"/>
      <c r="F145" s="83"/>
      <c r="G145" s="83"/>
      <c r="H145" s="83"/>
      <c r="I145" s="171"/>
      <c r="J145" s="6"/>
      <c r="K145" s="322" t="s">
        <v>2534</v>
      </c>
      <c r="L145" s="345"/>
      <c r="M145" s="338"/>
      <c r="N145" s="338"/>
      <c r="O145" s="338"/>
      <c r="P145" s="338"/>
      <c r="Q145" s="349"/>
      <c r="R145" s="349"/>
      <c r="S145" s="349"/>
      <c r="T145" s="350" t="s">
        <v>80</v>
      </c>
      <c r="U145" s="351" t="str">
        <f>IF(U130="","",U130)</f>
        <v/>
      </c>
      <c r="V145" s="352" t="s">
        <v>42</v>
      </c>
      <c r="W145" s="353"/>
      <c r="X145" s="350" t="s">
        <v>80</v>
      </c>
      <c r="Y145" s="351" t="str">
        <f>IF(Y130="","",Y130)</f>
        <v/>
      </c>
      <c r="Z145" s="352" t="s">
        <v>42</v>
      </c>
      <c r="AA145" s="354"/>
      <c r="AB145" s="362"/>
    </row>
    <row r="146" spans="1:28" s="397" customFormat="1" x14ac:dyDescent="0.2">
      <c r="A146" s="83"/>
      <c r="B146" s="83"/>
      <c r="C146" s="83"/>
      <c r="D146" s="83"/>
      <c r="E146" s="83"/>
      <c r="F146" s="83"/>
      <c r="G146" s="83"/>
      <c r="H146" s="83"/>
      <c r="I146" s="171"/>
      <c r="J146" s="195"/>
      <c r="K146" s="195"/>
      <c r="L146" s="195"/>
      <c r="M146" s="195"/>
      <c r="N146" s="195"/>
      <c r="O146" s="195"/>
      <c r="P146" s="195"/>
      <c r="Q146" s="195"/>
      <c r="R146" s="195"/>
      <c r="S146" s="195"/>
      <c r="T146" s="195"/>
      <c r="U146" s="195"/>
      <c r="V146" s="195"/>
      <c r="W146" s="195"/>
      <c r="X146" s="195"/>
      <c r="Y146" s="195"/>
      <c r="Z146" s="195"/>
      <c r="AA146" s="195"/>
      <c r="AB146" s="195"/>
    </row>
    <row r="147" spans="1:28" s="397" customFormat="1" ht="25.5" customHeight="1" x14ac:dyDescent="0.2">
      <c r="A147" s="83"/>
      <c r="B147" s="83"/>
      <c r="C147" s="83"/>
      <c r="D147" s="83"/>
      <c r="E147" s="83"/>
      <c r="F147" s="83"/>
      <c r="G147" s="83"/>
      <c r="H147" s="83"/>
      <c r="I147" s="248" t="s">
        <v>2369</v>
      </c>
      <c r="J147" s="887" t="s">
        <v>1144</v>
      </c>
      <c r="K147" s="947"/>
      <c r="L147" s="947"/>
      <c r="M147" s="947"/>
      <c r="N147" s="947"/>
      <c r="O147" s="947"/>
      <c r="P147" s="947"/>
      <c r="Q147" s="947"/>
      <c r="R147" s="947"/>
      <c r="S147" s="947"/>
      <c r="T147" s="947"/>
      <c r="U147" s="947"/>
      <c r="V147" s="947"/>
      <c r="W147" s="947"/>
      <c r="X147" s="947"/>
      <c r="Y147" s="947"/>
      <c r="Z147" s="195"/>
      <c r="AA147" s="173"/>
      <c r="AB147" s="173"/>
    </row>
    <row r="148" spans="1:28" s="397" customFormat="1" ht="7.5" customHeight="1" x14ac:dyDescent="0.2">
      <c r="A148" s="83"/>
      <c r="B148" s="83"/>
      <c r="C148" s="83"/>
      <c r="D148" s="83"/>
      <c r="E148" s="83"/>
      <c r="F148" s="83"/>
      <c r="G148" s="83"/>
      <c r="H148" s="83"/>
      <c r="I148" s="248"/>
      <c r="J148" s="482"/>
      <c r="K148" s="484"/>
      <c r="L148" s="484"/>
      <c r="M148" s="484"/>
      <c r="N148" s="484"/>
      <c r="O148" s="484"/>
      <c r="P148" s="484"/>
      <c r="Q148" s="484"/>
      <c r="R148" s="484"/>
      <c r="S148" s="484"/>
      <c r="T148" s="484"/>
      <c r="U148" s="484"/>
      <c r="V148" s="484"/>
      <c r="W148" s="484"/>
      <c r="X148" s="484"/>
      <c r="Y148" s="484"/>
      <c r="Z148" s="195"/>
      <c r="AA148" s="173"/>
      <c r="AB148" s="173"/>
    </row>
    <row r="149" spans="1:28" s="397" customFormat="1" ht="41.25" customHeight="1" x14ac:dyDescent="0.2">
      <c r="A149" s="83"/>
      <c r="B149" s="83"/>
      <c r="C149" s="83"/>
      <c r="D149" s="83"/>
      <c r="E149" s="83"/>
      <c r="F149" s="83"/>
      <c r="G149" s="83"/>
      <c r="H149" s="83"/>
      <c r="I149" s="180"/>
      <c r="J149" s="625" t="s">
        <v>217</v>
      </c>
      <c r="K149" s="433"/>
      <c r="L149" s="433"/>
      <c r="M149" s="433"/>
      <c r="N149" s="433"/>
      <c r="O149" s="433"/>
      <c r="P149" s="253"/>
      <c r="Q149" s="253"/>
      <c r="R149" s="253"/>
      <c r="S149" s="315"/>
      <c r="T149" s="287"/>
      <c r="U149" s="291" t="s">
        <v>77</v>
      </c>
      <c r="V149" s="459"/>
      <c r="W149" s="528"/>
      <c r="X149" s="287"/>
      <c r="Y149" s="291" t="s">
        <v>78</v>
      </c>
      <c r="Z149" s="459"/>
      <c r="AA149" s="528"/>
      <c r="AB149" s="495"/>
    </row>
    <row r="150" spans="1:28" ht="13.5" customHeight="1" x14ac:dyDescent="0.2">
      <c r="A150" s="83" t="s">
        <v>2393</v>
      </c>
      <c r="B150" s="83" t="s">
        <v>2394</v>
      </c>
      <c r="C150" s="83"/>
      <c r="D150" s="83"/>
      <c r="E150" s="83"/>
      <c r="F150" s="83"/>
      <c r="G150" s="83"/>
      <c r="H150" s="83"/>
      <c r="I150" s="180"/>
      <c r="J150" s="287" t="s">
        <v>467</v>
      </c>
      <c r="K150" s="253"/>
      <c r="L150" s="253"/>
      <c r="M150" s="253"/>
      <c r="N150" s="253"/>
      <c r="O150" s="253"/>
      <c r="P150" s="253"/>
      <c r="Q150" s="253"/>
      <c r="R150" s="253"/>
      <c r="S150" s="315"/>
      <c r="T150" s="287" t="s">
        <v>80</v>
      </c>
      <c r="U150" s="97"/>
      <c r="V150" s="34" t="s">
        <v>42</v>
      </c>
      <c r="W150" s="289"/>
      <c r="X150" s="287" t="s">
        <v>80</v>
      </c>
      <c r="Y150" s="97"/>
      <c r="Z150" s="34" t="s">
        <v>42</v>
      </c>
      <c r="AA150" s="18"/>
      <c r="AB150" s="365"/>
    </row>
    <row r="151" spans="1:28" ht="13.5" customHeight="1" x14ac:dyDescent="0.2">
      <c r="A151" s="83"/>
      <c r="B151" s="83"/>
      <c r="C151" s="83"/>
      <c r="D151" s="83"/>
      <c r="E151" s="83"/>
      <c r="F151" s="83"/>
      <c r="G151" s="83"/>
      <c r="H151" s="83"/>
      <c r="I151" s="180"/>
      <c r="J151" s="267" t="s">
        <v>902</v>
      </c>
      <c r="K151" s="270"/>
      <c r="L151" s="255"/>
      <c r="M151" s="255"/>
      <c r="N151" s="255"/>
      <c r="O151" s="255"/>
      <c r="P151" s="276"/>
      <c r="Q151" s="276"/>
      <c r="R151" s="276"/>
      <c r="S151" s="276"/>
      <c r="T151" s="455"/>
      <c r="U151" s="677"/>
      <c r="V151" s="365"/>
      <c r="W151" s="678"/>
      <c r="X151" s="455"/>
      <c r="Y151" s="677"/>
      <c r="Z151" s="365"/>
      <c r="AA151" s="678"/>
      <c r="AB151" s="468"/>
    </row>
    <row r="152" spans="1:28" ht="13.5" customHeight="1" x14ac:dyDescent="0.2">
      <c r="A152" s="83" t="s">
        <v>2395</v>
      </c>
      <c r="B152" s="83" t="s">
        <v>2396</v>
      </c>
      <c r="C152" s="119"/>
      <c r="D152" s="83"/>
      <c r="E152" s="83"/>
      <c r="F152" s="83"/>
      <c r="G152" s="83"/>
      <c r="H152" s="83"/>
      <c r="I152" s="180"/>
      <c r="J152" s="267"/>
      <c r="K152" s="188" t="s">
        <v>303</v>
      </c>
      <c r="L152" s="188"/>
      <c r="M152" s="188"/>
      <c r="N152" s="188"/>
      <c r="O152" s="188"/>
      <c r="P152" s="276"/>
      <c r="Q152" s="276"/>
      <c r="R152" s="276"/>
      <c r="S152" s="276"/>
      <c r="T152" s="455" t="s">
        <v>80</v>
      </c>
      <c r="U152" s="102"/>
      <c r="V152" s="65" t="s">
        <v>42</v>
      </c>
      <c r="W152" s="678"/>
      <c r="X152" s="255" t="s">
        <v>80</v>
      </c>
      <c r="Y152" s="102"/>
      <c r="Z152" s="65" t="s">
        <v>42</v>
      </c>
      <c r="AA152" s="678"/>
      <c r="AB152" s="468"/>
    </row>
    <row r="153" spans="1:28" ht="13.5" customHeight="1" x14ac:dyDescent="0.2">
      <c r="A153" s="83" t="s">
        <v>2397</v>
      </c>
      <c r="B153" s="83" t="s">
        <v>2398</v>
      </c>
      <c r="C153" s="83"/>
      <c r="D153" s="83"/>
      <c r="E153" s="83"/>
      <c r="F153" s="83"/>
      <c r="G153" s="83"/>
      <c r="H153" s="83"/>
      <c r="I153" s="180"/>
      <c r="J153" s="267"/>
      <c r="K153" s="188" t="s">
        <v>304</v>
      </c>
      <c r="L153" s="188"/>
      <c r="M153" s="188"/>
      <c r="N153" s="188"/>
      <c r="O153" s="188"/>
      <c r="P153" s="276"/>
      <c r="Q153" s="276"/>
      <c r="R153" s="276"/>
      <c r="S153" s="276"/>
      <c r="T153" s="455" t="s">
        <v>80</v>
      </c>
      <c r="U153" s="102"/>
      <c r="V153" s="65" t="s">
        <v>42</v>
      </c>
      <c r="W153" s="678"/>
      <c r="X153" s="255" t="s">
        <v>80</v>
      </c>
      <c r="Y153" s="102"/>
      <c r="Z153" s="65" t="s">
        <v>42</v>
      </c>
      <c r="AA153" s="678"/>
      <c r="AB153" s="468"/>
    </row>
    <row r="154" spans="1:28" ht="13.5" customHeight="1" x14ac:dyDescent="0.2">
      <c r="A154" s="83" t="s">
        <v>2399</v>
      </c>
      <c r="B154" s="83" t="s">
        <v>2400</v>
      </c>
      <c r="C154" s="83"/>
      <c r="D154" s="83"/>
      <c r="E154" s="83"/>
      <c r="F154" s="83"/>
      <c r="G154" s="83"/>
      <c r="H154" s="83"/>
      <c r="I154" s="180"/>
      <c r="J154" s="267"/>
      <c r="K154" s="188" t="s">
        <v>879</v>
      </c>
      <c r="L154" s="188"/>
      <c r="M154" s="188"/>
      <c r="N154" s="188"/>
      <c r="O154" s="188"/>
      <c r="P154" s="276"/>
      <c r="Q154" s="276"/>
      <c r="R154" s="276"/>
      <c r="S154" s="276"/>
      <c r="T154" s="455" t="s">
        <v>80</v>
      </c>
      <c r="U154" s="204"/>
      <c r="V154" s="65" t="s">
        <v>42</v>
      </c>
      <c r="W154" s="678"/>
      <c r="X154" s="255" t="s">
        <v>80</v>
      </c>
      <c r="Y154" s="204"/>
      <c r="Z154" s="65" t="s">
        <v>42</v>
      </c>
      <c r="AA154" s="678"/>
      <c r="AB154" s="468"/>
    </row>
    <row r="155" spans="1:28" ht="13.5" customHeight="1" x14ac:dyDescent="0.2">
      <c r="A155" s="83" t="s">
        <v>2401</v>
      </c>
      <c r="B155" s="83" t="s">
        <v>2402</v>
      </c>
      <c r="C155" s="83"/>
      <c r="D155" s="83"/>
      <c r="E155" s="83"/>
      <c r="F155" s="83"/>
      <c r="G155" s="83"/>
      <c r="H155" s="83"/>
      <c r="I155" s="180"/>
      <c r="J155" s="267"/>
      <c r="K155" s="188" t="s">
        <v>583</v>
      </c>
      <c r="L155" s="188"/>
      <c r="M155" s="188"/>
      <c r="N155" s="188"/>
      <c r="O155" s="188"/>
      <c r="P155" s="276"/>
      <c r="Q155" s="276"/>
      <c r="R155" s="276"/>
      <c r="S155" s="276"/>
      <c r="T155" s="455" t="s">
        <v>80</v>
      </c>
      <c r="U155" s="102"/>
      <c r="V155" s="65" t="s">
        <v>42</v>
      </c>
      <c r="W155" s="678"/>
      <c r="X155" s="255" t="s">
        <v>80</v>
      </c>
      <c r="Y155" s="102"/>
      <c r="Z155" s="65" t="s">
        <v>42</v>
      </c>
      <c r="AA155" s="678"/>
      <c r="AB155" s="468"/>
    </row>
    <row r="156" spans="1:28" ht="13.5" customHeight="1" x14ac:dyDescent="0.2">
      <c r="A156" t="s">
        <v>2403</v>
      </c>
      <c r="B156" t="s">
        <v>2404</v>
      </c>
      <c r="C156"/>
      <c r="D156"/>
      <c r="E156"/>
      <c r="F156" s="83"/>
      <c r="G156" s="83"/>
      <c r="H156" s="83"/>
      <c r="I156" s="180"/>
      <c r="J156" s="267"/>
      <c r="K156" s="188" t="s">
        <v>535</v>
      </c>
      <c r="L156" s="188"/>
      <c r="M156" s="188"/>
      <c r="N156" s="188"/>
      <c r="O156" s="479"/>
      <c r="P156" s="479"/>
      <c r="Q156" s="479"/>
      <c r="R156" s="479"/>
      <c r="S156" s="276"/>
      <c r="T156" s="455" t="s">
        <v>80</v>
      </c>
      <c r="U156" s="102"/>
      <c r="V156" s="65" t="s">
        <v>42</v>
      </c>
      <c r="W156" s="678"/>
      <c r="X156" s="255" t="s">
        <v>80</v>
      </c>
      <c r="Y156" s="102"/>
      <c r="Z156" s="65" t="s">
        <v>42</v>
      </c>
      <c r="AA156" s="678"/>
      <c r="AB156" s="468"/>
    </row>
    <row r="157" spans="1:28" ht="13.5" customHeight="1" x14ac:dyDescent="0.2">
      <c r="A157" t="s">
        <v>2405</v>
      </c>
      <c r="B157" t="s">
        <v>2406</v>
      </c>
      <c r="C157"/>
      <c r="D157"/>
      <c r="E157"/>
      <c r="F157" s="83"/>
      <c r="G157" s="83"/>
      <c r="H157" s="83"/>
      <c r="I157" s="180"/>
      <c r="J157" s="267"/>
      <c r="K157" s="188" t="s">
        <v>584</v>
      </c>
      <c r="L157" s="188"/>
      <c r="M157" s="188"/>
      <c r="N157" s="188"/>
      <c r="O157" s="188"/>
      <c r="P157" s="276"/>
      <c r="Q157" s="276"/>
      <c r="R157" s="276"/>
      <c r="S157" s="276"/>
      <c r="T157" s="455" t="s">
        <v>80</v>
      </c>
      <c r="U157" s="102"/>
      <c r="V157" s="65" t="s">
        <v>42</v>
      </c>
      <c r="W157" s="678"/>
      <c r="X157" s="255" t="s">
        <v>80</v>
      </c>
      <c r="Y157" s="102"/>
      <c r="Z157" s="65" t="s">
        <v>42</v>
      </c>
      <c r="AA157" s="678"/>
      <c r="AB157" s="468"/>
    </row>
    <row r="158" spans="1:28" ht="13.5" customHeight="1" x14ac:dyDescent="0.2">
      <c r="A158" t="s">
        <v>2407</v>
      </c>
      <c r="B158" t="s">
        <v>2408</v>
      </c>
      <c r="C158"/>
      <c r="D158"/>
      <c r="E158"/>
      <c r="F158" s="83"/>
      <c r="G158" s="83"/>
      <c r="H158" s="83"/>
      <c r="I158" s="180"/>
      <c r="J158" s="267"/>
      <c r="K158" s="188" t="s">
        <v>585</v>
      </c>
      <c r="L158" s="188"/>
      <c r="M158" s="188"/>
      <c r="N158" s="188"/>
      <c r="O158" s="188"/>
      <c r="P158" s="238"/>
      <c r="Q158" s="238"/>
      <c r="R158" s="238"/>
      <c r="S158" s="238"/>
      <c r="T158" s="267" t="s">
        <v>80</v>
      </c>
      <c r="U158" s="167"/>
      <c r="V158" s="168" t="s">
        <v>42</v>
      </c>
      <c r="W158" s="679"/>
      <c r="X158" s="270" t="s">
        <v>80</v>
      </c>
      <c r="Y158" s="167"/>
      <c r="Z158" s="168" t="s">
        <v>42</v>
      </c>
      <c r="AA158" s="679"/>
      <c r="AB158" s="622"/>
    </row>
    <row r="159" spans="1:28" ht="13.5" customHeight="1" x14ac:dyDescent="0.2">
      <c r="A159" t="s">
        <v>2409</v>
      </c>
      <c r="B159" t="s">
        <v>2410</v>
      </c>
      <c r="C159"/>
      <c r="D159"/>
      <c r="E159"/>
      <c r="F159" s="83"/>
      <c r="G159" s="83"/>
      <c r="H159" s="83"/>
      <c r="J159" s="267"/>
      <c r="K159" s="188" t="s">
        <v>1192</v>
      </c>
      <c r="L159" s="188"/>
      <c r="M159" s="188"/>
      <c r="N159" s="188"/>
      <c r="O159" s="188"/>
      <c r="P159" s="238"/>
      <c r="Q159" s="238"/>
      <c r="R159" s="238"/>
      <c r="S159" s="238"/>
      <c r="T159" s="267" t="s">
        <v>80</v>
      </c>
      <c r="U159" s="167"/>
      <c r="V159" s="168" t="s">
        <v>42</v>
      </c>
      <c r="W159" s="679"/>
      <c r="X159" s="270" t="s">
        <v>80</v>
      </c>
      <c r="Y159" s="167"/>
      <c r="Z159" s="168" t="s">
        <v>42</v>
      </c>
      <c r="AA159" s="679"/>
      <c r="AB159" s="622"/>
    </row>
    <row r="160" spans="1:28" ht="13.5" customHeight="1" x14ac:dyDescent="0.2">
      <c r="A160" t="s">
        <v>2411</v>
      </c>
      <c r="B160" t="s">
        <v>2412</v>
      </c>
      <c r="C160" t="s">
        <v>2413</v>
      </c>
      <c r="D160"/>
      <c r="E160"/>
      <c r="F160" s="83"/>
      <c r="G160" s="83"/>
      <c r="H160" s="83"/>
      <c r="I160" s="180"/>
      <c r="J160" s="154"/>
      <c r="K160" s="189" t="s">
        <v>82</v>
      </c>
      <c r="L160" s="972"/>
      <c r="M160" s="972"/>
      <c r="N160" s="972"/>
      <c r="O160" s="972"/>
      <c r="P160" s="972"/>
      <c r="Q160" s="972"/>
      <c r="R160" s="972"/>
      <c r="S160" s="139"/>
      <c r="T160" s="154" t="s">
        <v>80</v>
      </c>
      <c r="U160" s="169"/>
      <c r="V160" s="168" t="s">
        <v>42</v>
      </c>
      <c r="W160" s="679"/>
      <c r="X160" s="270" t="s">
        <v>80</v>
      </c>
      <c r="Y160" s="169"/>
      <c r="Z160" s="168" t="s">
        <v>42</v>
      </c>
      <c r="AA160" s="679"/>
      <c r="AB160" s="622"/>
    </row>
    <row r="161" spans="1:28" ht="13.5" customHeight="1" x14ac:dyDescent="0.2">
      <c r="A161" t="s">
        <v>2414</v>
      </c>
      <c r="B161" t="s">
        <v>2415</v>
      </c>
      <c r="C161"/>
      <c r="D161"/>
      <c r="E161"/>
      <c r="F161" s="83"/>
      <c r="G161" s="83"/>
      <c r="H161" s="83"/>
      <c r="I161" s="180"/>
      <c r="J161" s="287" t="s">
        <v>463</v>
      </c>
      <c r="K161" s="253"/>
      <c r="L161" s="253"/>
      <c r="M161" s="253"/>
      <c r="N161" s="253"/>
      <c r="O161" s="253"/>
      <c r="P161" s="253"/>
      <c r="Q161" s="253"/>
      <c r="R161" s="253"/>
      <c r="S161" s="315"/>
      <c r="T161" s="287" t="s">
        <v>80</v>
      </c>
      <c r="U161" s="97"/>
      <c r="V161" s="34" t="s">
        <v>42</v>
      </c>
      <c r="W161" s="289"/>
      <c r="X161" s="287" t="s">
        <v>80</v>
      </c>
      <c r="Y161" s="97"/>
      <c r="Z161" s="34" t="s">
        <v>42</v>
      </c>
      <c r="AA161" s="289"/>
      <c r="AB161" s="365"/>
    </row>
    <row r="162" spans="1:28" ht="13.5" customHeight="1" x14ac:dyDescent="0.2">
      <c r="A162"/>
      <c r="B162"/>
      <c r="C162"/>
      <c r="D162"/>
      <c r="E162"/>
      <c r="F162" s="83"/>
      <c r="G162" s="83"/>
      <c r="H162" s="83"/>
      <c r="I162" s="180"/>
      <c r="J162" s="209" t="s">
        <v>393</v>
      </c>
      <c r="K162" s="266"/>
      <c r="L162" s="266"/>
      <c r="M162" s="266"/>
      <c r="N162" s="266"/>
      <c r="O162" s="266"/>
      <c r="P162" s="266"/>
      <c r="Q162" s="266"/>
      <c r="R162" s="266"/>
      <c r="S162" s="526"/>
      <c r="T162" s="455"/>
      <c r="U162" s="680"/>
      <c r="V162" s="365"/>
      <c r="W162" s="678"/>
      <c r="X162" s="455"/>
      <c r="Y162" s="680"/>
      <c r="Z162" s="365"/>
      <c r="AA162" s="678"/>
      <c r="AB162" s="468"/>
    </row>
    <row r="163" spans="1:28" ht="13.5" customHeight="1" x14ac:dyDescent="0.2">
      <c r="A163" t="s">
        <v>2416</v>
      </c>
      <c r="B163" t="s">
        <v>2417</v>
      </c>
      <c r="C163"/>
      <c r="D163"/>
      <c r="E163"/>
      <c r="F163" s="83"/>
      <c r="G163" s="83"/>
      <c r="H163" s="83"/>
      <c r="I163" s="180"/>
      <c r="J163" s="455"/>
      <c r="K163" s="188" t="s">
        <v>48</v>
      </c>
      <c r="L163" s="362"/>
      <c r="M163" s="362"/>
      <c r="N163" s="362"/>
      <c r="O163" s="362"/>
      <c r="P163" s="362"/>
      <c r="Q163" s="362"/>
      <c r="R163" s="362"/>
      <c r="S163" s="634"/>
      <c r="T163" s="455" t="s">
        <v>80</v>
      </c>
      <c r="U163" s="102"/>
      <c r="V163" s="65" t="s">
        <v>42</v>
      </c>
      <c r="W163" s="678"/>
      <c r="X163" s="255" t="s">
        <v>80</v>
      </c>
      <c r="Y163" s="102"/>
      <c r="Z163" s="65" t="s">
        <v>42</v>
      </c>
      <c r="AA163" s="678"/>
      <c r="AB163" s="468"/>
    </row>
    <row r="164" spans="1:28" ht="13.5" customHeight="1" x14ac:dyDescent="0.2">
      <c r="A164" t="s">
        <v>2418</v>
      </c>
      <c r="B164" t="s">
        <v>2419</v>
      </c>
      <c r="C164"/>
      <c r="D164"/>
      <c r="E164"/>
      <c r="F164" s="83"/>
      <c r="G164" s="83"/>
      <c r="H164" s="83"/>
      <c r="I164" s="180"/>
      <c r="J164" s="455"/>
      <c r="K164" s="188" t="s">
        <v>49</v>
      </c>
      <c r="L164" s="362"/>
      <c r="M164" s="362"/>
      <c r="N164" s="362"/>
      <c r="O164" s="362"/>
      <c r="P164" s="362"/>
      <c r="Q164" s="362"/>
      <c r="R164" s="362"/>
      <c r="S164" s="634"/>
      <c r="T164" s="455" t="s">
        <v>80</v>
      </c>
      <c r="U164" s="102"/>
      <c r="V164" s="65" t="s">
        <v>42</v>
      </c>
      <c r="W164" s="678"/>
      <c r="X164" s="255" t="s">
        <v>80</v>
      </c>
      <c r="Y164" s="102"/>
      <c r="Z164" s="65" t="s">
        <v>42</v>
      </c>
      <c r="AA164" s="678"/>
      <c r="AB164" s="468"/>
    </row>
    <row r="165" spans="1:28" ht="13.5" customHeight="1" x14ac:dyDescent="0.2">
      <c r="A165" t="s">
        <v>2420</v>
      </c>
      <c r="B165" t="s">
        <v>2421</v>
      </c>
      <c r="C165"/>
      <c r="D165"/>
      <c r="E165"/>
      <c r="F165" s="83"/>
      <c r="G165" s="83"/>
      <c r="H165" s="83"/>
      <c r="I165" s="180"/>
      <c r="J165" s="455"/>
      <c r="K165" s="188" t="s">
        <v>113</v>
      </c>
      <c r="L165" s="362"/>
      <c r="M165" s="362"/>
      <c r="N165" s="362"/>
      <c r="O165" s="362"/>
      <c r="P165" s="362"/>
      <c r="Q165" s="362"/>
      <c r="R165" s="362"/>
      <c r="S165" s="634"/>
      <c r="T165" s="455" t="s">
        <v>80</v>
      </c>
      <c r="U165" s="102"/>
      <c r="V165" s="65" t="s">
        <v>42</v>
      </c>
      <c r="W165" s="678"/>
      <c r="X165" s="255" t="s">
        <v>80</v>
      </c>
      <c r="Y165" s="102"/>
      <c r="Z165" s="65" t="s">
        <v>42</v>
      </c>
      <c r="AA165" s="678"/>
      <c r="AB165" s="468"/>
    </row>
    <row r="166" spans="1:28" ht="13.5" customHeight="1" x14ac:dyDescent="0.2">
      <c r="A166" t="s">
        <v>2422</v>
      </c>
      <c r="B166" t="s">
        <v>2423</v>
      </c>
      <c r="C166" t="s">
        <v>2424</v>
      </c>
      <c r="D166"/>
      <c r="E166"/>
      <c r="F166" s="83"/>
      <c r="G166" s="83"/>
      <c r="H166" s="83"/>
      <c r="I166" s="180"/>
      <c r="J166" s="434"/>
      <c r="K166" s="189" t="s">
        <v>82</v>
      </c>
      <c r="L166" s="971"/>
      <c r="M166" s="971"/>
      <c r="N166" s="971"/>
      <c r="O166" s="971"/>
      <c r="P166" s="971"/>
      <c r="Q166" s="971"/>
      <c r="R166" s="971"/>
      <c r="S166" s="37"/>
      <c r="T166" s="132" t="s">
        <v>80</v>
      </c>
      <c r="U166" s="131"/>
      <c r="V166" s="130" t="s">
        <v>42</v>
      </c>
      <c r="W166" s="454"/>
      <c r="X166" s="438" t="s">
        <v>80</v>
      </c>
      <c r="Y166" s="131"/>
      <c r="Z166" s="130" t="s">
        <v>42</v>
      </c>
      <c r="AA166" s="454"/>
      <c r="AB166" s="468"/>
    </row>
    <row r="167" spans="1:28" ht="13.5" customHeight="1" x14ac:dyDescent="0.2">
      <c r="A167"/>
      <c r="B167"/>
      <c r="C167"/>
      <c r="D167"/>
      <c r="E167"/>
      <c r="F167" s="83"/>
      <c r="G167" s="83"/>
      <c r="H167" s="83"/>
      <c r="I167" s="180"/>
      <c r="J167" s="455" t="s">
        <v>394</v>
      </c>
      <c r="K167" s="255"/>
      <c r="L167" s="255"/>
      <c r="M167" s="255"/>
      <c r="N167" s="255"/>
      <c r="O167" s="255"/>
      <c r="P167" s="276"/>
      <c r="Q167" s="276"/>
      <c r="R167" s="276"/>
      <c r="S167" s="276"/>
      <c r="T167" s="455"/>
      <c r="U167" s="680"/>
      <c r="V167" s="365"/>
      <c r="W167" s="678"/>
      <c r="X167" s="455"/>
      <c r="Y167" s="680"/>
      <c r="Z167" s="365"/>
      <c r="AA167" s="678"/>
      <c r="AB167" s="468"/>
    </row>
    <row r="168" spans="1:28" ht="13.5" customHeight="1" x14ac:dyDescent="0.2">
      <c r="A168" t="s">
        <v>2425</v>
      </c>
      <c r="B168" t="s">
        <v>2426</v>
      </c>
      <c r="C168"/>
      <c r="D168"/>
      <c r="E168"/>
      <c r="F168" s="83"/>
      <c r="G168" s="83"/>
      <c r="H168" s="83"/>
      <c r="I168" s="180"/>
      <c r="J168" s="455"/>
      <c r="K168" s="188" t="s">
        <v>37</v>
      </c>
      <c r="L168" s="188"/>
      <c r="M168" s="188"/>
      <c r="N168" s="188"/>
      <c r="O168" s="188"/>
      <c r="P168" s="276"/>
      <c r="Q168" s="276"/>
      <c r="R168" s="276"/>
      <c r="S168" s="276"/>
      <c r="T168" s="455" t="s">
        <v>80</v>
      </c>
      <c r="U168" s="102"/>
      <c r="V168" s="65" t="s">
        <v>42</v>
      </c>
      <c r="W168" s="678"/>
      <c r="X168" s="255" t="s">
        <v>80</v>
      </c>
      <c r="Y168" s="102"/>
      <c r="Z168" s="65" t="s">
        <v>42</v>
      </c>
      <c r="AA168" s="678"/>
      <c r="AB168" s="468"/>
    </row>
    <row r="169" spans="1:28" ht="13.5" customHeight="1" x14ac:dyDescent="0.2">
      <c r="A169" t="s">
        <v>2427</v>
      </c>
      <c r="B169" t="s">
        <v>2428</v>
      </c>
      <c r="C169"/>
      <c r="D169"/>
      <c r="E169"/>
      <c r="F169" s="83"/>
      <c r="G169" s="83"/>
      <c r="H169" s="83"/>
      <c r="I169" s="180"/>
      <c r="J169" s="455"/>
      <c r="K169" s="188" t="s">
        <v>522</v>
      </c>
      <c r="L169" s="188"/>
      <c r="M169" s="188"/>
      <c r="N169" s="188"/>
      <c r="O169" s="188"/>
      <c r="P169" s="276"/>
      <c r="Q169" s="276"/>
      <c r="R169" s="276"/>
      <c r="S169" s="276"/>
      <c r="T169" s="455" t="s">
        <v>80</v>
      </c>
      <c r="U169" s="102"/>
      <c r="V169" s="65" t="s">
        <v>42</v>
      </c>
      <c r="W169" s="678"/>
      <c r="X169" s="255" t="s">
        <v>80</v>
      </c>
      <c r="Y169" s="102"/>
      <c r="Z169" s="65" t="s">
        <v>42</v>
      </c>
      <c r="AA169" s="678"/>
      <c r="AB169" s="468"/>
    </row>
    <row r="170" spans="1:28" ht="13.5" customHeight="1" x14ac:dyDescent="0.2">
      <c r="A170" t="s">
        <v>2429</v>
      </c>
      <c r="B170" t="s">
        <v>2430</v>
      </c>
      <c r="C170"/>
      <c r="D170"/>
      <c r="E170"/>
      <c r="F170" s="83"/>
      <c r="G170" s="83"/>
      <c r="H170" s="83"/>
      <c r="I170" s="180"/>
      <c r="J170" s="455"/>
      <c r="K170" s="668" t="s">
        <v>116</v>
      </c>
      <c r="L170" s="668"/>
      <c r="M170" s="668"/>
      <c r="N170" s="668"/>
      <c r="O170" s="668"/>
      <c r="P170" s="276"/>
      <c r="Q170" s="276"/>
      <c r="R170" s="276"/>
      <c r="S170" s="276"/>
      <c r="T170" s="455" t="s">
        <v>80</v>
      </c>
      <c r="U170" s="102"/>
      <c r="V170" s="65" t="s">
        <v>42</v>
      </c>
      <c r="W170" s="678"/>
      <c r="X170" s="255" t="s">
        <v>80</v>
      </c>
      <c r="Y170" s="102"/>
      <c r="Z170" s="65" t="s">
        <v>42</v>
      </c>
      <c r="AA170" s="678"/>
      <c r="AB170" s="468"/>
    </row>
    <row r="171" spans="1:28" ht="13.5" customHeight="1" x14ac:dyDescent="0.2">
      <c r="A171" t="s">
        <v>2431</v>
      </c>
      <c r="B171" t="s">
        <v>2432</v>
      </c>
      <c r="C171" t="s">
        <v>2433</v>
      </c>
      <c r="D171"/>
      <c r="E171"/>
      <c r="F171" s="83"/>
      <c r="G171" s="83"/>
      <c r="H171" s="83"/>
      <c r="I171" s="180"/>
      <c r="J171" s="455"/>
      <c r="K171" s="188" t="s">
        <v>82</v>
      </c>
      <c r="L171" s="980"/>
      <c r="M171" s="980"/>
      <c r="N171" s="980"/>
      <c r="O171" s="980"/>
      <c r="P171" s="981"/>
      <c r="Q171" s="982"/>
      <c r="R171" s="982"/>
      <c r="S171" s="35"/>
      <c r="T171" s="9" t="s">
        <v>80</v>
      </c>
      <c r="U171" s="102"/>
      <c r="V171" s="65" t="s">
        <v>42</v>
      </c>
      <c r="W171" s="678"/>
      <c r="X171" s="255" t="s">
        <v>80</v>
      </c>
      <c r="Y171" s="102"/>
      <c r="Z171" s="65" t="s">
        <v>42</v>
      </c>
      <c r="AA171" s="678"/>
      <c r="AB171" s="468"/>
    </row>
    <row r="172" spans="1:28" ht="13.5" customHeight="1" x14ac:dyDescent="0.2">
      <c r="A172" t="s">
        <v>2434</v>
      </c>
      <c r="B172" t="s">
        <v>2435</v>
      </c>
      <c r="C172"/>
      <c r="D172"/>
      <c r="E172"/>
      <c r="F172" s="83"/>
      <c r="G172" s="83"/>
      <c r="H172" s="83"/>
      <c r="I172" s="180"/>
      <c r="J172" s="287" t="s">
        <v>395</v>
      </c>
      <c r="K172" s="253"/>
      <c r="L172" s="253"/>
      <c r="M172" s="253"/>
      <c r="N172" s="253"/>
      <c r="O172" s="253"/>
      <c r="P172" s="253"/>
      <c r="Q172" s="253"/>
      <c r="R172" s="253"/>
      <c r="S172" s="315"/>
      <c r="T172" s="287" t="s">
        <v>80</v>
      </c>
      <c r="U172" s="97"/>
      <c r="V172" s="34" t="s">
        <v>42</v>
      </c>
      <c r="W172" s="442"/>
      <c r="X172" s="287" t="s">
        <v>80</v>
      </c>
      <c r="Y172" s="97"/>
      <c r="Z172" s="34" t="s">
        <v>42</v>
      </c>
      <c r="AA172" s="442"/>
      <c r="AB172" s="468"/>
    </row>
    <row r="173" spans="1:28" ht="15" customHeight="1" x14ac:dyDescent="0.2">
      <c r="A173"/>
      <c r="B173"/>
      <c r="C173"/>
      <c r="D173"/>
      <c r="E173"/>
      <c r="F173" s="83"/>
      <c r="G173" s="83"/>
      <c r="H173" s="83"/>
      <c r="I173" s="180"/>
      <c r="J173" s="258" t="s">
        <v>592</v>
      </c>
      <c r="K173" s="666"/>
      <c r="L173" s="666"/>
      <c r="M173" s="666"/>
      <c r="N173" s="666"/>
      <c r="O173" s="666"/>
      <c r="P173" s="666"/>
      <c r="Q173" s="666"/>
      <c r="R173" s="666"/>
      <c r="S173" s="627"/>
      <c r="T173" s="455"/>
      <c r="U173" s="680"/>
      <c r="V173" s="365"/>
      <c r="W173" s="678"/>
      <c r="X173" s="455"/>
      <c r="Y173" s="680"/>
      <c r="Z173" s="365"/>
      <c r="AA173" s="678"/>
      <c r="AB173" s="468"/>
    </row>
    <row r="174" spans="1:28" ht="13.5" customHeight="1" x14ac:dyDescent="0.2">
      <c r="A174" t="s">
        <v>2436</v>
      </c>
      <c r="B174" t="s">
        <v>2437</v>
      </c>
      <c r="C174"/>
      <c r="D174"/>
      <c r="E174"/>
      <c r="F174" s="83"/>
      <c r="G174" s="83"/>
      <c r="H174" s="83"/>
      <c r="I174" s="180"/>
      <c r="J174" s="267"/>
      <c r="K174" s="188" t="s">
        <v>788</v>
      </c>
      <c r="L174" s="270"/>
      <c r="M174" s="270"/>
      <c r="N174" s="270"/>
      <c r="O174" s="270"/>
      <c r="P174" s="270"/>
      <c r="Q174" s="270"/>
      <c r="R174" s="270"/>
      <c r="S174" s="277"/>
      <c r="T174" s="455" t="s">
        <v>80</v>
      </c>
      <c r="U174" s="131"/>
      <c r="V174" s="65" t="s">
        <v>42</v>
      </c>
      <c r="W174" s="678"/>
      <c r="X174" s="255" t="s">
        <v>80</v>
      </c>
      <c r="Y174" s="131"/>
      <c r="Z174" s="65" t="s">
        <v>42</v>
      </c>
      <c r="AA174" s="678"/>
      <c r="AB174" s="468"/>
    </row>
    <row r="175" spans="1:28" ht="13.5" customHeight="1" x14ac:dyDescent="0.2">
      <c r="A175" t="s">
        <v>2438</v>
      </c>
      <c r="B175" t="s">
        <v>2439</v>
      </c>
      <c r="C175"/>
      <c r="D175"/>
      <c r="E175"/>
      <c r="F175" s="83"/>
      <c r="G175" s="83"/>
      <c r="H175" s="83"/>
      <c r="I175" s="180"/>
      <c r="J175" s="267"/>
      <c r="K175" s="188" t="s">
        <v>1138</v>
      </c>
      <c r="L175" s="270"/>
      <c r="M175" s="270"/>
      <c r="N175" s="270"/>
      <c r="O175" s="270"/>
      <c r="P175" s="270"/>
      <c r="Q175" s="270"/>
      <c r="R175" s="270"/>
      <c r="S175" s="277"/>
      <c r="T175" s="455" t="s">
        <v>80</v>
      </c>
      <c r="U175" s="131"/>
      <c r="V175" s="65" t="s">
        <v>42</v>
      </c>
      <c r="W175" s="678"/>
      <c r="X175" s="255" t="s">
        <v>80</v>
      </c>
      <c r="Y175" s="131"/>
      <c r="Z175" s="65" t="s">
        <v>42</v>
      </c>
      <c r="AA175" s="678"/>
      <c r="AB175" s="468"/>
    </row>
    <row r="176" spans="1:28" ht="13.5" customHeight="1" x14ac:dyDescent="0.2">
      <c r="A176" t="s">
        <v>2440</v>
      </c>
      <c r="B176" t="s">
        <v>2441</v>
      </c>
      <c r="C176"/>
      <c r="D176"/>
      <c r="E176"/>
      <c r="F176" s="83"/>
      <c r="G176" s="83"/>
      <c r="H176" s="83"/>
      <c r="I176" s="180"/>
      <c r="J176" s="674"/>
      <c r="K176" s="189" t="s">
        <v>496</v>
      </c>
      <c r="L176" s="509"/>
      <c r="M176" s="509"/>
      <c r="N176" s="509"/>
      <c r="O176" s="509"/>
      <c r="P176" s="509"/>
      <c r="Q176" s="509"/>
      <c r="R176" s="509"/>
      <c r="S176" s="192"/>
      <c r="T176" s="434" t="s">
        <v>80</v>
      </c>
      <c r="U176" s="131"/>
      <c r="V176" s="130" t="s">
        <v>42</v>
      </c>
      <c r="W176" s="454"/>
      <c r="X176" s="438" t="s">
        <v>80</v>
      </c>
      <c r="Y176" s="131"/>
      <c r="Z176" s="130" t="s">
        <v>42</v>
      </c>
      <c r="AA176" s="454"/>
      <c r="AB176" s="468"/>
    </row>
    <row r="177" spans="1:28" ht="13.5" customHeight="1" x14ac:dyDescent="0.2">
      <c r="A177" t="s">
        <v>2442</v>
      </c>
      <c r="B177" t="s">
        <v>2443</v>
      </c>
      <c r="C177"/>
      <c r="D177"/>
      <c r="E177"/>
      <c r="F177" s="83"/>
      <c r="G177" s="83"/>
      <c r="H177" s="83"/>
      <c r="I177" s="180"/>
      <c r="J177" s="181" t="s">
        <v>845</v>
      </c>
      <c r="K177" s="253"/>
      <c r="L177" s="253"/>
      <c r="M177" s="253"/>
      <c r="N177" s="253"/>
      <c r="O177" s="253"/>
      <c r="P177" s="253"/>
      <c r="Q177" s="253"/>
      <c r="R177" s="253"/>
      <c r="S177" s="315"/>
      <c r="T177" s="287" t="s">
        <v>80</v>
      </c>
      <c r="U177" s="97"/>
      <c r="V177" s="34" t="s">
        <v>42</v>
      </c>
      <c r="W177" s="289"/>
      <c r="X177" s="253" t="s">
        <v>80</v>
      </c>
      <c r="Y177" s="97"/>
      <c r="Z177" s="34" t="s">
        <v>42</v>
      </c>
      <c r="AA177" s="289"/>
      <c r="AB177" s="365"/>
    </row>
    <row r="178" spans="1:28" ht="13.5" customHeight="1" x14ac:dyDescent="0.2">
      <c r="A178" t="s">
        <v>2444</v>
      </c>
      <c r="B178" t="s">
        <v>2445</v>
      </c>
      <c r="C178"/>
      <c r="D178"/>
      <c r="E178"/>
      <c r="F178" s="83"/>
      <c r="G178" s="83"/>
      <c r="H178" s="83"/>
      <c r="I178" s="180"/>
      <c r="J178" s="287" t="s">
        <v>464</v>
      </c>
      <c r="K178" s="253"/>
      <c r="L178" s="253"/>
      <c r="M178" s="253"/>
      <c r="N178" s="253"/>
      <c r="O178" s="253"/>
      <c r="P178" s="253"/>
      <c r="Q178" s="253"/>
      <c r="R178" s="253"/>
      <c r="S178" s="315"/>
      <c r="T178" s="287" t="s">
        <v>80</v>
      </c>
      <c r="U178" s="97"/>
      <c r="V178" s="34" t="s">
        <v>42</v>
      </c>
      <c r="W178" s="442"/>
      <c r="X178" s="253" t="s">
        <v>80</v>
      </c>
      <c r="Y178" s="97"/>
      <c r="Z178" s="34" t="s">
        <v>42</v>
      </c>
      <c r="AA178" s="442"/>
      <c r="AB178" s="468"/>
    </row>
    <row r="179" spans="1:28" ht="13.5" customHeight="1" x14ac:dyDescent="0.2">
      <c r="A179" t="s">
        <v>2446</v>
      </c>
      <c r="B179" t="s">
        <v>2447</v>
      </c>
      <c r="C179"/>
      <c r="D179"/>
      <c r="E179"/>
      <c r="F179" s="83"/>
      <c r="G179" s="83"/>
      <c r="H179" s="83"/>
      <c r="I179" s="180"/>
      <c r="J179" s="287" t="s">
        <v>465</v>
      </c>
      <c r="K179" s="253"/>
      <c r="L179" s="253"/>
      <c r="M179" s="253"/>
      <c r="N179" s="253"/>
      <c r="O179" s="253"/>
      <c r="P179" s="253"/>
      <c r="Q179" s="253"/>
      <c r="R179" s="253"/>
      <c r="S179" s="315"/>
      <c r="T179" s="287" t="s">
        <v>80</v>
      </c>
      <c r="U179" s="97"/>
      <c r="V179" s="34" t="s">
        <v>42</v>
      </c>
      <c r="W179" s="442"/>
      <c r="X179" s="253" t="s">
        <v>80</v>
      </c>
      <c r="Y179" s="97"/>
      <c r="Z179" s="34" t="s">
        <v>42</v>
      </c>
      <c r="AA179" s="442"/>
      <c r="AB179" s="468"/>
    </row>
    <row r="180" spans="1:28" ht="13.5" customHeight="1" x14ac:dyDescent="0.2">
      <c r="A180"/>
      <c r="B180"/>
      <c r="C180"/>
      <c r="D180"/>
      <c r="E180"/>
      <c r="F180" s="83"/>
      <c r="G180" s="83"/>
      <c r="H180" s="83"/>
      <c r="I180" s="180"/>
      <c r="J180" s="258" t="s">
        <v>1590</v>
      </c>
      <c r="K180" s="666"/>
      <c r="L180" s="266"/>
      <c r="M180" s="266"/>
      <c r="N180" s="266"/>
      <c r="O180" s="266"/>
      <c r="P180" s="266"/>
      <c r="Q180" s="266"/>
      <c r="R180" s="266"/>
      <c r="S180" s="526"/>
      <c r="T180" s="455"/>
      <c r="U180" s="680"/>
      <c r="V180" s="365"/>
      <c r="W180" s="678"/>
      <c r="X180" s="455"/>
      <c r="Y180" s="680"/>
      <c r="Z180" s="365"/>
      <c r="AA180" s="678"/>
      <c r="AB180" s="468"/>
    </row>
    <row r="181" spans="1:28" ht="13.5" customHeight="1" x14ac:dyDescent="0.2">
      <c r="A181" t="s">
        <v>2448</v>
      </c>
      <c r="B181" t="s">
        <v>2449</v>
      </c>
      <c r="C181"/>
      <c r="D181"/>
      <c r="E181"/>
      <c r="F181" s="83"/>
      <c r="G181" s="83"/>
      <c r="H181" s="83"/>
      <c r="I181" s="180"/>
      <c r="J181" s="267"/>
      <c r="K181" s="188" t="s">
        <v>1192</v>
      </c>
      <c r="L181" s="255"/>
      <c r="M181" s="255"/>
      <c r="N181" s="255"/>
      <c r="O181" s="255"/>
      <c r="P181" s="255"/>
      <c r="Q181" s="255"/>
      <c r="R181" s="255"/>
      <c r="S181" s="634"/>
      <c r="T181" s="455" t="s">
        <v>80</v>
      </c>
      <c r="U181" s="204"/>
      <c r="V181" s="65" t="s">
        <v>42</v>
      </c>
      <c r="W181" s="678"/>
      <c r="X181" s="255" t="s">
        <v>80</v>
      </c>
      <c r="Y181" s="204"/>
      <c r="Z181" s="65" t="s">
        <v>42</v>
      </c>
      <c r="AA181" s="678"/>
      <c r="AB181" s="468"/>
    </row>
    <row r="182" spans="1:28" ht="13.5" customHeight="1" x14ac:dyDescent="0.2">
      <c r="A182" t="s">
        <v>2450</v>
      </c>
      <c r="B182" t="s">
        <v>2451</v>
      </c>
      <c r="C182"/>
      <c r="D182"/>
      <c r="E182"/>
      <c r="F182" s="83"/>
      <c r="G182" s="83"/>
      <c r="H182" s="83"/>
      <c r="I182" s="180"/>
      <c r="J182" s="267"/>
      <c r="K182" s="188" t="s">
        <v>1193</v>
      </c>
      <c r="L182" s="438"/>
      <c r="M182" s="438"/>
      <c r="N182" s="438"/>
      <c r="O182" s="438"/>
      <c r="P182" s="438"/>
      <c r="Q182" s="438"/>
      <c r="R182" s="438"/>
      <c r="S182" s="435"/>
      <c r="T182" s="455" t="s">
        <v>80</v>
      </c>
      <c r="U182" s="204"/>
      <c r="V182" s="65" t="s">
        <v>42</v>
      </c>
      <c r="W182" s="678"/>
      <c r="X182" s="255" t="s">
        <v>80</v>
      </c>
      <c r="Y182" s="204"/>
      <c r="Z182" s="65" t="s">
        <v>42</v>
      </c>
      <c r="AA182" s="678"/>
      <c r="AB182" s="468"/>
    </row>
    <row r="183" spans="1:28" ht="13.5" customHeight="1" x14ac:dyDescent="0.2">
      <c r="A183" t="s">
        <v>2452</v>
      </c>
      <c r="B183" t="s">
        <v>2453</v>
      </c>
      <c r="C183"/>
      <c r="D183"/>
      <c r="E183"/>
      <c r="F183" s="83"/>
      <c r="G183" s="83"/>
      <c r="H183" s="83"/>
      <c r="I183" s="180"/>
      <c r="J183" s="181" t="s">
        <v>1203</v>
      </c>
      <c r="K183" s="253"/>
      <c r="L183" s="253"/>
      <c r="M183" s="253"/>
      <c r="N183" s="253"/>
      <c r="O183" s="253"/>
      <c r="P183" s="253"/>
      <c r="Q183" s="253"/>
      <c r="R183" s="253"/>
      <c r="S183" s="315"/>
      <c r="T183" s="287" t="s">
        <v>80</v>
      </c>
      <c r="U183" s="223"/>
      <c r="V183" s="34" t="s">
        <v>42</v>
      </c>
      <c r="W183" s="442"/>
      <c r="X183" s="253" t="s">
        <v>80</v>
      </c>
      <c r="Y183" s="223"/>
      <c r="Z183" s="34" t="s">
        <v>42</v>
      </c>
      <c r="AA183" s="442"/>
      <c r="AB183" s="468"/>
    </row>
    <row r="184" spans="1:28" s="397" customFormat="1" ht="13.5" customHeight="1" x14ac:dyDescent="0.2">
      <c r="A184"/>
      <c r="B184"/>
      <c r="C184"/>
      <c r="D184"/>
      <c r="E184"/>
      <c r="F184" s="83"/>
      <c r="G184" s="83"/>
      <c r="H184" s="83"/>
      <c r="I184" s="180"/>
      <c r="J184" s="258" t="s">
        <v>1204</v>
      </c>
      <c r="K184" s="266"/>
      <c r="L184" s="266"/>
      <c r="M184" s="266"/>
      <c r="N184" s="266"/>
      <c r="O184" s="266"/>
      <c r="P184" s="266"/>
      <c r="Q184" s="266"/>
      <c r="R184" s="266"/>
      <c r="S184" s="526"/>
      <c r="T184" s="209"/>
      <c r="U184" s="212"/>
      <c r="V184" s="210"/>
      <c r="W184" s="453"/>
      <c r="X184" s="209"/>
      <c r="Y184" s="212"/>
      <c r="Z184" s="210"/>
      <c r="AA184" s="453"/>
      <c r="AB184" s="468"/>
    </row>
    <row r="185" spans="1:28" ht="13.5" customHeight="1" x14ac:dyDescent="0.2">
      <c r="A185" t="s">
        <v>2454</v>
      </c>
      <c r="B185" t="s">
        <v>2455</v>
      </c>
      <c r="C185"/>
      <c r="D185"/>
      <c r="E185"/>
      <c r="F185" s="83"/>
      <c r="G185" s="83"/>
      <c r="H185" s="83"/>
      <c r="I185" s="180"/>
      <c r="J185" s="455"/>
      <c r="K185" s="188" t="s">
        <v>524</v>
      </c>
      <c r="L185" s="188"/>
      <c r="M185" s="188"/>
      <c r="N185" s="188"/>
      <c r="O185" s="188"/>
      <c r="P185" s="255"/>
      <c r="Q185" s="255"/>
      <c r="R185" s="255"/>
      <c r="S185" s="634"/>
      <c r="T185" s="455" t="s">
        <v>80</v>
      </c>
      <c r="U185" s="102"/>
      <c r="V185" s="65" t="s">
        <v>42</v>
      </c>
      <c r="W185" s="678"/>
      <c r="X185" s="255" t="s">
        <v>80</v>
      </c>
      <c r="Y185" s="102"/>
      <c r="Z185" s="65" t="s">
        <v>42</v>
      </c>
      <c r="AA185" s="678"/>
      <c r="AB185" s="468"/>
    </row>
    <row r="186" spans="1:28" ht="13.5" customHeight="1" x14ac:dyDescent="0.2">
      <c r="A186" t="s">
        <v>2456</v>
      </c>
      <c r="B186" t="s">
        <v>2457</v>
      </c>
      <c r="C186"/>
      <c r="D186"/>
      <c r="E186"/>
      <c r="F186" s="83"/>
      <c r="G186" s="83"/>
      <c r="H186" s="83"/>
      <c r="I186" s="180"/>
      <c r="J186" s="455"/>
      <c r="K186" s="188" t="s">
        <v>391</v>
      </c>
      <c r="L186" s="188"/>
      <c r="M186" s="188"/>
      <c r="N186" s="188"/>
      <c r="O186" s="188"/>
      <c r="P186" s="255"/>
      <c r="Q186" s="255"/>
      <c r="R186" s="255"/>
      <c r="S186" s="634"/>
      <c r="T186" s="455" t="s">
        <v>80</v>
      </c>
      <c r="U186" s="102"/>
      <c r="V186" s="65" t="s">
        <v>42</v>
      </c>
      <c r="W186" s="678"/>
      <c r="X186" s="255" t="s">
        <v>80</v>
      </c>
      <c r="Y186" s="102"/>
      <c r="Z186" s="65" t="s">
        <v>42</v>
      </c>
      <c r="AA186" s="678"/>
      <c r="AB186" s="468"/>
    </row>
    <row r="187" spans="1:28" ht="13.5" customHeight="1" x14ac:dyDescent="0.2">
      <c r="A187" t="s">
        <v>2458</v>
      </c>
      <c r="B187" t="s">
        <v>2459</v>
      </c>
      <c r="C187"/>
      <c r="D187"/>
      <c r="E187"/>
      <c r="F187" s="83"/>
      <c r="G187" s="83"/>
      <c r="H187" s="83"/>
      <c r="I187" s="180"/>
      <c r="J187" s="455"/>
      <c r="K187" s="188" t="s">
        <v>527</v>
      </c>
      <c r="L187" s="188"/>
      <c r="M187" s="188"/>
      <c r="N187" s="188"/>
      <c r="O187" s="188"/>
      <c r="P187" s="255"/>
      <c r="Q187" s="255"/>
      <c r="R187" s="255"/>
      <c r="S187" s="634"/>
      <c r="T187" s="455" t="s">
        <v>80</v>
      </c>
      <c r="U187" s="102"/>
      <c r="V187" s="65" t="s">
        <v>42</v>
      </c>
      <c r="W187" s="678"/>
      <c r="X187" s="255" t="s">
        <v>80</v>
      </c>
      <c r="Y187" s="102"/>
      <c r="Z187" s="65" t="s">
        <v>42</v>
      </c>
      <c r="AA187" s="678"/>
      <c r="AB187" s="468"/>
    </row>
    <row r="188" spans="1:28" ht="13.5" customHeight="1" x14ac:dyDescent="0.2">
      <c r="A188" t="s">
        <v>2460</v>
      </c>
      <c r="B188" t="s">
        <v>2461</v>
      </c>
      <c r="C188"/>
      <c r="D188"/>
      <c r="E188"/>
      <c r="F188" s="83"/>
      <c r="G188" s="83"/>
      <c r="H188" s="83"/>
      <c r="I188" s="180"/>
      <c r="J188" s="434"/>
      <c r="K188" s="189" t="s">
        <v>496</v>
      </c>
      <c r="L188" s="189"/>
      <c r="M188" s="189"/>
      <c r="N188" s="189"/>
      <c r="O188" s="189"/>
      <c r="P188" s="438"/>
      <c r="Q188" s="438"/>
      <c r="R188" s="438"/>
      <c r="S188" s="435"/>
      <c r="T188" s="434" t="s">
        <v>80</v>
      </c>
      <c r="U188" s="102"/>
      <c r="V188" s="40" t="s">
        <v>42</v>
      </c>
      <c r="W188" s="454"/>
      <c r="X188" s="438" t="s">
        <v>80</v>
      </c>
      <c r="Y188" s="102"/>
      <c r="Z188" s="40" t="s">
        <v>42</v>
      </c>
      <c r="AA188" s="454"/>
      <c r="AB188" s="468"/>
    </row>
    <row r="189" spans="1:28" ht="13.5" customHeight="1" x14ac:dyDescent="0.2">
      <c r="A189" t="s">
        <v>2462</v>
      </c>
      <c r="B189" t="s">
        <v>2463</v>
      </c>
      <c r="C189"/>
      <c r="D189"/>
      <c r="E189"/>
      <c r="F189" s="83"/>
      <c r="G189" s="83"/>
      <c r="H189" s="83"/>
      <c r="I189" s="180"/>
      <c r="J189" s="181" t="s">
        <v>1205</v>
      </c>
      <c r="K189" s="253"/>
      <c r="L189" s="253"/>
      <c r="M189" s="253"/>
      <c r="N189" s="253"/>
      <c r="O189" s="253"/>
      <c r="P189" s="253"/>
      <c r="Q189" s="253"/>
      <c r="R189" s="253"/>
      <c r="S189" s="315"/>
      <c r="T189" s="287" t="s">
        <v>80</v>
      </c>
      <c r="U189" s="97"/>
      <c r="V189" s="34" t="s">
        <v>42</v>
      </c>
      <c r="W189" s="442"/>
      <c r="X189" s="253" t="s">
        <v>80</v>
      </c>
      <c r="Y189" s="97"/>
      <c r="Z189" s="34" t="s">
        <v>42</v>
      </c>
      <c r="AA189" s="442"/>
      <c r="AB189" s="468"/>
    </row>
    <row r="190" spans="1:28" ht="13.5" customHeight="1" x14ac:dyDescent="0.2">
      <c r="A190" t="s">
        <v>2464</v>
      </c>
      <c r="B190" t="s">
        <v>2465</v>
      </c>
      <c r="C190" t="s">
        <v>2466</v>
      </c>
      <c r="D190"/>
      <c r="E190"/>
      <c r="F190" s="83"/>
      <c r="G190" s="83"/>
      <c r="H190" s="83"/>
      <c r="I190" s="180"/>
      <c r="J190" s="181" t="s">
        <v>333</v>
      </c>
      <c r="K190" s="16"/>
      <c r="L190" s="979"/>
      <c r="M190" s="979"/>
      <c r="N190" s="979"/>
      <c r="O190" s="979"/>
      <c r="P190" s="979"/>
      <c r="Q190" s="968"/>
      <c r="R190" s="968"/>
      <c r="S190" s="19"/>
      <c r="T190" s="15" t="s">
        <v>80</v>
      </c>
      <c r="U190" s="97"/>
      <c r="V190" s="34" t="s">
        <v>42</v>
      </c>
      <c r="W190" s="442"/>
      <c r="X190" s="253" t="s">
        <v>80</v>
      </c>
      <c r="Y190" s="97"/>
      <c r="Z190" s="34" t="s">
        <v>42</v>
      </c>
      <c r="AA190" s="442"/>
      <c r="AB190" s="468"/>
    </row>
    <row r="191" spans="1:28" ht="13.5" customHeight="1" x14ac:dyDescent="0.2">
      <c r="A191" t="s">
        <v>2467</v>
      </c>
      <c r="B191" t="s">
        <v>2468</v>
      </c>
      <c r="C191" t="s">
        <v>2469</v>
      </c>
      <c r="D191"/>
      <c r="E191"/>
      <c r="F191" s="83"/>
      <c r="G191" s="83"/>
      <c r="H191" s="83"/>
      <c r="I191" s="180"/>
      <c r="J191" s="181" t="s">
        <v>273</v>
      </c>
      <c r="K191" s="16"/>
      <c r="L191" s="979"/>
      <c r="M191" s="979"/>
      <c r="N191" s="979"/>
      <c r="O191" s="979"/>
      <c r="P191" s="979"/>
      <c r="Q191" s="968"/>
      <c r="R191" s="968"/>
      <c r="S191" s="19"/>
      <c r="T191" s="15" t="s">
        <v>80</v>
      </c>
      <c r="U191" s="97"/>
      <c r="V191" s="34" t="s">
        <v>42</v>
      </c>
      <c r="W191" s="442"/>
      <c r="X191" s="253" t="s">
        <v>80</v>
      </c>
      <c r="Y191" s="97"/>
      <c r="Z191" s="34" t="s">
        <v>42</v>
      </c>
      <c r="AA191" s="442"/>
      <c r="AB191" s="468"/>
    </row>
    <row r="192" spans="1:28" ht="13.5" customHeight="1" x14ac:dyDescent="0.2">
      <c r="A192" t="s">
        <v>2470</v>
      </c>
      <c r="B192" t="s">
        <v>2471</v>
      </c>
      <c r="C192"/>
      <c r="D192"/>
      <c r="E192"/>
      <c r="F192" s="83"/>
      <c r="G192" s="83"/>
      <c r="H192" s="83"/>
      <c r="I192" s="180"/>
      <c r="J192" s="806" t="s">
        <v>466</v>
      </c>
      <c r="K192" s="266"/>
      <c r="L192" s="266"/>
      <c r="M192" s="266"/>
      <c r="N192" s="266"/>
      <c r="O192" s="266"/>
      <c r="P192" s="266"/>
      <c r="Q192" s="266"/>
      <c r="R192" s="266"/>
      <c r="S192" s="526"/>
      <c r="T192" s="455" t="s">
        <v>80</v>
      </c>
      <c r="U192" s="537" t="str">
        <f>IF(ISERROR(AVERAGE(U150:U191)),"",SUM(U150:U191))</f>
        <v/>
      </c>
      <c r="V192" s="365" t="s">
        <v>42</v>
      </c>
      <c r="W192" s="634"/>
      <c r="X192" s="255" t="s">
        <v>80</v>
      </c>
      <c r="Y192" s="537" t="str">
        <f>IF(ISERROR(AVERAGE(Y150:Y191)),"",SUM(Y150:Y191))</f>
        <v/>
      </c>
      <c r="Z192" s="365" t="s">
        <v>42</v>
      </c>
      <c r="AA192" s="634"/>
      <c r="AB192" s="255"/>
    </row>
    <row r="193" spans="1:28" x14ac:dyDescent="0.2">
      <c r="A193"/>
      <c r="B193"/>
      <c r="C193"/>
      <c r="D193"/>
      <c r="E193"/>
      <c r="F193" s="83"/>
      <c r="G193" s="83"/>
      <c r="H193" s="83"/>
      <c r="I193" s="180"/>
      <c r="J193" s="650" t="s">
        <v>2533</v>
      </c>
      <c r="K193" s="596"/>
      <c r="L193" s="596"/>
      <c r="M193" s="596"/>
      <c r="N193" s="596"/>
      <c r="O193" s="596"/>
      <c r="P193" s="596"/>
      <c r="Q193" s="596"/>
      <c r="R193" s="596"/>
      <c r="S193" s="596"/>
      <c r="T193" s="597"/>
      <c r="U193" s="651"/>
      <c r="V193" s="596"/>
      <c r="W193" s="596"/>
      <c r="X193" s="596"/>
      <c r="Y193" s="651"/>
      <c r="Z193" s="596"/>
      <c r="AA193" s="652"/>
      <c r="AB193" s="601"/>
    </row>
    <row r="194" spans="1:28" x14ac:dyDescent="0.2">
      <c r="A194"/>
      <c r="B194"/>
      <c r="C194"/>
      <c r="D194"/>
      <c r="E194"/>
      <c r="F194" s="83"/>
      <c r="G194" s="83"/>
      <c r="H194" s="83"/>
      <c r="I194" s="180"/>
      <c r="J194" s="805" t="s">
        <v>2534</v>
      </c>
      <c r="K194" s="345"/>
      <c r="L194" s="338"/>
      <c r="M194" s="338"/>
      <c r="N194" s="338"/>
      <c r="O194" s="338"/>
      <c r="P194" s="349"/>
      <c r="Q194" s="349"/>
      <c r="R194" s="349"/>
      <c r="S194" s="349"/>
      <c r="T194" s="350" t="s">
        <v>80</v>
      </c>
      <c r="U194" s="351" t="str">
        <f>IF(U130="","",U130)</f>
        <v/>
      </c>
      <c r="V194" s="352" t="s">
        <v>42</v>
      </c>
      <c r="W194" s="353"/>
      <c r="X194" s="350" t="s">
        <v>80</v>
      </c>
      <c r="Y194" s="351" t="str">
        <f>IF(Y130="","",Y130)</f>
        <v/>
      </c>
      <c r="Z194" s="352" t="s">
        <v>42</v>
      </c>
      <c r="AA194" s="354"/>
      <c r="AB194" s="645"/>
    </row>
    <row r="195" spans="1:28" ht="11.25" customHeight="1" thickBot="1" x14ac:dyDescent="0.25">
      <c r="A195"/>
      <c r="B195"/>
      <c r="C195"/>
      <c r="D195"/>
      <c r="E195"/>
      <c r="F195" s="83"/>
      <c r="G195" s="83"/>
      <c r="H195" s="83"/>
      <c r="I195" s="171"/>
      <c r="J195" s="171"/>
      <c r="K195" s="255"/>
      <c r="L195" s="255"/>
      <c r="M195" s="255"/>
      <c r="N195" s="255"/>
      <c r="O195" s="255"/>
      <c r="P195" s="255"/>
      <c r="Q195" s="381"/>
      <c r="R195" s="364"/>
      <c r="S195" s="365"/>
      <c r="T195" s="255"/>
      <c r="U195" s="381"/>
      <c r="V195" s="364"/>
      <c r="W195" s="365"/>
      <c r="X195" s="195"/>
      <c r="Y195" s="195"/>
      <c r="Z195" s="195"/>
      <c r="AA195" s="195"/>
      <c r="AB195" s="195"/>
    </row>
    <row r="196" spans="1:28" x14ac:dyDescent="0.2">
      <c r="A196"/>
      <c r="B196"/>
      <c r="C196"/>
      <c r="D196"/>
      <c r="E196"/>
      <c r="F196" s="83"/>
      <c r="G196" s="83"/>
      <c r="H196" s="370"/>
      <c r="I196" s="464" t="s">
        <v>899</v>
      </c>
      <c r="J196" s="464"/>
      <c r="K196" s="463"/>
      <c r="L196" s="463"/>
      <c r="M196" s="463"/>
      <c r="N196" s="463"/>
      <c r="O196" s="463"/>
      <c r="P196" s="463"/>
      <c r="Q196" s="463"/>
      <c r="R196" s="463"/>
      <c r="S196" s="463"/>
      <c r="T196" s="463"/>
      <c r="U196" s="463"/>
      <c r="V196" s="463"/>
      <c r="W196" s="463"/>
      <c r="X196" s="463"/>
      <c r="Y196" s="463"/>
      <c r="Z196" s="463"/>
      <c r="AA196" s="518"/>
      <c r="AB196" s="518"/>
    </row>
    <row r="197" spans="1:28" x14ac:dyDescent="0.2">
      <c r="A197" s="83"/>
      <c r="B197" s="83"/>
      <c r="C197" s="83"/>
      <c r="D197" s="83"/>
      <c r="E197" s="83"/>
      <c r="F197" s="83"/>
      <c r="G197" s="83"/>
      <c r="H197" s="370"/>
      <c r="I197" s="257" t="s">
        <v>917</v>
      </c>
      <c r="J197" s="257"/>
      <c r="K197" s="257"/>
      <c r="L197" s="257"/>
      <c r="M197" s="257"/>
      <c r="N197" s="257"/>
      <c r="O197" s="257"/>
      <c r="P197" s="257"/>
      <c r="Q197" s="257"/>
      <c r="R197" s="257"/>
      <c r="S197" s="257"/>
      <c r="T197" s="257"/>
      <c r="U197" s="257"/>
      <c r="V197" s="257"/>
      <c r="W197" s="257"/>
      <c r="X197" s="257"/>
      <c r="Y197" s="257"/>
      <c r="Z197" s="257"/>
      <c r="AA197" s="397"/>
      <c r="AB197" s="397"/>
    </row>
    <row r="198" spans="1:28" x14ac:dyDescent="0.2">
      <c r="A198" s="83"/>
      <c r="B198" s="83"/>
      <c r="C198" s="83"/>
      <c r="D198" s="83"/>
      <c r="E198" s="83"/>
      <c r="F198" s="83"/>
      <c r="G198" s="83"/>
      <c r="H198" s="370"/>
      <c r="I198" s="257" t="s">
        <v>918</v>
      </c>
      <c r="J198" s="257"/>
      <c r="K198" s="257"/>
      <c r="L198" s="257"/>
      <c r="M198" s="257"/>
      <c r="N198" s="257"/>
      <c r="O198" s="257"/>
      <c r="P198" s="257"/>
      <c r="Q198" s="257"/>
      <c r="R198" s="257"/>
      <c r="S198" s="257"/>
      <c r="T198" s="257"/>
      <c r="U198" s="257"/>
      <c r="V198" s="257"/>
      <c r="W198" s="257"/>
      <c r="X198" s="257"/>
      <c r="Y198" s="257"/>
      <c r="Z198" s="257"/>
      <c r="AA198" s="397"/>
      <c r="AB198" s="397"/>
    </row>
    <row r="199" spans="1:28" x14ac:dyDescent="0.2">
      <c r="A199" s="83"/>
      <c r="B199" s="83"/>
      <c r="C199" s="83"/>
      <c r="D199" s="83"/>
      <c r="E199" s="83"/>
      <c r="F199" s="83"/>
      <c r="G199" s="83"/>
      <c r="H199" s="370"/>
      <c r="I199" s="257" t="s">
        <v>2658</v>
      </c>
      <c r="J199" s="257"/>
      <c r="K199" s="257"/>
      <c r="L199" s="257"/>
      <c r="M199" s="257"/>
      <c r="N199" s="257"/>
      <c r="O199" s="257"/>
      <c r="P199" s="257"/>
      <c r="Q199" s="257"/>
      <c r="R199" s="257"/>
      <c r="S199" s="257"/>
      <c r="T199" s="257"/>
      <c r="U199" s="257"/>
      <c r="V199" s="257"/>
      <c r="W199" s="257"/>
      <c r="X199" s="257"/>
      <c r="Y199" s="257"/>
      <c r="Z199" s="257"/>
      <c r="AA199" s="397"/>
      <c r="AB199" s="397"/>
    </row>
    <row r="200" spans="1:28" ht="17.25" customHeight="1" x14ac:dyDescent="0.2">
      <c r="A200" s="119" t="s">
        <v>1112</v>
      </c>
      <c r="B200" s="83"/>
      <c r="C200" s="83"/>
      <c r="D200" s="83"/>
      <c r="E200" s="83"/>
      <c r="F200" s="83"/>
      <c r="G200" s="83"/>
      <c r="H200" s="370"/>
      <c r="I200" s="894"/>
      <c r="J200" s="895"/>
      <c r="K200" s="895"/>
      <c r="L200" s="895"/>
      <c r="M200" s="895"/>
      <c r="N200" s="895"/>
      <c r="O200" s="895"/>
      <c r="P200" s="895"/>
      <c r="Q200" s="895"/>
      <c r="R200" s="895"/>
      <c r="S200" s="895"/>
      <c r="T200" s="895"/>
      <c r="U200" s="895"/>
      <c r="V200" s="895"/>
      <c r="W200" s="895"/>
      <c r="X200" s="895"/>
      <c r="Y200" s="895"/>
      <c r="Z200" s="895"/>
      <c r="AA200" s="895"/>
      <c r="AB200" s="777"/>
    </row>
    <row r="201" spans="1:28" ht="17.25" customHeight="1" x14ac:dyDescent="0.2">
      <c r="A201" s="119" t="s">
        <v>1113</v>
      </c>
      <c r="B201" s="83"/>
      <c r="C201" s="83"/>
      <c r="D201" s="83"/>
      <c r="E201" s="83"/>
      <c r="F201" s="83"/>
      <c r="G201" s="83"/>
      <c r="H201" s="370"/>
      <c r="I201" s="894"/>
      <c r="J201" s="895"/>
      <c r="K201" s="895"/>
      <c r="L201" s="895"/>
      <c r="M201" s="895"/>
      <c r="N201" s="895"/>
      <c r="O201" s="895"/>
      <c r="P201" s="895"/>
      <c r="Q201" s="895"/>
      <c r="R201" s="895"/>
      <c r="S201" s="895"/>
      <c r="T201" s="895"/>
      <c r="U201" s="895"/>
      <c r="V201" s="895"/>
      <c r="W201" s="895"/>
      <c r="X201" s="895"/>
      <c r="Y201" s="895"/>
      <c r="Z201" s="895"/>
      <c r="AA201" s="895"/>
      <c r="AB201" s="748"/>
    </row>
    <row r="202" spans="1:28" ht="17.25" customHeight="1" x14ac:dyDescent="0.2">
      <c r="A202" s="119" t="s">
        <v>1114</v>
      </c>
      <c r="B202" s="83"/>
      <c r="C202" s="83"/>
      <c r="D202" s="83"/>
      <c r="E202" s="83"/>
      <c r="F202" s="83"/>
      <c r="G202" s="83"/>
      <c r="H202" s="370"/>
      <c r="I202" s="894"/>
      <c r="J202" s="895"/>
      <c r="K202" s="895"/>
      <c r="L202" s="895"/>
      <c r="M202" s="895"/>
      <c r="N202" s="895"/>
      <c r="O202" s="895"/>
      <c r="P202" s="895"/>
      <c r="Q202" s="895"/>
      <c r="R202" s="895"/>
      <c r="S202" s="895"/>
      <c r="T202" s="895"/>
      <c r="U202" s="895"/>
      <c r="V202" s="895"/>
      <c r="W202" s="895"/>
      <c r="X202" s="895"/>
      <c r="Y202" s="895"/>
      <c r="Z202" s="895"/>
      <c r="AA202" s="895"/>
      <c r="AB202" s="748"/>
    </row>
    <row r="203" spans="1:28" ht="17.25" customHeight="1" x14ac:dyDescent="0.2">
      <c r="A203" s="119" t="s">
        <v>1115</v>
      </c>
      <c r="B203" s="83"/>
      <c r="C203" s="83"/>
      <c r="D203" s="83"/>
      <c r="E203" s="83"/>
      <c r="F203" s="83"/>
      <c r="G203" s="83"/>
      <c r="H203" s="370"/>
      <c r="I203" s="894"/>
      <c r="J203" s="895"/>
      <c r="K203" s="895"/>
      <c r="L203" s="895"/>
      <c r="M203" s="895"/>
      <c r="N203" s="895"/>
      <c r="O203" s="895"/>
      <c r="P203" s="895"/>
      <c r="Q203" s="895"/>
      <c r="R203" s="895"/>
      <c r="S203" s="895"/>
      <c r="T203" s="895"/>
      <c r="U203" s="895"/>
      <c r="V203" s="895"/>
      <c r="W203" s="895"/>
      <c r="X203" s="895"/>
      <c r="Y203" s="895"/>
      <c r="Z203" s="895"/>
      <c r="AA203" s="895"/>
      <c r="AB203" s="748"/>
    </row>
    <row r="204" spans="1:28" ht="5.25" customHeight="1" thickBot="1" x14ac:dyDescent="0.25">
      <c r="A204" s="119"/>
      <c r="B204" s="83"/>
      <c r="C204" s="83"/>
      <c r="D204" s="83"/>
      <c r="E204" s="83"/>
      <c r="F204" s="83"/>
      <c r="G204" s="83"/>
      <c r="H204" s="370"/>
      <c r="I204" s="379"/>
      <c r="J204" s="382"/>
      <c r="K204" s="383"/>
      <c r="L204" s="383"/>
      <c r="M204" s="383"/>
      <c r="N204" s="383"/>
      <c r="O204" s="383"/>
      <c r="P204" s="383"/>
      <c r="Q204" s="383"/>
      <c r="R204" s="383"/>
      <c r="S204" s="383"/>
      <c r="T204" s="383"/>
      <c r="U204" s="383"/>
      <c r="V204" s="383"/>
      <c r="W204" s="383"/>
      <c r="X204" s="383"/>
      <c r="Y204" s="383"/>
      <c r="Z204" s="379"/>
      <c r="AA204" s="749"/>
      <c r="AB204" s="749"/>
    </row>
    <row r="205" spans="1:28" x14ac:dyDescent="0.2">
      <c r="A205" s="83"/>
      <c r="B205" s="83"/>
      <c r="C205" s="83"/>
      <c r="D205" s="83"/>
      <c r="E205" s="83"/>
      <c r="F205" s="83"/>
      <c r="G205" s="83"/>
      <c r="H205" s="83"/>
      <c r="I205" s="180"/>
      <c r="J205" s="602"/>
      <c r="K205" s="602"/>
      <c r="L205" s="646"/>
      <c r="M205" s="646"/>
      <c r="N205" s="646"/>
      <c r="O205" s="646"/>
      <c r="P205" s="601"/>
      <c r="Q205" s="601"/>
      <c r="R205" s="601"/>
      <c r="S205" s="601"/>
      <c r="T205" s="646"/>
      <c r="U205" s="647"/>
      <c r="V205" s="648"/>
      <c r="W205" s="649"/>
      <c r="X205" s="646"/>
      <c r="Y205" s="647"/>
      <c r="Z205" s="648"/>
      <c r="AA205" s="646"/>
      <c r="AB205" s="646"/>
    </row>
    <row r="206" spans="1:28" x14ac:dyDescent="0.2">
      <c r="A206" s="83"/>
      <c r="B206" s="83"/>
      <c r="C206" s="83"/>
      <c r="D206" s="83"/>
      <c r="E206" s="83"/>
      <c r="F206" s="83"/>
      <c r="G206" s="83"/>
      <c r="H206" s="83"/>
      <c r="I206" s="180"/>
      <c r="J206" s="602"/>
      <c r="K206" s="602"/>
      <c r="L206" s="646"/>
      <c r="M206" s="646"/>
      <c r="N206" s="646"/>
      <c r="O206" s="646"/>
      <c r="P206" s="601"/>
      <c r="Q206" s="601"/>
      <c r="R206" s="601"/>
      <c r="S206" s="601"/>
      <c r="T206" s="646"/>
      <c r="U206" s="647"/>
      <c r="V206" s="648"/>
      <c r="W206" s="649"/>
      <c r="X206" s="646"/>
      <c r="Y206" s="647"/>
      <c r="Z206" s="648"/>
      <c r="AA206" s="646"/>
      <c r="AB206" s="646"/>
    </row>
    <row r="207" spans="1:28" x14ac:dyDescent="0.2">
      <c r="A207" s="83"/>
      <c r="B207" s="83"/>
      <c r="C207" s="83"/>
      <c r="D207" s="83"/>
      <c r="E207" s="83"/>
      <c r="F207" s="83"/>
      <c r="G207" s="83"/>
      <c r="H207" s="83"/>
      <c r="I207" s="180"/>
      <c r="J207" s="602"/>
      <c r="K207" s="602"/>
      <c r="L207" s="646"/>
      <c r="M207" s="646"/>
      <c r="N207" s="646"/>
      <c r="O207" s="646"/>
      <c r="P207" s="601"/>
      <c r="Q207" s="601"/>
      <c r="R207" s="601"/>
      <c r="S207" s="601"/>
      <c r="T207" s="646"/>
      <c r="U207" s="647"/>
      <c r="V207" s="648"/>
      <c r="W207" s="649"/>
      <c r="X207" s="646"/>
      <c r="Y207" s="647"/>
      <c r="Z207" s="648"/>
      <c r="AA207" s="646"/>
      <c r="AB207" s="646"/>
    </row>
    <row r="208" spans="1:28" x14ac:dyDescent="0.2">
      <c r="A208" s="83"/>
      <c r="B208" s="83"/>
      <c r="C208" s="83"/>
      <c r="D208" s="83"/>
      <c r="E208" s="83"/>
      <c r="F208" s="83"/>
      <c r="G208" s="83"/>
      <c r="H208" s="83"/>
      <c r="I208" s="171"/>
      <c r="J208" s="195"/>
      <c r="K208" s="195"/>
      <c r="L208" s="195"/>
      <c r="M208" s="195"/>
      <c r="N208" s="195"/>
      <c r="O208" s="195"/>
      <c r="P208" s="195"/>
      <c r="Q208" s="195"/>
      <c r="R208" s="195"/>
      <c r="S208" s="195"/>
      <c r="T208" s="195"/>
      <c r="U208" s="195"/>
      <c r="V208" s="195"/>
      <c r="W208" s="195"/>
      <c r="X208" s="195"/>
      <c r="Y208" s="195"/>
      <c r="Z208" s="195"/>
      <c r="AA208" s="195"/>
      <c r="AB208" s="195"/>
    </row>
    <row r="209" spans="1:28" x14ac:dyDescent="0.2">
      <c r="A209" s="83"/>
      <c r="B209" s="83"/>
      <c r="C209" s="83"/>
      <c r="D209" s="83"/>
      <c r="E209" s="83"/>
      <c r="F209" s="83"/>
      <c r="G209" s="83"/>
      <c r="H209" s="83"/>
      <c r="I209" s="273" t="s">
        <v>481</v>
      </c>
      <c r="J209" s="424"/>
      <c r="K209" s="424"/>
      <c r="L209" s="424"/>
      <c r="M209" s="424"/>
      <c r="N209" s="424"/>
      <c r="O209" s="424"/>
      <c r="P209" s="424"/>
      <c r="Q209" s="424"/>
      <c r="R209" s="424"/>
      <c r="S209" s="424"/>
      <c r="T209" s="424"/>
      <c r="U209" s="424"/>
      <c r="V209" s="396" t="s">
        <v>216</v>
      </c>
      <c r="W209" s="486"/>
      <c r="X209" s="486"/>
      <c r="Y209" s="486"/>
      <c r="Z209" s="195"/>
      <c r="AA209" s="195"/>
      <c r="AB209" s="195"/>
    </row>
    <row r="210" spans="1:28" ht="7.5" customHeight="1" x14ac:dyDescent="0.2">
      <c r="A210" s="69"/>
      <c r="B210" s="69"/>
      <c r="C210" s="69"/>
      <c r="D210" s="69"/>
      <c r="E210" s="69"/>
      <c r="F210" s="69"/>
      <c r="G210" s="69"/>
      <c r="H210" s="69"/>
      <c r="I210" s="171"/>
      <c r="J210" s="195"/>
      <c r="K210" s="195"/>
      <c r="L210" s="195"/>
      <c r="M210" s="195"/>
      <c r="N210" s="195"/>
      <c r="O210" s="195"/>
      <c r="P210" s="195"/>
      <c r="Q210" s="195"/>
      <c r="R210" s="195"/>
      <c r="S210" s="195"/>
      <c r="T210" s="195"/>
      <c r="U210" s="195"/>
      <c r="V210" s="195"/>
      <c r="W210" s="195"/>
      <c r="X210" s="195"/>
      <c r="Y210" s="195"/>
      <c r="Z210" s="195"/>
      <c r="AA210" s="195"/>
      <c r="AB210" s="195"/>
    </row>
    <row r="211" spans="1:28" hidden="1" x14ac:dyDescent="0.2"/>
    <row r="212" spans="1:28" hidden="1" x14ac:dyDescent="0.2"/>
    <row r="213" spans="1:28" hidden="1" x14ac:dyDescent="0.2"/>
    <row r="214" spans="1:28" hidden="1" x14ac:dyDescent="0.2"/>
    <row r="215" spans="1:28" hidden="1" x14ac:dyDescent="0.2"/>
    <row r="216" spans="1:28" hidden="1" x14ac:dyDescent="0.2"/>
    <row r="217" spans="1:28" hidden="1" x14ac:dyDescent="0.2"/>
    <row r="218" spans="1:28" hidden="1" x14ac:dyDescent="0.2"/>
    <row r="219" spans="1:28" hidden="1" x14ac:dyDescent="0.2"/>
    <row r="220" spans="1:28" hidden="1" x14ac:dyDescent="0.2"/>
    <row r="221" spans="1:28" hidden="1" x14ac:dyDescent="0.2"/>
    <row r="222" spans="1:28" hidden="1" x14ac:dyDescent="0.2"/>
    <row r="223" spans="1:28" hidden="1" x14ac:dyDescent="0.2"/>
    <row r="224" spans="1:28"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sheetData>
  <sheetProtection password="EFD9" sheet="1" objects="1" scenarios="1"/>
  <mergeCells count="36">
    <mergeCell ref="J9:Z9"/>
    <mergeCell ref="J36:Z36"/>
    <mergeCell ref="K39:R39"/>
    <mergeCell ref="K41:R41"/>
    <mergeCell ref="K42:R42"/>
    <mergeCell ref="K40:R40"/>
    <mergeCell ref="J77:Z77"/>
    <mergeCell ref="J86:Z86"/>
    <mergeCell ref="J91:Z91"/>
    <mergeCell ref="J147:Y147"/>
    <mergeCell ref="J99:Z99"/>
    <mergeCell ref="J107:Z107"/>
    <mergeCell ref="J112:Z112"/>
    <mergeCell ref="L142:R142"/>
    <mergeCell ref="K139:R139"/>
    <mergeCell ref="K141:R141"/>
    <mergeCell ref="M101:S101"/>
    <mergeCell ref="J123:AA123"/>
    <mergeCell ref="K120:O120"/>
    <mergeCell ref="I200:AA200"/>
    <mergeCell ref="I201:AA201"/>
    <mergeCell ref="I202:AA202"/>
    <mergeCell ref="I203:AA203"/>
    <mergeCell ref="L160:R160"/>
    <mergeCell ref="L191:R191"/>
    <mergeCell ref="L190:R190"/>
    <mergeCell ref="L171:R171"/>
    <mergeCell ref="L166:R166"/>
    <mergeCell ref="K62:R62"/>
    <mergeCell ref="K63:R63"/>
    <mergeCell ref="L67:Z67"/>
    <mergeCell ref="J54:AA54"/>
    <mergeCell ref="K58:R58"/>
    <mergeCell ref="K59:R59"/>
    <mergeCell ref="K60:R60"/>
    <mergeCell ref="K61:R61"/>
  </mergeCells>
  <phoneticPr fontId="0" type="noConversion"/>
  <dataValidations count="1">
    <dataValidation type="list" allowBlank="1" showInputMessage="1" showErrorMessage="1" error="Please select or enter an &quot;x&quot; to mark this box." sqref="J12 J14 J19 J21 J27 J29 J72 Y58:Y63 J195:J199 J201:J204 J67 U58:U63 J75">
      <formula1>"x, "</formula1>
    </dataValidation>
  </dataValidations>
  <hyperlinks>
    <hyperlink ref="V209" r:id="rId1"/>
  </hyperlinks>
  <printOptions horizontalCentered="1"/>
  <pageMargins left="0.75" right="0.75" top="0.5" bottom="0.73" header="0.5" footer="0.5"/>
  <pageSetup scale="83" fitToHeight="0" orientation="portrait" r:id="rId2"/>
  <headerFooter alignWithMargins="0">
    <oddFooter>&amp;L&amp;"Times New Roman,Regular"&amp;A
Date Printed: &amp;D&amp;C&amp;"Times New Roman,Regular"Page &amp;P of &amp;N&amp;R&amp;"Times New Roman,Regular"PricewaterhouseCoopers LLP</oddFooter>
  </headerFooter>
  <rowBreaks count="4" manualBreakCount="4">
    <brk id="68" min="8" max="27" man="1"/>
    <brk id="98" min="8" max="27" man="1"/>
    <brk id="132" min="8" max="27" man="1"/>
    <brk id="179" min="8" max="27"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C1048576"/>
  <sheetViews>
    <sheetView workbookViewId="0">
      <pane ySplit="3" topLeftCell="A4" activePane="bottomLeft" state="frozen"/>
      <selection activeCell="A38" sqref="A38"/>
      <selection pane="bottomLeft" activeCell="J10" sqref="J10"/>
    </sheetView>
  </sheetViews>
  <sheetFormatPr defaultColWidth="0" defaultRowHeight="12.75" zeroHeight="1" x14ac:dyDescent="0.2"/>
  <cols>
    <col min="1" max="1" width="9.5703125" style="81" hidden="1" customWidth="1"/>
    <col min="2" max="2" width="10.140625" style="81" hidden="1" customWidth="1"/>
    <col min="3" max="8" width="9.140625" style="81" hidden="1" customWidth="1"/>
    <col min="9" max="10" width="3.7109375" customWidth="1"/>
    <col min="11" max="11" width="27"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29" width="0" hidden="1" customWidth="1"/>
    <col min="30" max="16384" width="9.140625" hidden="1"/>
  </cols>
  <sheetData>
    <row r="1" spans="1:28" x14ac:dyDescent="0.2">
      <c r="A1" s="83"/>
      <c r="B1" s="83"/>
      <c r="C1" s="83"/>
      <c r="D1" s="83"/>
      <c r="E1" s="83"/>
      <c r="F1" s="83"/>
      <c r="G1" s="83"/>
      <c r="H1" s="83"/>
      <c r="I1" s="4" t="s">
        <v>1555</v>
      </c>
      <c r="J1" s="112"/>
      <c r="K1" s="112"/>
      <c r="L1" s="112"/>
      <c r="M1" s="112"/>
      <c r="N1" s="112"/>
      <c r="O1" s="112"/>
      <c r="P1" s="112"/>
      <c r="Q1" s="112"/>
      <c r="R1" s="112"/>
      <c r="S1" s="112"/>
      <c r="T1" s="112"/>
      <c r="U1" s="112"/>
      <c r="V1" s="112"/>
      <c r="W1" s="112"/>
      <c r="X1" s="112"/>
      <c r="Y1" s="112"/>
      <c r="Z1" s="112"/>
      <c r="AA1" s="112"/>
      <c r="AB1" s="112"/>
    </row>
    <row r="2" spans="1:28" x14ac:dyDescent="0.2">
      <c r="A2" s="83"/>
      <c r="B2" s="83"/>
      <c r="C2" s="83"/>
      <c r="D2" s="83"/>
      <c r="E2" s="83"/>
      <c r="F2" s="83"/>
      <c r="G2" s="83"/>
      <c r="H2" s="83"/>
      <c r="I2" s="32"/>
      <c r="J2" s="32"/>
      <c r="K2" s="32"/>
      <c r="L2" s="32"/>
      <c r="M2" s="32"/>
      <c r="N2" s="32"/>
      <c r="O2" s="32"/>
      <c r="P2" s="32"/>
      <c r="Q2" s="32"/>
      <c r="R2" s="32"/>
      <c r="S2" s="32"/>
      <c r="T2" s="32"/>
      <c r="U2" s="32"/>
      <c r="V2" s="32"/>
      <c r="W2" s="32"/>
      <c r="X2" s="32"/>
      <c r="Y2" s="32"/>
      <c r="Z2" s="32"/>
      <c r="AA2" s="32"/>
      <c r="AB2" s="32"/>
    </row>
    <row r="3" spans="1:28" ht="18.75" customHeight="1" x14ac:dyDescent="0.2">
      <c r="A3" s="83"/>
      <c r="B3" s="83"/>
      <c r="C3" s="83"/>
      <c r="D3" s="83"/>
      <c r="E3" s="83"/>
      <c r="F3" s="83"/>
      <c r="G3" s="83"/>
      <c r="H3" s="83"/>
      <c r="I3" s="27" t="s">
        <v>385</v>
      </c>
      <c r="J3" s="28"/>
      <c r="K3" s="28"/>
      <c r="L3" s="28"/>
      <c r="M3" s="28"/>
      <c r="N3" s="29"/>
      <c r="O3" s="29"/>
      <c r="P3" s="29"/>
      <c r="Q3" s="29"/>
      <c r="R3" s="29"/>
      <c r="S3" s="29"/>
      <c r="T3" s="29"/>
      <c r="U3" s="29"/>
      <c r="V3" s="29"/>
      <c r="W3" s="29"/>
      <c r="X3" s="29"/>
      <c r="Y3" s="29"/>
      <c r="Z3" s="29"/>
      <c r="AA3" s="29"/>
      <c r="AB3" s="29"/>
    </row>
    <row r="4" spans="1:28" x14ac:dyDescent="0.2">
      <c r="A4" s="83"/>
      <c r="B4" s="83"/>
      <c r="C4" s="83"/>
      <c r="D4" s="83"/>
      <c r="E4" s="83"/>
      <c r="F4" s="83"/>
      <c r="G4" s="83"/>
      <c r="H4" s="83"/>
      <c r="I4" s="871" t="s">
        <v>2662</v>
      </c>
      <c r="J4" s="407" t="s">
        <v>235</v>
      </c>
      <c r="P4" s="172"/>
      <c r="Q4" s="172"/>
      <c r="R4" s="172"/>
      <c r="S4" s="172"/>
      <c r="T4" s="172"/>
      <c r="U4" s="172"/>
      <c r="V4" s="172"/>
      <c r="W4" s="172"/>
      <c r="X4" s="172"/>
      <c r="Y4" s="172"/>
      <c r="Z4" s="172"/>
      <c r="AA4" s="170"/>
      <c r="AB4" s="170"/>
    </row>
    <row r="5" spans="1:28" x14ac:dyDescent="0.2">
      <c r="A5" s="83"/>
      <c r="B5" s="83"/>
      <c r="C5" s="83"/>
      <c r="D5" s="83"/>
      <c r="E5" s="83"/>
      <c r="F5" s="83"/>
      <c r="G5" s="83"/>
      <c r="H5" s="83"/>
      <c r="I5" s="872"/>
      <c r="J5" s="173" t="s">
        <v>236</v>
      </c>
      <c r="K5" s="172"/>
      <c r="L5" s="172"/>
      <c r="M5" s="172"/>
      <c r="N5" s="172"/>
      <c r="O5" s="172"/>
      <c r="P5" s="172"/>
      <c r="Q5" s="172"/>
      <c r="R5" s="172"/>
      <c r="S5" s="172"/>
      <c r="T5" s="172"/>
      <c r="U5" s="172"/>
      <c r="V5" s="172"/>
      <c r="W5" s="172"/>
      <c r="X5" s="172"/>
      <c r="Y5" s="172"/>
      <c r="Z5" s="172"/>
      <c r="AA5" s="170"/>
      <c r="AB5" s="170"/>
    </row>
    <row r="6" spans="1:28" x14ac:dyDescent="0.2">
      <c r="A6" s="83"/>
      <c r="B6" s="83"/>
      <c r="C6" s="83"/>
      <c r="D6" s="83"/>
      <c r="E6" s="83"/>
      <c r="F6" s="83"/>
      <c r="G6" s="83"/>
      <c r="H6" s="83"/>
      <c r="I6" s="872"/>
      <c r="J6" s="173" t="s">
        <v>240</v>
      </c>
      <c r="K6" s="172"/>
      <c r="L6" s="172"/>
      <c r="M6" s="172"/>
      <c r="N6" s="172"/>
      <c r="O6" s="172"/>
      <c r="P6" s="172"/>
      <c r="Q6" s="172"/>
      <c r="R6" s="172"/>
      <c r="S6" s="172"/>
      <c r="T6" s="172"/>
      <c r="U6" s="172"/>
      <c r="V6" s="172"/>
      <c r="W6" s="172"/>
      <c r="X6" s="172"/>
      <c r="Y6" s="172"/>
      <c r="Z6" s="172"/>
      <c r="AA6" s="170"/>
      <c r="AB6" s="170"/>
    </row>
    <row r="7" spans="1:28" ht="8.25" customHeight="1" x14ac:dyDescent="0.2">
      <c r="A7" s="83"/>
      <c r="B7" s="83"/>
      <c r="C7" s="83"/>
      <c r="D7" s="83"/>
      <c r="E7" s="83"/>
      <c r="F7" s="83"/>
      <c r="G7" s="83"/>
      <c r="H7" s="83"/>
      <c r="I7" s="872"/>
      <c r="J7" s="197"/>
      <c r="K7" s="197"/>
      <c r="L7" s="197"/>
      <c r="M7" s="197"/>
      <c r="N7" s="197"/>
      <c r="O7" s="197"/>
      <c r="P7" s="197"/>
      <c r="Q7" s="197"/>
      <c r="R7" s="197"/>
      <c r="S7" s="197"/>
      <c r="T7" s="197"/>
      <c r="U7" s="197"/>
      <c r="V7" s="197"/>
      <c r="W7" s="197"/>
      <c r="X7" s="197"/>
      <c r="Y7" s="197"/>
      <c r="Z7" s="198"/>
      <c r="AA7" s="170"/>
      <c r="AB7" s="170"/>
    </row>
    <row r="8" spans="1:28" x14ac:dyDescent="0.2">
      <c r="A8" s="83"/>
      <c r="B8" s="83"/>
      <c r="C8" s="83"/>
      <c r="D8" s="83"/>
      <c r="E8" s="83"/>
      <c r="F8" s="83"/>
      <c r="G8" s="83"/>
      <c r="H8" s="83"/>
      <c r="I8" s="872"/>
      <c r="J8" s="173" t="s">
        <v>593</v>
      </c>
      <c r="K8" s="197"/>
      <c r="L8" s="197"/>
      <c r="M8" s="197"/>
      <c r="N8" s="197"/>
      <c r="O8" s="197"/>
      <c r="P8" s="197"/>
      <c r="Q8" s="197"/>
      <c r="R8" s="197"/>
      <c r="S8" s="197"/>
      <c r="T8" s="197"/>
      <c r="U8" s="197"/>
      <c r="V8" s="197"/>
      <c r="W8" s="197"/>
      <c r="X8" s="197"/>
      <c r="Y8" s="197"/>
      <c r="Z8" s="198"/>
      <c r="AA8" s="170"/>
      <c r="AB8" s="170"/>
    </row>
    <row r="9" spans="1:28" ht="7.5" customHeight="1" thickBot="1" x14ac:dyDescent="0.25">
      <c r="A9" s="83"/>
      <c r="B9" s="83"/>
      <c r="C9" s="83"/>
      <c r="D9" s="83"/>
      <c r="E9" s="83"/>
      <c r="F9" s="83"/>
      <c r="G9" s="83"/>
      <c r="H9" s="83"/>
      <c r="I9" s="873"/>
      <c r="J9" s="172"/>
      <c r="K9" s="172"/>
      <c r="L9" s="172"/>
      <c r="M9" s="172"/>
      <c r="N9" s="172"/>
      <c r="O9" s="172"/>
      <c r="P9" s="172"/>
      <c r="Q9" s="172"/>
      <c r="R9" s="172"/>
      <c r="S9" s="172"/>
      <c r="T9" s="172"/>
      <c r="U9" s="172"/>
      <c r="V9" s="172"/>
      <c r="W9" s="172"/>
      <c r="X9" s="172"/>
      <c r="Y9" s="172"/>
      <c r="Z9" s="172"/>
      <c r="AA9" s="172"/>
      <c r="AB9" s="172"/>
    </row>
    <row r="10" spans="1:28" ht="12.75" customHeight="1" thickTop="1" thickBot="1" x14ac:dyDescent="0.25">
      <c r="A10" s="119" t="s">
        <v>948</v>
      </c>
      <c r="B10" s="83"/>
      <c r="C10" s="83"/>
      <c r="D10" s="83"/>
      <c r="E10" s="83"/>
      <c r="F10" s="83"/>
      <c r="G10" s="83"/>
      <c r="H10" s="119"/>
      <c r="I10" s="873"/>
      <c r="J10" s="5"/>
      <c r="K10" s="237" t="s">
        <v>2664</v>
      </c>
      <c r="L10" s="172"/>
      <c r="M10" s="172"/>
      <c r="N10" s="172"/>
      <c r="O10" s="172"/>
      <c r="P10" s="172"/>
      <c r="Q10" s="172"/>
      <c r="R10" s="172"/>
      <c r="S10" s="172"/>
      <c r="T10" s="172"/>
      <c r="U10" s="172"/>
      <c r="V10" s="172"/>
      <c r="W10" s="172"/>
      <c r="X10" s="172"/>
      <c r="Y10" s="172"/>
      <c r="Z10" s="172"/>
      <c r="AA10" s="172"/>
      <c r="AB10" s="172"/>
    </row>
    <row r="11" spans="1:28" ht="14.25" thickTop="1" thickBot="1" x14ac:dyDescent="0.25">
      <c r="A11" s="83"/>
      <c r="B11" s="83"/>
      <c r="C11" s="83"/>
      <c r="D11" s="83"/>
      <c r="E11" s="83"/>
      <c r="F11" s="83"/>
      <c r="G11" s="83"/>
      <c r="H11" s="83"/>
      <c r="I11" s="873"/>
      <c r="J11" s="172"/>
      <c r="K11" s="238"/>
      <c r="L11" s="172"/>
      <c r="M11" s="172"/>
      <c r="N11" s="172"/>
      <c r="O11" s="172"/>
      <c r="P11" s="172"/>
      <c r="Q11" s="172"/>
      <c r="R11" s="172"/>
      <c r="S11" s="172"/>
      <c r="T11" s="172"/>
      <c r="U11" s="172"/>
      <c r="V11" s="172"/>
      <c r="W11" s="172"/>
      <c r="X11" s="172"/>
      <c r="Y11" s="172"/>
      <c r="Z11" s="172"/>
      <c r="AA11" s="172"/>
      <c r="AB11" s="172"/>
    </row>
    <row r="12" spans="1:28" s="397" customFormat="1" ht="12.75" customHeight="1" thickTop="1" thickBot="1" x14ac:dyDescent="0.25">
      <c r="A12" s="83" t="s">
        <v>949</v>
      </c>
      <c r="B12" s="83"/>
      <c r="C12" s="83"/>
      <c r="D12" s="83"/>
      <c r="E12" s="83"/>
      <c r="F12" s="83"/>
      <c r="G12" s="83"/>
      <c r="H12" s="83"/>
      <c r="I12" s="873"/>
      <c r="J12" s="5"/>
      <c r="K12" s="237" t="s">
        <v>2665</v>
      </c>
      <c r="L12" s="172"/>
      <c r="M12" s="172"/>
      <c r="N12" s="172"/>
      <c r="O12" s="172"/>
      <c r="P12" s="172"/>
      <c r="Q12" s="172"/>
      <c r="R12" s="172"/>
      <c r="S12" s="172"/>
      <c r="T12" s="172"/>
      <c r="U12" s="172"/>
      <c r="V12" s="172"/>
      <c r="W12" s="172"/>
      <c r="X12" s="172"/>
      <c r="Y12" s="172"/>
      <c r="Z12" s="172"/>
      <c r="AA12" s="172"/>
      <c r="AB12" s="172"/>
    </row>
    <row r="13" spans="1:28" s="397" customFormat="1" ht="13.5" thickTop="1" x14ac:dyDescent="0.2">
      <c r="A13" s="83"/>
      <c r="B13" s="83"/>
      <c r="C13" s="83"/>
      <c r="D13" s="83"/>
      <c r="E13" s="83"/>
      <c r="F13" s="83"/>
      <c r="G13" s="83"/>
      <c r="H13" s="83"/>
      <c r="I13" s="873"/>
      <c r="J13" s="172"/>
      <c r="K13" s="172"/>
      <c r="L13" s="172"/>
      <c r="M13" s="172"/>
      <c r="N13" s="172"/>
      <c r="O13" s="172"/>
      <c r="P13" s="172"/>
      <c r="Q13" s="172"/>
      <c r="R13" s="172"/>
      <c r="S13" s="172"/>
      <c r="T13" s="172"/>
      <c r="U13" s="172"/>
      <c r="V13" s="172"/>
      <c r="W13" s="172"/>
      <c r="X13" s="172"/>
      <c r="Y13" s="172"/>
      <c r="Z13" s="172"/>
      <c r="AA13" s="172"/>
      <c r="AB13" s="172"/>
    </row>
    <row r="14" spans="1:28" s="397" customFormat="1" x14ac:dyDescent="0.2">
      <c r="A14" s="83"/>
      <c r="B14" s="83"/>
      <c r="C14" s="83"/>
      <c r="D14" s="83"/>
      <c r="E14" s="83"/>
      <c r="F14" s="83"/>
      <c r="G14" s="83"/>
      <c r="H14" s="83"/>
      <c r="I14" s="871" t="s">
        <v>2663</v>
      </c>
      <c r="J14" s="407" t="s">
        <v>866</v>
      </c>
      <c r="K14"/>
      <c r="L14"/>
      <c r="M14"/>
      <c r="N14"/>
      <c r="O14"/>
      <c r="P14" s="195"/>
      <c r="Q14" s="195"/>
      <c r="R14" s="195"/>
      <c r="S14" s="195"/>
      <c r="T14" s="195"/>
      <c r="U14" s="195"/>
      <c r="V14" s="195"/>
      <c r="W14" s="195"/>
      <c r="X14" s="195"/>
      <c r="Y14" s="195"/>
      <c r="Z14" s="195"/>
      <c r="AA14" s="32"/>
      <c r="AB14" s="195"/>
    </row>
    <row r="15" spans="1:28" s="397" customFormat="1" x14ac:dyDescent="0.2">
      <c r="A15" s="83"/>
      <c r="B15" s="83"/>
      <c r="C15" s="83"/>
      <c r="D15" s="83"/>
      <c r="E15" s="83"/>
      <c r="F15" s="83"/>
      <c r="G15" s="83"/>
      <c r="H15" s="83"/>
      <c r="I15" s="195"/>
      <c r="J15" s="173" t="s">
        <v>867</v>
      </c>
      <c r="K15" s="195"/>
      <c r="L15" s="195"/>
      <c r="M15" s="195"/>
      <c r="N15" s="195"/>
      <c r="O15" s="195"/>
      <c r="P15" s="195"/>
      <c r="Q15" s="195"/>
      <c r="R15" s="195"/>
      <c r="S15" s="195"/>
      <c r="T15" s="195"/>
      <c r="U15" s="195"/>
      <c r="V15" s="195"/>
      <c r="W15" s="195"/>
      <c r="X15" s="195"/>
      <c r="Y15" s="195"/>
      <c r="Z15" s="195"/>
      <c r="AA15" s="32"/>
      <c r="AB15" s="195"/>
    </row>
    <row r="16" spans="1:28" s="397" customFormat="1" ht="7.5" customHeight="1" x14ac:dyDescent="0.2">
      <c r="A16" s="83"/>
      <c r="B16" s="83"/>
      <c r="C16" s="83"/>
      <c r="D16" s="83"/>
      <c r="E16" s="83"/>
      <c r="F16" s="83"/>
      <c r="G16" s="83"/>
      <c r="H16" s="83"/>
      <c r="I16" s="32"/>
      <c r="J16" s="116"/>
      <c r="K16" s="116"/>
      <c r="L16" s="116"/>
      <c r="M16" s="116"/>
      <c r="N16" s="116"/>
      <c r="O16" s="116"/>
      <c r="P16" s="116"/>
      <c r="Q16" s="116"/>
      <c r="R16" s="116"/>
      <c r="S16" s="116"/>
      <c r="T16" s="116"/>
      <c r="U16" s="116"/>
      <c r="V16" s="116"/>
      <c r="W16" s="116"/>
      <c r="X16" s="116"/>
      <c r="Y16" s="116"/>
      <c r="Z16" s="112"/>
      <c r="AA16" s="32"/>
      <c r="AB16" s="195"/>
    </row>
    <row r="17" spans="1:28" s="397" customFormat="1" ht="41.25" customHeight="1" x14ac:dyDescent="0.2">
      <c r="A17" s="83"/>
      <c r="B17" s="83"/>
      <c r="C17" s="83"/>
      <c r="D17" s="83"/>
      <c r="E17" s="83"/>
      <c r="F17" s="83"/>
      <c r="G17" s="83"/>
      <c r="H17" s="83"/>
      <c r="I17" s="32"/>
      <c r="J17" s="116"/>
      <c r="K17" s="991" t="s">
        <v>237</v>
      </c>
      <c r="L17" s="992"/>
      <c r="M17" s="992"/>
      <c r="N17" s="992"/>
      <c r="O17" s="992"/>
      <c r="P17" s="992"/>
      <c r="Q17" s="992"/>
      <c r="R17" s="992"/>
      <c r="S17" s="113"/>
      <c r="T17" s="95"/>
      <c r="U17" s="42" t="s">
        <v>77</v>
      </c>
      <c r="V17" s="82"/>
      <c r="W17" s="96"/>
      <c r="X17" s="95"/>
      <c r="Y17" s="42" t="s">
        <v>78</v>
      </c>
      <c r="Z17" s="82"/>
      <c r="AA17" s="96"/>
      <c r="AB17" s="467"/>
    </row>
    <row r="18" spans="1:28" s="397" customFormat="1" ht="17.25" customHeight="1" x14ac:dyDescent="0.2">
      <c r="A18" s="83"/>
      <c r="B18" s="83"/>
      <c r="C18" s="83"/>
      <c r="D18" s="83"/>
      <c r="E18" s="83"/>
      <c r="F18" s="83"/>
      <c r="G18" s="83"/>
      <c r="H18" s="83"/>
      <c r="I18" s="123"/>
      <c r="J18" s="116"/>
      <c r="K18" s="355" t="s">
        <v>471</v>
      </c>
      <c r="L18" s="356"/>
      <c r="M18" s="356"/>
      <c r="N18" s="356"/>
      <c r="O18" s="356"/>
      <c r="P18" s="356"/>
      <c r="Q18" s="356"/>
      <c r="R18" s="356"/>
      <c r="S18" s="357"/>
      <c r="T18" s="355" t="s">
        <v>80</v>
      </c>
      <c r="U18" s="358" t="str">
        <f>IF('New Business Volume'!Q15="","",'New Business Volume'!Q15)</f>
        <v/>
      </c>
      <c r="V18" s="359" t="s">
        <v>42</v>
      </c>
      <c r="W18" s="360"/>
      <c r="X18" s="355" t="s">
        <v>80</v>
      </c>
      <c r="Y18" s="358" t="str">
        <f>IF('New Business Volume'!Y15="","",'New Business Volume'!Y15)</f>
        <v/>
      </c>
      <c r="Z18" s="359" t="s">
        <v>42</v>
      </c>
      <c r="AA18" s="360"/>
      <c r="AB18" s="467"/>
    </row>
    <row r="19" spans="1:28" s="397" customFormat="1" ht="17.25" customHeight="1" x14ac:dyDescent="0.2">
      <c r="A19" s="119" t="s">
        <v>2379</v>
      </c>
      <c r="B19" s="83" t="s">
        <v>2380</v>
      </c>
      <c r="C19" s="83"/>
      <c r="D19" s="83"/>
      <c r="E19" s="83"/>
      <c r="F19" s="83"/>
      <c r="G19" s="83"/>
      <c r="H19" s="83"/>
      <c r="I19" s="32"/>
      <c r="J19" s="116"/>
      <c r="K19" s="227" t="s">
        <v>745</v>
      </c>
      <c r="L19" s="53"/>
      <c r="M19" s="53"/>
      <c r="N19" s="53"/>
      <c r="O19" s="53"/>
      <c r="P19" s="53"/>
      <c r="Q19" s="53"/>
      <c r="R19" s="53"/>
      <c r="S19" s="124"/>
      <c r="T19" s="45" t="s">
        <v>80</v>
      </c>
      <c r="U19" s="97"/>
      <c r="V19" s="34" t="s">
        <v>42</v>
      </c>
      <c r="W19" s="111"/>
      <c r="X19" s="45" t="s">
        <v>80</v>
      </c>
      <c r="Y19" s="97"/>
      <c r="Z19" s="34" t="s">
        <v>42</v>
      </c>
      <c r="AA19" s="20"/>
      <c r="AB19" s="468"/>
    </row>
    <row r="20" spans="1:28" s="397" customFormat="1" ht="17.25" customHeight="1" x14ac:dyDescent="0.2">
      <c r="A20" s="119" t="s">
        <v>2381</v>
      </c>
      <c r="B20" s="83" t="s">
        <v>2382</v>
      </c>
      <c r="C20" s="83"/>
      <c r="D20" s="83"/>
      <c r="E20" s="83"/>
      <c r="F20" s="83"/>
      <c r="G20" s="83"/>
      <c r="H20" s="83"/>
      <c r="I20" s="32"/>
      <c r="J20" s="116"/>
      <c r="K20" s="227" t="s">
        <v>746</v>
      </c>
      <c r="L20" s="53"/>
      <c r="M20" s="53"/>
      <c r="N20" s="53"/>
      <c r="O20" s="53"/>
      <c r="P20" s="53"/>
      <c r="Q20" s="53"/>
      <c r="R20" s="53"/>
      <c r="S20" s="124"/>
      <c r="T20" s="45" t="s">
        <v>80</v>
      </c>
      <c r="U20" s="223"/>
      <c r="V20" s="34" t="s">
        <v>42</v>
      </c>
      <c r="W20" s="111"/>
      <c r="X20" s="45" t="s">
        <v>80</v>
      </c>
      <c r="Y20" s="223"/>
      <c r="Z20" s="34" t="s">
        <v>42</v>
      </c>
      <c r="AA20" s="20"/>
      <c r="AB20" s="468"/>
    </row>
    <row r="21" spans="1:28" s="397" customFormat="1" ht="17.25" customHeight="1" x14ac:dyDescent="0.2">
      <c r="A21" s="119" t="s">
        <v>2383</v>
      </c>
      <c r="B21" s="83" t="s">
        <v>2384</v>
      </c>
      <c r="C21" s="83"/>
      <c r="D21" s="83"/>
      <c r="E21" s="83"/>
      <c r="F21" s="83"/>
      <c r="G21" s="83"/>
      <c r="H21" s="83"/>
      <c r="I21" s="32"/>
      <c r="J21" s="116"/>
      <c r="K21" s="227" t="s">
        <v>747</v>
      </c>
      <c r="L21" s="53"/>
      <c r="M21" s="53"/>
      <c r="N21" s="53"/>
      <c r="O21" s="53"/>
      <c r="P21" s="53"/>
      <c r="Q21" s="53"/>
      <c r="R21" s="53"/>
      <c r="S21" s="124"/>
      <c r="T21" s="45" t="s">
        <v>80</v>
      </c>
      <c r="U21" s="223"/>
      <c r="V21" s="34" t="s">
        <v>42</v>
      </c>
      <c r="W21" s="111"/>
      <c r="X21" s="45" t="s">
        <v>80</v>
      </c>
      <c r="Y21" s="223"/>
      <c r="Z21" s="34" t="s">
        <v>42</v>
      </c>
      <c r="AA21" s="20"/>
      <c r="AB21" s="468"/>
    </row>
    <row r="22" spans="1:28" s="397" customFormat="1" ht="17.25" customHeight="1" x14ac:dyDescent="0.2">
      <c r="A22" s="119" t="s">
        <v>2385</v>
      </c>
      <c r="B22" s="83" t="s">
        <v>2386</v>
      </c>
      <c r="C22" s="83"/>
      <c r="D22" s="83"/>
      <c r="E22" s="83"/>
      <c r="F22" s="83"/>
      <c r="G22" s="83"/>
      <c r="H22" s="83"/>
      <c r="I22" s="32"/>
      <c r="J22" s="116"/>
      <c r="K22" s="227" t="s">
        <v>742</v>
      </c>
      <c r="L22" s="53"/>
      <c r="M22" s="53"/>
      <c r="N22" s="53"/>
      <c r="O22" s="53"/>
      <c r="P22" s="53"/>
      <c r="Q22" s="53"/>
      <c r="R22" s="53"/>
      <c r="S22" s="124"/>
      <c r="T22" s="45" t="s">
        <v>80</v>
      </c>
      <c r="U22" s="223"/>
      <c r="V22" s="34" t="s">
        <v>42</v>
      </c>
      <c r="W22" s="111"/>
      <c r="X22" s="45" t="s">
        <v>80</v>
      </c>
      <c r="Y22" s="223"/>
      <c r="Z22" s="34" t="s">
        <v>42</v>
      </c>
      <c r="AA22" s="20"/>
      <c r="AB22" s="468"/>
    </row>
    <row r="23" spans="1:28" s="397" customFormat="1" ht="17.25" customHeight="1" x14ac:dyDescent="0.2">
      <c r="A23" s="119" t="s">
        <v>2387</v>
      </c>
      <c r="B23" s="83" t="s">
        <v>2388</v>
      </c>
      <c r="C23" s="83"/>
      <c r="D23" s="83"/>
      <c r="E23" s="83"/>
      <c r="F23" s="83"/>
      <c r="G23" s="83"/>
      <c r="H23" s="83"/>
      <c r="I23" s="32"/>
      <c r="J23" s="116"/>
      <c r="K23" s="227" t="s">
        <v>1550</v>
      </c>
      <c r="L23" s="53"/>
      <c r="M23" s="53"/>
      <c r="N23" s="53"/>
      <c r="O23" s="53"/>
      <c r="P23" s="53"/>
      <c r="Q23" s="53"/>
      <c r="R23" s="53"/>
      <c r="S23" s="124"/>
      <c r="T23" s="45" t="s">
        <v>80</v>
      </c>
      <c r="U23" s="97"/>
      <c r="V23" s="34" t="s">
        <v>42</v>
      </c>
      <c r="W23" s="111"/>
      <c r="X23" s="45" t="s">
        <v>80</v>
      </c>
      <c r="Y23" s="97"/>
      <c r="Z23" s="34" t="s">
        <v>42</v>
      </c>
      <c r="AA23" s="20"/>
      <c r="AB23" s="468"/>
    </row>
    <row r="24" spans="1:28" s="397" customFormat="1" ht="29.25" customHeight="1" x14ac:dyDescent="0.2">
      <c r="A24" s="119" t="s">
        <v>2389</v>
      </c>
      <c r="B24" s="83" t="s">
        <v>2390</v>
      </c>
      <c r="C24" s="83"/>
      <c r="D24" s="83"/>
      <c r="E24" s="83"/>
      <c r="F24" s="83"/>
      <c r="G24" s="83"/>
      <c r="H24" s="83"/>
      <c r="I24" s="32"/>
      <c r="J24" s="116"/>
      <c r="K24" s="993" t="s">
        <v>743</v>
      </c>
      <c r="L24" s="994"/>
      <c r="M24" s="994"/>
      <c r="N24" s="994"/>
      <c r="O24" s="994"/>
      <c r="P24" s="994"/>
      <c r="Q24" s="994"/>
      <c r="R24" s="53"/>
      <c r="S24" s="124"/>
      <c r="T24" s="45" t="s">
        <v>80</v>
      </c>
      <c r="U24" s="97"/>
      <c r="V24" s="34" t="s">
        <v>42</v>
      </c>
      <c r="W24" s="111"/>
      <c r="X24" s="45" t="s">
        <v>80</v>
      </c>
      <c r="Y24" s="97"/>
      <c r="Z24" s="34" t="s">
        <v>42</v>
      </c>
      <c r="AA24" s="20"/>
      <c r="AB24" s="468"/>
    </row>
    <row r="25" spans="1:28" s="397" customFormat="1" ht="17.25" customHeight="1" x14ac:dyDescent="0.2">
      <c r="A25" s="119" t="s">
        <v>2391</v>
      </c>
      <c r="B25" s="83" t="s">
        <v>2392</v>
      </c>
      <c r="C25" s="83"/>
      <c r="D25" s="83"/>
      <c r="E25" s="83"/>
      <c r="F25" s="83"/>
      <c r="G25" s="83"/>
      <c r="H25" s="83"/>
      <c r="I25" s="32"/>
      <c r="J25" s="116"/>
      <c r="K25" s="991" t="s">
        <v>744</v>
      </c>
      <c r="L25" s="992"/>
      <c r="M25" s="992"/>
      <c r="N25" s="992"/>
      <c r="O25" s="992"/>
      <c r="P25" s="992"/>
      <c r="Q25" s="992"/>
      <c r="R25" s="992"/>
      <c r="S25" s="124"/>
      <c r="T25" s="45" t="s">
        <v>80</v>
      </c>
      <c r="U25" s="114" t="str">
        <f>IF(ISERROR(AVERAGE(U18:U24)),"",SUM(U18:U24))</f>
        <v/>
      </c>
      <c r="V25" s="110" t="s">
        <v>42</v>
      </c>
      <c r="W25" s="124"/>
      <c r="X25" s="45" t="s">
        <v>80</v>
      </c>
      <c r="Y25" s="114" t="str">
        <f>IF(ISERROR(AVERAGE(Y18:Y24)),"",SUM(Y18:Y24))</f>
        <v/>
      </c>
      <c r="Z25" s="110" t="s">
        <v>42</v>
      </c>
      <c r="AA25" s="124"/>
      <c r="AB25" s="255"/>
    </row>
    <row r="26" spans="1:28" ht="11.25" customHeight="1" thickBot="1" x14ac:dyDescent="0.25">
      <c r="A26" s="83"/>
      <c r="B26" s="83"/>
      <c r="C26" s="83"/>
      <c r="D26" s="83"/>
      <c r="E26" s="83"/>
      <c r="F26" s="83"/>
      <c r="G26" s="83"/>
      <c r="H26" s="83"/>
      <c r="I26" s="32"/>
      <c r="J26" s="116"/>
      <c r="K26" s="116"/>
      <c r="L26" s="116"/>
      <c r="M26" s="116"/>
      <c r="N26" s="116"/>
      <c r="O26" s="116"/>
      <c r="P26" s="116"/>
      <c r="Q26" s="116"/>
      <c r="R26" s="116"/>
      <c r="S26" s="116"/>
      <c r="T26" s="116"/>
      <c r="U26" s="116"/>
      <c r="V26" s="116"/>
      <c r="W26" s="116"/>
      <c r="X26" s="116"/>
      <c r="Y26" s="116"/>
      <c r="Z26" s="32"/>
      <c r="AA26" s="32"/>
      <c r="AB26" s="32"/>
    </row>
    <row r="27" spans="1:28" x14ac:dyDescent="0.2">
      <c r="A27" s="83"/>
      <c r="B27" s="83"/>
      <c r="C27" s="83"/>
      <c r="D27" s="83"/>
      <c r="E27" s="83"/>
      <c r="F27" s="83"/>
      <c r="G27" s="83"/>
      <c r="H27" s="370"/>
      <c r="I27" s="464" t="s">
        <v>899</v>
      </c>
      <c r="J27" s="464"/>
      <c r="K27" s="463"/>
      <c r="L27" s="463"/>
      <c r="M27" s="463"/>
      <c r="N27" s="463"/>
      <c r="O27" s="463"/>
      <c r="P27" s="463"/>
      <c r="Q27" s="463"/>
      <c r="R27" s="463"/>
      <c r="S27" s="463"/>
      <c r="T27" s="463"/>
      <c r="U27" s="463"/>
      <c r="V27" s="463"/>
      <c r="W27" s="463"/>
      <c r="X27" s="463"/>
      <c r="Y27" s="463"/>
      <c r="Z27" s="463"/>
      <c r="AA27" s="518"/>
      <c r="AB27" s="518"/>
    </row>
    <row r="28" spans="1:28" x14ac:dyDescent="0.2">
      <c r="A28" s="83"/>
      <c r="B28" s="83"/>
      <c r="C28" s="83"/>
      <c r="D28" s="83"/>
      <c r="E28" s="83"/>
      <c r="F28" s="83"/>
      <c r="G28" s="83"/>
      <c r="H28" s="370"/>
      <c r="I28" s="257" t="s">
        <v>917</v>
      </c>
      <c r="J28" s="257"/>
      <c r="K28" s="257"/>
      <c r="L28" s="257"/>
      <c r="M28" s="257"/>
      <c r="N28" s="257"/>
      <c r="O28" s="257"/>
      <c r="P28" s="257"/>
      <c r="Q28" s="257"/>
      <c r="R28" s="257"/>
      <c r="S28" s="257"/>
      <c r="T28" s="257"/>
      <c r="U28" s="257"/>
      <c r="V28" s="257"/>
      <c r="W28" s="257"/>
      <c r="X28" s="257"/>
      <c r="Y28" s="257"/>
      <c r="Z28" s="257"/>
      <c r="AA28" s="397"/>
      <c r="AB28" s="397"/>
    </row>
    <row r="29" spans="1:28" x14ac:dyDescent="0.2">
      <c r="A29" s="83"/>
      <c r="B29" s="83"/>
      <c r="C29" s="83"/>
      <c r="D29" s="83"/>
      <c r="E29" s="83"/>
      <c r="F29" s="83"/>
      <c r="G29" s="83"/>
      <c r="H29" s="370"/>
      <c r="I29" s="257" t="s">
        <v>918</v>
      </c>
      <c r="J29" s="257"/>
      <c r="K29" s="257"/>
      <c r="L29" s="257"/>
      <c r="M29" s="257"/>
      <c r="N29" s="257"/>
      <c r="O29" s="257"/>
      <c r="P29" s="257"/>
      <c r="Q29" s="257"/>
      <c r="R29" s="257"/>
      <c r="S29" s="257"/>
      <c r="T29" s="257"/>
      <c r="U29" s="257"/>
      <c r="V29" s="257"/>
      <c r="W29" s="257"/>
      <c r="X29" s="257"/>
      <c r="Y29" s="257"/>
      <c r="Z29" s="257"/>
      <c r="AA29" s="397"/>
      <c r="AB29" s="397"/>
    </row>
    <row r="30" spans="1:28" x14ac:dyDescent="0.2">
      <c r="A30" s="83"/>
      <c r="B30" s="83"/>
      <c r="C30" s="83"/>
      <c r="D30" s="83"/>
      <c r="E30" s="83"/>
      <c r="F30" s="83"/>
      <c r="G30" s="83"/>
      <c r="H30" s="370"/>
      <c r="I30" s="257" t="s">
        <v>2658</v>
      </c>
      <c r="J30" s="257"/>
      <c r="K30" s="257"/>
      <c r="L30" s="257"/>
      <c r="M30" s="257"/>
      <c r="N30" s="257"/>
      <c r="O30" s="257"/>
      <c r="P30" s="257"/>
      <c r="Q30" s="257"/>
      <c r="R30" s="257"/>
      <c r="S30" s="257"/>
      <c r="T30" s="257"/>
      <c r="U30" s="257"/>
      <c r="V30" s="257"/>
      <c r="W30" s="257"/>
      <c r="X30" s="257"/>
      <c r="Y30" s="257"/>
      <c r="Z30" s="257"/>
      <c r="AA30" s="397"/>
      <c r="AB30" s="397"/>
    </row>
    <row r="31" spans="1:28" ht="17.25" customHeight="1" x14ac:dyDescent="0.2">
      <c r="A31" s="119" t="s">
        <v>1116</v>
      </c>
      <c r="B31" s="83"/>
      <c r="C31" s="83"/>
      <c r="D31" s="83"/>
      <c r="E31" s="83"/>
      <c r="F31" s="83"/>
      <c r="G31" s="83"/>
      <c r="H31" s="370"/>
      <c r="I31" s="894"/>
      <c r="J31" s="936"/>
      <c r="K31" s="936"/>
      <c r="L31" s="936"/>
      <c r="M31" s="936"/>
      <c r="N31" s="936"/>
      <c r="O31" s="936"/>
      <c r="P31" s="936"/>
      <c r="Q31" s="936"/>
      <c r="R31" s="936"/>
      <c r="S31" s="936"/>
      <c r="T31" s="936"/>
      <c r="U31" s="936"/>
      <c r="V31" s="895"/>
      <c r="W31" s="895"/>
      <c r="X31" s="895"/>
      <c r="Y31" s="895"/>
      <c r="Z31" s="895"/>
      <c r="AA31" s="895"/>
      <c r="AB31" s="748"/>
    </row>
    <row r="32" spans="1:28" ht="17.25" customHeight="1" x14ac:dyDescent="0.2">
      <c r="A32" s="119" t="s">
        <v>1117</v>
      </c>
      <c r="B32" s="83"/>
      <c r="C32" s="83"/>
      <c r="D32" s="83"/>
      <c r="E32" s="83"/>
      <c r="F32" s="83"/>
      <c r="G32" s="83"/>
      <c r="H32" s="370"/>
      <c r="I32" s="894"/>
      <c r="J32" s="936"/>
      <c r="K32" s="936"/>
      <c r="L32" s="936"/>
      <c r="M32" s="936"/>
      <c r="N32" s="936"/>
      <c r="O32" s="936"/>
      <c r="P32" s="936"/>
      <c r="Q32" s="936"/>
      <c r="R32" s="936"/>
      <c r="S32" s="936"/>
      <c r="T32" s="936"/>
      <c r="U32" s="936"/>
      <c r="V32" s="895"/>
      <c r="W32" s="895"/>
      <c r="X32" s="895"/>
      <c r="Y32" s="895"/>
      <c r="Z32" s="895"/>
      <c r="AA32" s="895"/>
      <c r="AB32" s="748"/>
    </row>
    <row r="33" spans="1:28" ht="17.25" customHeight="1" x14ac:dyDescent="0.2">
      <c r="A33" s="119" t="s">
        <v>1118</v>
      </c>
      <c r="B33" s="83"/>
      <c r="C33" s="83"/>
      <c r="D33" s="83"/>
      <c r="E33" s="83"/>
      <c r="F33" s="83"/>
      <c r="G33" s="83"/>
      <c r="H33" s="370"/>
      <c r="I33" s="894"/>
      <c r="J33" s="936"/>
      <c r="K33" s="936"/>
      <c r="L33" s="936"/>
      <c r="M33" s="936"/>
      <c r="N33" s="936"/>
      <c r="O33" s="936"/>
      <c r="P33" s="936"/>
      <c r="Q33" s="936"/>
      <c r="R33" s="936"/>
      <c r="S33" s="936"/>
      <c r="T33" s="936"/>
      <c r="U33" s="936"/>
      <c r="V33" s="895"/>
      <c r="W33" s="895"/>
      <c r="X33" s="895"/>
      <c r="Y33" s="895"/>
      <c r="Z33" s="895"/>
      <c r="AA33" s="895"/>
      <c r="AB33" s="748"/>
    </row>
    <row r="34" spans="1:28" ht="17.25" customHeight="1" x14ac:dyDescent="0.2">
      <c r="A34" s="119" t="s">
        <v>1119</v>
      </c>
      <c r="B34" s="83"/>
      <c r="C34" s="83"/>
      <c r="D34" s="83"/>
      <c r="E34" s="83"/>
      <c r="F34" s="83"/>
      <c r="G34" s="83"/>
      <c r="H34" s="370"/>
      <c r="I34" s="894"/>
      <c r="J34" s="936"/>
      <c r="K34" s="936"/>
      <c r="L34" s="936"/>
      <c r="M34" s="936"/>
      <c r="N34" s="936"/>
      <c r="O34" s="936"/>
      <c r="P34" s="936"/>
      <c r="Q34" s="936"/>
      <c r="R34" s="936"/>
      <c r="S34" s="936"/>
      <c r="T34" s="936"/>
      <c r="U34" s="936"/>
      <c r="V34" s="895"/>
      <c r="W34" s="895"/>
      <c r="X34" s="895"/>
      <c r="Y34" s="895"/>
      <c r="Z34" s="895"/>
      <c r="AA34" s="895"/>
      <c r="AB34" s="748"/>
    </row>
    <row r="35" spans="1:28" ht="5.25" customHeight="1" thickBot="1" x14ac:dyDescent="0.25">
      <c r="A35" s="119"/>
      <c r="B35" s="83"/>
      <c r="C35" s="83"/>
      <c r="D35" s="83"/>
      <c r="E35" s="83"/>
      <c r="F35" s="83"/>
      <c r="G35" s="83"/>
      <c r="H35" s="370"/>
      <c r="I35" s="379"/>
      <c r="J35" s="382"/>
      <c r="K35" s="383"/>
      <c r="L35" s="383"/>
      <c r="M35" s="383"/>
      <c r="N35" s="383"/>
      <c r="O35" s="383"/>
      <c r="P35" s="383"/>
      <c r="Q35" s="383"/>
      <c r="R35" s="383"/>
      <c r="S35" s="383"/>
      <c r="T35" s="383"/>
      <c r="U35" s="383"/>
      <c r="V35" s="383"/>
      <c r="W35" s="383"/>
      <c r="X35" s="383"/>
      <c r="Y35" s="383"/>
      <c r="Z35" s="379"/>
      <c r="AA35" s="616"/>
      <c r="AB35" s="616"/>
    </row>
    <row r="36" spans="1:28" x14ac:dyDescent="0.2">
      <c r="A36" s="83"/>
      <c r="B36" s="83"/>
      <c r="C36" s="83"/>
      <c r="D36" s="83"/>
      <c r="E36" s="83"/>
      <c r="F36" s="83"/>
      <c r="G36" s="83"/>
      <c r="H36" s="83"/>
      <c r="I36" s="32"/>
      <c r="J36" s="116"/>
      <c r="K36" s="116"/>
      <c r="L36" s="116"/>
      <c r="M36" s="116"/>
      <c r="N36" s="116"/>
      <c r="O36" s="116"/>
      <c r="P36" s="116"/>
      <c r="Q36" s="116"/>
      <c r="R36" s="116"/>
      <c r="S36" s="116"/>
      <c r="T36" s="116"/>
      <c r="U36" s="116"/>
      <c r="V36" s="112"/>
      <c r="W36" s="112"/>
      <c r="X36" s="112"/>
      <c r="Y36" s="112"/>
      <c r="Z36" s="32"/>
      <c r="AA36" s="32"/>
      <c r="AB36" s="32"/>
    </row>
    <row r="37" spans="1:28" x14ac:dyDescent="0.2">
      <c r="A37" s="83"/>
      <c r="B37" s="83"/>
      <c r="C37" s="83"/>
      <c r="D37" s="83"/>
      <c r="E37" s="83"/>
      <c r="F37" s="83"/>
      <c r="G37" s="83"/>
      <c r="H37" s="83"/>
      <c r="I37" s="32"/>
      <c r="J37" s="116"/>
      <c r="K37" s="116"/>
      <c r="L37" s="116"/>
      <c r="M37" s="116"/>
      <c r="N37" s="116"/>
      <c r="O37" s="116"/>
      <c r="P37" s="116"/>
      <c r="Q37" s="116"/>
      <c r="R37" s="116"/>
      <c r="S37" s="116"/>
      <c r="T37" s="116"/>
      <c r="U37" s="116"/>
      <c r="V37" s="112"/>
      <c r="W37" s="112"/>
      <c r="X37" s="112"/>
      <c r="Y37" s="112"/>
      <c r="Z37" s="32"/>
      <c r="AA37" s="32"/>
      <c r="AB37" s="32"/>
    </row>
    <row r="38" spans="1:28" x14ac:dyDescent="0.2">
      <c r="A38" s="83"/>
      <c r="B38" s="83"/>
      <c r="C38" s="83"/>
      <c r="D38" s="83"/>
      <c r="E38" s="83"/>
      <c r="F38" s="83"/>
      <c r="G38" s="83"/>
      <c r="H38" s="83"/>
      <c r="I38" s="32"/>
      <c r="J38" s="116"/>
      <c r="K38" s="116"/>
      <c r="L38" s="116"/>
      <c r="M38" s="116"/>
      <c r="N38" s="116"/>
      <c r="O38" s="116"/>
      <c r="P38" s="116"/>
      <c r="Q38" s="116"/>
      <c r="R38" s="116"/>
      <c r="S38" s="116"/>
      <c r="T38" s="116"/>
      <c r="U38" s="116"/>
      <c r="V38" s="112"/>
      <c r="W38" s="112"/>
      <c r="X38" s="112"/>
      <c r="Y38" s="112"/>
      <c r="Z38" s="32"/>
      <c r="AA38" s="32"/>
      <c r="AB38" s="32"/>
    </row>
    <row r="39" spans="1:28" x14ac:dyDescent="0.2">
      <c r="A39" s="83"/>
      <c r="B39" s="83"/>
      <c r="C39" s="83"/>
      <c r="D39" s="83"/>
      <c r="E39" s="83"/>
      <c r="F39" s="83"/>
      <c r="G39" s="83"/>
      <c r="H39" s="83"/>
      <c r="I39" s="32"/>
      <c r="J39" s="32"/>
      <c r="K39" s="32"/>
      <c r="L39" s="32"/>
      <c r="M39" s="32"/>
      <c r="N39" s="32"/>
      <c r="O39" s="32"/>
      <c r="P39" s="32"/>
      <c r="Q39" s="32"/>
      <c r="R39" s="32"/>
      <c r="S39" s="32"/>
      <c r="T39" s="32"/>
      <c r="U39" s="32"/>
      <c r="V39" s="32"/>
      <c r="W39" s="32"/>
      <c r="X39" s="32"/>
      <c r="Y39" s="32"/>
      <c r="Z39" s="32"/>
      <c r="AA39" s="32"/>
      <c r="AB39" s="32"/>
    </row>
    <row r="40" spans="1:28" x14ac:dyDescent="0.2">
      <c r="A40" s="83"/>
      <c r="B40" s="83"/>
      <c r="C40" s="83"/>
      <c r="D40" s="83"/>
      <c r="E40" s="83"/>
      <c r="F40" s="83"/>
      <c r="G40" s="83"/>
      <c r="H40" s="83"/>
      <c r="I40" s="125" t="s">
        <v>481</v>
      </c>
      <c r="J40" s="112"/>
      <c r="K40" s="112"/>
      <c r="L40" s="112"/>
      <c r="M40" s="112"/>
      <c r="N40" s="112"/>
      <c r="O40" s="112"/>
      <c r="P40" s="112"/>
      <c r="Q40" s="112"/>
      <c r="R40" s="112"/>
      <c r="S40" s="112"/>
      <c r="T40" s="112"/>
      <c r="U40" s="112"/>
      <c r="V40" s="126" t="s">
        <v>216</v>
      </c>
      <c r="W40" s="122"/>
      <c r="X40" s="122"/>
      <c r="Y40" s="122"/>
      <c r="Z40" s="32"/>
      <c r="AA40" s="32"/>
      <c r="AB40" s="32"/>
    </row>
    <row r="41" spans="1:28" ht="7.5" customHeight="1" x14ac:dyDescent="0.2">
      <c r="A41" s="69"/>
      <c r="B41" s="69"/>
      <c r="C41" s="69"/>
      <c r="D41" s="69"/>
      <c r="E41" s="69"/>
      <c r="F41" s="69"/>
      <c r="G41" s="69"/>
      <c r="H41" s="69"/>
      <c r="I41" s="32"/>
      <c r="J41" s="32"/>
      <c r="K41" s="32"/>
      <c r="L41" s="112"/>
      <c r="M41" s="128"/>
      <c r="N41" s="32"/>
      <c r="O41" s="112"/>
      <c r="P41" s="32"/>
      <c r="Q41" s="129"/>
      <c r="R41" s="32"/>
      <c r="S41" s="32"/>
      <c r="T41" s="32"/>
      <c r="U41" s="32"/>
      <c r="V41" s="32"/>
      <c r="W41" s="32"/>
      <c r="X41" s="32"/>
      <c r="Y41" s="32"/>
      <c r="Z41" s="32"/>
      <c r="AA41" s="32"/>
      <c r="AB41" s="32"/>
    </row>
    <row r="42" spans="1:28" hidden="1" x14ac:dyDescent="0.2"/>
    <row r="1048576" hidden="1" x14ac:dyDescent="0.2"/>
  </sheetData>
  <sheetProtection password="EFD9" sheet="1" objects="1" scenarios="1"/>
  <mergeCells count="7">
    <mergeCell ref="I33:AA33"/>
    <mergeCell ref="I34:AA34"/>
    <mergeCell ref="K17:R17"/>
    <mergeCell ref="K25:R25"/>
    <mergeCell ref="K24:Q24"/>
    <mergeCell ref="I31:AA31"/>
    <mergeCell ref="I32:AA32"/>
  </mergeCells>
  <phoneticPr fontId="34" type="noConversion"/>
  <dataValidations count="1">
    <dataValidation type="list" allowBlank="1" showInputMessage="1" showErrorMessage="1" error="Please select or enter an &quot;x&quot; to mark this box." sqref="J10 J12 J27:J35">
      <formula1>"x, "</formula1>
    </dataValidation>
  </dataValidations>
  <hyperlinks>
    <hyperlink ref="V40" r:id="rId1"/>
  </hyperlinks>
  <printOptions horizontalCentered="1"/>
  <pageMargins left="0.75" right="0.75" top="0.5" bottom="0.73" header="0.5" footer="0.5"/>
  <pageSetup scale="86"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1048576"/>
  <sheetViews>
    <sheetView workbookViewId="0">
      <pane ySplit="3" topLeftCell="A4" activePane="bottomLeft" state="frozenSplit"/>
      <selection activeCell="A38" sqref="A38"/>
      <selection pane="bottomLeft" activeCell="J8" sqref="J8:Y8"/>
    </sheetView>
  </sheetViews>
  <sheetFormatPr defaultColWidth="0" defaultRowHeight="12.75" zeroHeight="1" x14ac:dyDescent="0.2"/>
  <cols>
    <col min="1" max="1" width="9.42578125" style="81" hidden="1" customWidth="1"/>
    <col min="2" max="8" width="9.140625" style="81"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4.42578125" customWidth="1"/>
    <col min="27" max="16384" width="9.140625" hidden="1"/>
  </cols>
  <sheetData>
    <row r="1" spans="1:26"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row>
    <row r="2" spans="1:26" x14ac:dyDescent="0.2">
      <c r="A2" s="83"/>
      <c r="B2" s="83"/>
      <c r="C2" s="83"/>
      <c r="D2" s="83"/>
      <c r="E2" s="83"/>
      <c r="F2" s="83"/>
      <c r="G2" s="83"/>
      <c r="H2" s="83"/>
      <c r="I2" s="195"/>
      <c r="J2" s="195"/>
      <c r="K2" s="195"/>
      <c r="L2" s="195"/>
      <c r="M2" s="195"/>
      <c r="N2" s="195"/>
      <c r="O2" s="195"/>
      <c r="P2" s="195"/>
      <c r="Q2" s="195"/>
      <c r="R2" s="195"/>
      <c r="S2" s="195"/>
      <c r="T2" s="195"/>
      <c r="U2" s="195"/>
      <c r="V2" s="195"/>
      <c r="W2" s="195"/>
      <c r="X2" s="195"/>
      <c r="Y2" s="195"/>
      <c r="Z2" s="195"/>
    </row>
    <row r="3" spans="1:26" ht="18.75" customHeight="1" x14ac:dyDescent="0.2">
      <c r="A3" s="83"/>
      <c r="B3" s="83"/>
      <c r="C3" s="83"/>
      <c r="D3" s="83"/>
      <c r="E3" s="83"/>
      <c r="F3" s="83"/>
      <c r="G3" s="83"/>
      <c r="H3" s="83"/>
      <c r="I3" s="27" t="s">
        <v>64</v>
      </c>
      <c r="J3" s="28"/>
      <c r="K3" s="28"/>
      <c r="L3" s="28"/>
      <c r="M3" s="28"/>
      <c r="N3" s="29"/>
      <c r="O3" s="29"/>
      <c r="P3" s="29"/>
      <c r="Q3" s="29"/>
      <c r="R3" s="29"/>
      <c r="S3" s="29"/>
      <c r="T3" s="29"/>
      <c r="U3" s="29"/>
      <c r="V3" s="29"/>
      <c r="W3" s="29"/>
      <c r="X3" s="29"/>
      <c r="Y3" s="29"/>
      <c r="Z3" s="29"/>
    </row>
    <row r="4" spans="1:26" x14ac:dyDescent="0.2">
      <c r="A4" s="83"/>
      <c r="B4" s="83"/>
      <c r="C4" s="83"/>
      <c r="D4" s="83"/>
      <c r="E4" s="83"/>
      <c r="F4" s="83"/>
      <c r="G4" s="83"/>
      <c r="H4" s="83"/>
      <c r="I4" s="423" t="s">
        <v>1575</v>
      </c>
      <c r="J4" s="173" t="s">
        <v>81</v>
      </c>
      <c r="K4" s="195"/>
      <c r="L4" s="195"/>
      <c r="M4" s="195"/>
      <c r="N4" s="195"/>
      <c r="O4" s="195"/>
      <c r="P4" s="195"/>
      <c r="Q4" s="195"/>
      <c r="R4" s="195"/>
      <c r="S4" s="195"/>
      <c r="T4" s="195"/>
      <c r="U4" s="195"/>
      <c r="V4" s="195"/>
      <c r="W4" s="195"/>
      <c r="X4" s="195"/>
      <c r="Y4" s="195"/>
      <c r="Z4" s="195"/>
    </row>
    <row r="5" spans="1:26" ht="7.5" customHeight="1" x14ac:dyDescent="0.2">
      <c r="A5" s="83"/>
      <c r="B5" s="83"/>
      <c r="C5" s="83"/>
      <c r="D5" s="83"/>
      <c r="E5" s="83"/>
      <c r="F5" s="83"/>
      <c r="G5" s="83"/>
      <c r="H5" s="83"/>
      <c r="I5" s="195"/>
      <c r="J5" s="195"/>
      <c r="K5" s="195"/>
      <c r="L5" s="195"/>
      <c r="M5" s="195"/>
      <c r="N5" s="195"/>
      <c r="O5" s="195"/>
      <c r="P5" s="195"/>
      <c r="Q5" s="195"/>
      <c r="R5" s="195"/>
      <c r="S5" s="195"/>
      <c r="T5" s="195"/>
      <c r="U5" s="195"/>
      <c r="V5" s="195"/>
      <c r="W5" s="195"/>
      <c r="X5" s="195"/>
      <c r="Y5" s="195"/>
      <c r="Z5" s="195"/>
    </row>
    <row r="6" spans="1:26" x14ac:dyDescent="0.2">
      <c r="A6" s="83"/>
      <c r="B6" s="83"/>
      <c r="C6" s="83"/>
      <c r="D6" s="83"/>
      <c r="E6" s="83"/>
      <c r="F6" s="83"/>
      <c r="G6" s="83"/>
      <c r="H6" s="83"/>
      <c r="I6" s="195"/>
      <c r="J6" s="995" t="s">
        <v>896</v>
      </c>
      <c r="K6" s="995"/>
      <c r="L6" s="995"/>
      <c r="M6" s="995"/>
      <c r="N6" s="995"/>
      <c r="O6" s="995"/>
      <c r="P6" s="995"/>
      <c r="Q6" s="995"/>
      <c r="R6" s="995"/>
      <c r="S6" s="995"/>
      <c r="T6" s="995"/>
      <c r="U6" s="996"/>
      <c r="V6" s="948"/>
      <c r="W6" s="948"/>
      <c r="X6" s="948"/>
      <c r="Y6" s="948"/>
      <c r="Z6" s="195"/>
    </row>
    <row r="7" spans="1:26" ht="7.5" customHeight="1" x14ac:dyDescent="0.2">
      <c r="A7" s="83"/>
      <c r="B7" s="83"/>
      <c r="C7" s="83"/>
      <c r="D7" s="83"/>
      <c r="E7" s="83"/>
      <c r="F7" s="83"/>
      <c r="G7" s="83"/>
      <c r="H7" s="83"/>
      <c r="I7" s="195"/>
      <c r="J7" s="195"/>
      <c r="K7" s="195"/>
      <c r="L7" s="195"/>
      <c r="M7" s="195"/>
      <c r="N7" s="195"/>
      <c r="O7" s="195"/>
      <c r="P7" s="195"/>
      <c r="Q7" s="195"/>
      <c r="R7" s="195"/>
      <c r="S7" s="195"/>
      <c r="T7" s="195"/>
      <c r="U7" s="195"/>
      <c r="V7" s="195"/>
      <c r="W7" s="195"/>
      <c r="X7" s="195"/>
      <c r="Y7" s="195"/>
      <c r="Z7" s="195"/>
    </row>
    <row r="8" spans="1:26" ht="17.25" customHeight="1" x14ac:dyDescent="0.2">
      <c r="A8" s="83" t="s">
        <v>1630</v>
      </c>
      <c r="B8" s="83"/>
      <c r="C8" s="83"/>
      <c r="D8" s="83"/>
      <c r="E8" s="83"/>
      <c r="F8" s="83"/>
      <c r="G8" s="83"/>
      <c r="H8" s="83"/>
      <c r="I8" s="195"/>
      <c r="J8" s="999"/>
      <c r="K8" s="1000"/>
      <c r="L8" s="1000"/>
      <c r="M8" s="1000"/>
      <c r="N8" s="1000"/>
      <c r="O8" s="1000"/>
      <c r="P8" s="1000"/>
      <c r="Q8" s="1000"/>
      <c r="R8" s="1000"/>
      <c r="S8" s="1000"/>
      <c r="T8" s="1000"/>
      <c r="U8" s="1000"/>
      <c r="V8" s="1000"/>
      <c r="W8" s="1000"/>
      <c r="X8" s="1000"/>
      <c r="Y8" s="1000"/>
      <c r="Z8" s="195"/>
    </row>
    <row r="9" spans="1:26" ht="17.25" customHeight="1" x14ac:dyDescent="0.2">
      <c r="A9" s="83" t="s">
        <v>1631</v>
      </c>
      <c r="B9" s="83"/>
      <c r="C9" s="83"/>
      <c r="D9" s="83"/>
      <c r="E9" s="83"/>
      <c r="F9" s="83"/>
      <c r="G9" s="83"/>
      <c r="H9" s="83"/>
      <c r="I9" s="195"/>
      <c r="J9" s="999"/>
      <c r="K9" s="1000"/>
      <c r="L9" s="1000"/>
      <c r="M9" s="1000"/>
      <c r="N9" s="1000"/>
      <c r="O9" s="1000"/>
      <c r="P9" s="1000"/>
      <c r="Q9" s="1000"/>
      <c r="R9" s="1000"/>
      <c r="S9" s="1000"/>
      <c r="T9" s="1000"/>
      <c r="U9" s="1000"/>
      <c r="V9" s="1000"/>
      <c r="W9" s="1000"/>
      <c r="X9" s="1000"/>
      <c r="Y9" s="1000"/>
      <c r="Z9" s="195"/>
    </row>
    <row r="10" spans="1:26" ht="17.25" customHeight="1" x14ac:dyDescent="0.2">
      <c r="A10" s="83" t="s">
        <v>1632</v>
      </c>
      <c r="B10" s="83"/>
      <c r="C10" s="83"/>
      <c r="D10" s="83"/>
      <c r="E10" s="83"/>
      <c r="F10" s="83"/>
      <c r="G10" s="83"/>
      <c r="H10" s="83"/>
      <c r="I10" s="195"/>
      <c r="J10" s="999"/>
      <c r="K10" s="1000"/>
      <c r="L10" s="1000"/>
      <c r="M10" s="1000"/>
      <c r="N10" s="1000"/>
      <c r="O10" s="1000"/>
      <c r="P10" s="1000"/>
      <c r="Q10" s="1000"/>
      <c r="R10" s="1000"/>
      <c r="S10" s="1000"/>
      <c r="T10" s="1000"/>
      <c r="U10" s="1000"/>
      <c r="V10" s="1000"/>
      <c r="W10" s="1000"/>
      <c r="X10" s="1000"/>
      <c r="Y10" s="1000"/>
      <c r="Z10" s="195"/>
    </row>
    <row r="11" spans="1:26" ht="17.25" customHeight="1" x14ac:dyDescent="0.2">
      <c r="A11" s="83" t="s">
        <v>1633</v>
      </c>
      <c r="B11" s="83"/>
      <c r="C11" s="83"/>
      <c r="D11" s="83"/>
      <c r="E11" s="83"/>
      <c r="F11" s="83"/>
      <c r="G11" s="83"/>
      <c r="H11" s="83"/>
      <c r="I11" s="195"/>
      <c r="J11" s="999"/>
      <c r="K11" s="1000"/>
      <c r="L11" s="1000"/>
      <c r="M11" s="1000"/>
      <c r="N11" s="1000"/>
      <c r="O11" s="1000"/>
      <c r="P11" s="1000"/>
      <c r="Q11" s="1000"/>
      <c r="R11" s="1000"/>
      <c r="S11" s="1000"/>
      <c r="T11" s="1000"/>
      <c r="U11" s="1000"/>
      <c r="V11" s="1000"/>
      <c r="W11" s="1000"/>
      <c r="X11" s="1000"/>
      <c r="Y11" s="1000"/>
      <c r="Z11" s="195"/>
    </row>
    <row r="12" spans="1:26" ht="17.25" customHeight="1" x14ac:dyDescent="0.2">
      <c r="A12" s="83" t="s">
        <v>1634</v>
      </c>
      <c r="B12" s="83"/>
      <c r="C12" s="83"/>
      <c r="D12" s="83"/>
      <c r="E12" s="83"/>
      <c r="F12" s="83"/>
      <c r="G12" s="83"/>
      <c r="H12" s="83"/>
      <c r="I12" s="195"/>
      <c r="J12" s="999"/>
      <c r="K12" s="1000"/>
      <c r="L12" s="1000"/>
      <c r="M12" s="1000"/>
      <c r="N12" s="1000"/>
      <c r="O12" s="1000"/>
      <c r="P12" s="1000"/>
      <c r="Q12" s="1000"/>
      <c r="R12" s="1000"/>
      <c r="S12" s="1000"/>
      <c r="T12" s="1000"/>
      <c r="U12" s="1000"/>
      <c r="V12" s="1000"/>
      <c r="W12" s="1000"/>
      <c r="X12" s="1000"/>
      <c r="Y12" s="1000"/>
      <c r="Z12" s="195"/>
    </row>
    <row r="13" spans="1:26" ht="17.25" customHeight="1" x14ac:dyDescent="0.2">
      <c r="A13" s="83" t="s">
        <v>1635</v>
      </c>
      <c r="B13" s="83"/>
      <c r="C13" s="83"/>
      <c r="D13" s="83"/>
      <c r="E13" s="83"/>
      <c r="F13" s="83"/>
      <c r="G13" s="83"/>
      <c r="H13" s="83"/>
      <c r="I13" s="195"/>
      <c r="J13" s="999"/>
      <c r="K13" s="1000"/>
      <c r="L13" s="1000"/>
      <c r="M13" s="1000"/>
      <c r="N13" s="1000"/>
      <c r="O13" s="1000"/>
      <c r="P13" s="1000"/>
      <c r="Q13" s="1000"/>
      <c r="R13" s="1000"/>
      <c r="S13" s="1000"/>
      <c r="T13" s="1000"/>
      <c r="U13" s="1000"/>
      <c r="V13" s="1000"/>
      <c r="W13" s="1000"/>
      <c r="X13" s="1000"/>
      <c r="Y13" s="1000"/>
      <c r="Z13" s="195"/>
    </row>
    <row r="14" spans="1:26" ht="17.25" customHeight="1" x14ac:dyDescent="0.2">
      <c r="A14" s="83" t="s">
        <v>1636</v>
      </c>
      <c r="B14" s="83"/>
      <c r="C14" s="83"/>
      <c r="D14" s="83"/>
      <c r="E14" s="83"/>
      <c r="F14" s="83"/>
      <c r="G14" s="83"/>
      <c r="H14" s="83"/>
      <c r="I14" s="195"/>
      <c r="J14" s="999"/>
      <c r="K14" s="1000"/>
      <c r="L14" s="1000"/>
      <c r="M14" s="1000"/>
      <c r="N14" s="1000"/>
      <c r="O14" s="1000"/>
      <c r="P14" s="1000"/>
      <c r="Q14" s="1000"/>
      <c r="R14" s="1000"/>
      <c r="S14" s="1000"/>
      <c r="T14" s="1000"/>
      <c r="U14" s="1000"/>
      <c r="V14" s="1000"/>
      <c r="W14" s="1000"/>
      <c r="X14" s="1000"/>
      <c r="Y14" s="1000"/>
      <c r="Z14" s="195"/>
    </row>
    <row r="15" spans="1:26" ht="17.25" customHeight="1" x14ac:dyDescent="0.2">
      <c r="A15" s="83" t="s">
        <v>1637</v>
      </c>
      <c r="B15" s="83"/>
      <c r="C15" s="83"/>
      <c r="D15" s="83"/>
      <c r="E15" s="83"/>
      <c r="F15" s="83"/>
      <c r="G15" s="83"/>
      <c r="H15" s="83"/>
      <c r="I15" s="195"/>
      <c r="J15" s="999"/>
      <c r="K15" s="1000"/>
      <c r="L15" s="1000"/>
      <c r="M15" s="1000"/>
      <c r="N15" s="1000"/>
      <c r="O15" s="1000"/>
      <c r="P15" s="1000"/>
      <c r="Q15" s="1000"/>
      <c r="R15" s="1000"/>
      <c r="S15" s="1000"/>
      <c r="T15" s="1000"/>
      <c r="U15" s="1000"/>
      <c r="V15" s="1000"/>
      <c r="W15" s="1000"/>
      <c r="X15" s="1000"/>
      <c r="Y15" s="1000"/>
      <c r="Z15" s="195"/>
    </row>
    <row r="16" spans="1:26" x14ac:dyDescent="0.2">
      <c r="A16" s="83"/>
      <c r="B16" s="83"/>
      <c r="C16" s="83"/>
      <c r="D16" s="83"/>
      <c r="E16" s="83"/>
      <c r="F16" s="83"/>
      <c r="G16" s="83"/>
      <c r="H16" s="83"/>
      <c r="I16" s="172"/>
      <c r="J16" s="172"/>
      <c r="K16" s="172"/>
      <c r="L16" s="172"/>
      <c r="M16" s="172"/>
      <c r="N16" s="172"/>
      <c r="O16" s="172"/>
      <c r="P16" s="172"/>
      <c r="Q16" s="172"/>
      <c r="R16" s="172"/>
      <c r="S16" s="172"/>
      <c r="T16" s="172"/>
      <c r="U16" s="172"/>
      <c r="V16" s="172"/>
      <c r="W16" s="172"/>
      <c r="X16" s="172"/>
      <c r="Y16" s="172"/>
      <c r="Z16" s="172"/>
    </row>
    <row r="17" spans="1:26" x14ac:dyDescent="0.2">
      <c r="A17" s="83"/>
      <c r="B17" s="83"/>
      <c r="C17" s="83"/>
      <c r="D17" s="83"/>
      <c r="E17" s="83"/>
      <c r="F17" s="83"/>
      <c r="G17" s="83"/>
      <c r="H17" s="83"/>
      <c r="I17" s="423" t="s">
        <v>2370</v>
      </c>
      <c r="J17" s="173" t="s">
        <v>887</v>
      </c>
      <c r="K17" s="172"/>
      <c r="L17" s="172"/>
      <c r="M17" s="172"/>
      <c r="N17" s="172"/>
      <c r="O17" s="172"/>
      <c r="P17" s="172"/>
      <c r="Q17" s="172"/>
      <c r="R17" s="172"/>
      <c r="S17" s="172"/>
      <c r="T17" s="172"/>
      <c r="U17" s="172"/>
      <c r="V17" s="172"/>
      <c r="W17" s="172"/>
      <c r="X17" s="172"/>
      <c r="Y17" s="172"/>
      <c r="Z17" s="172"/>
    </row>
    <row r="18" spans="1:26" ht="7.5" customHeight="1" x14ac:dyDescent="0.2">
      <c r="A18" s="83"/>
      <c r="B18" s="83"/>
      <c r="C18" s="83"/>
      <c r="D18" s="83"/>
      <c r="E18" s="83"/>
      <c r="F18" s="83"/>
      <c r="G18" s="83"/>
      <c r="H18" s="83"/>
      <c r="I18" s="172"/>
      <c r="J18" s="172"/>
      <c r="K18" s="172"/>
      <c r="L18" s="172"/>
      <c r="M18" s="172"/>
      <c r="N18" s="172"/>
      <c r="O18" s="172"/>
      <c r="P18" s="172"/>
      <c r="Q18" s="172"/>
      <c r="R18" s="172"/>
      <c r="S18" s="172"/>
      <c r="T18" s="172"/>
      <c r="U18" s="172"/>
      <c r="V18" s="172"/>
      <c r="W18" s="172"/>
      <c r="X18" s="172"/>
      <c r="Y18" s="172"/>
      <c r="Z18" s="172"/>
    </row>
    <row r="19" spans="1:26" ht="25.5" customHeight="1" x14ac:dyDescent="0.2">
      <c r="A19" s="83"/>
      <c r="B19" s="83"/>
      <c r="C19" s="83"/>
      <c r="D19" s="83"/>
      <c r="E19" s="83"/>
      <c r="F19" s="83"/>
      <c r="G19" s="83"/>
      <c r="H19" s="83"/>
      <c r="I19" s="172"/>
      <c r="J19" s="995" t="s">
        <v>888</v>
      </c>
      <c r="K19" s="995"/>
      <c r="L19" s="995"/>
      <c r="M19" s="995"/>
      <c r="N19" s="995"/>
      <c r="O19" s="995"/>
      <c r="P19" s="995"/>
      <c r="Q19" s="995"/>
      <c r="R19" s="995"/>
      <c r="S19" s="995"/>
      <c r="T19" s="995"/>
      <c r="U19" s="996"/>
      <c r="V19" s="948"/>
      <c r="W19" s="948"/>
      <c r="X19" s="948"/>
      <c r="Y19" s="948"/>
      <c r="Z19" s="172"/>
    </row>
    <row r="20" spans="1:26" ht="7.5" customHeight="1" x14ac:dyDescent="0.2">
      <c r="A20" s="83"/>
      <c r="B20" s="83"/>
      <c r="C20" s="83"/>
      <c r="D20" s="83"/>
      <c r="E20" s="83"/>
      <c r="F20" s="83"/>
      <c r="G20" s="83"/>
      <c r="H20" s="83"/>
      <c r="I20" s="172"/>
      <c r="J20" s="172"/>
      <c r="K20" s="172"/>
      <c r="L20" s="172"/>
      <c r="M20" s="172"/>
      <c r="N20" s="172"/>
      <c r="O20" s="172"/>
      <c r="P20" s="172"/>
      <c r="Q20" s="172"/>
      <c r="R20" s="172"/>
      <c r="S20" s="172"/>
      <c r="T20" s="172"/>
      <c r="U20" s="172"/>
      <c r="V20" s="172"/>
      <c r="W20" s="172"/>
      <c r="X20" s="172"/>
      <c r="Y20" s="172"/>
      <c r="Z20" s="172"/>
    </row>
    <row r="21" spans="1:26" ht="17.25" customHeight="1" x14ac:dyDescent="0.2">
      <c r="A21" s="792" t="s">
        <v>2371</v>
      </c>
      <c r="B21" s="83"/>
      <c r="C21" s="83"/>
      <c r="D21" s="83"/>
      <c r="E21" s="83"/>
      <c r="F21" s="83"/>
      <c r="G21" s="83"/>
      <c r="H21" s="83"/>
      <c r="I21" s="172"/>
      <c r="J21" s="997"/>
      <c r="K21" s="998"/>
      <c r="L21" s="998"/>
      <c r="M21" s="998"/>
      <c r="N21" s="998"/>
      <c r="O21" s="998"/>
      <c r="P21" s="998"/>
      <c r="Q21" s="998"/>
      <c r="R21" s="998"/>
      <c r="S21" s="998"/>
      <c r="T21" s="998"/>
      <c r="U21" s="998"/>
      <c r="V21" s="998"/>
      <c r="W21" s="998"/>
      <c r="X21" s="998"/>
      <c r="Y21" s="998"/>
      <c r="Z21" s="172"/>
    </row>
    <row r="22" spans="1:26" ht="17.25" customHeight="1" x14ac:dyDescent="0.2">
      <c r="A22" s="792" t="s">
        <v>2372</v>
      </c>
      <c r="B22" s="83"/>
      <c r="C22" s="83"/>
      <c r="D22" s="83"/>
      <c r="E22" s="83"/>
      <c r="F22" s="83"/>
      <c r="G22" s="83"/>
      <c r="H22" s="83"/>
      <c r="I22" s="172"/>
      <c r="J22" s="997"/>
      <c r="K22" s="998"/>
      <c r="L22" s="998"/>
      <c r="M22" s="998"/>
      <c r="N22" s="998"/>
      <c r="O22" s="998"/>
      <c r="P22" s="998"/>
      <c r="Q22" s="998"/>
      <c r="R22" s="998"/>
      <c r="S22" s="998"/>
      <c r="T22" s="998"/>
      <c r="U22" s="998"/>
      <c r="V22" s="998"/>
      <c r="W22" s="998"/>
      <c r="X22" s="998"/>
      <c r="Y22" s="998"/>
      <c r="Z22" s="172"/>
    </row>
    <row r="23" spans="1:26" ht="17.25" customHeight="1" x14ac:dyDescent="0.2">
      <c r="A23" s="792" t="s">
        <v>2373</v>
      </c>
      <c r="B23" s="83"/>
      <c r="C23" s="83"/>
      <c r="D23" s="83"/>
      <c r="E23" s="83"/>
      <c r="F23" s="83"/>
      <c r="G23" s="83"/>
      <c r="H23" s="83"/>
      <c r="I23" s="172"/>
      <c r="J23" s="997"/>
      <c r="K23" s="998"/>
      <c r="L23" s="998"/>
      <c r="M23" s="998"/>
      <c r="N23" s="998"/>
      <c r="O23" s="998"/>
      <c r="P23" s="998"/>
      <c r="Q23" s="998"/>
      <c r="R23" s="998"/>
      <c r="S23" s="998"/>
      <c r="T23" s="998"/>
      <c r="U23" s="998"/>
      <c r="V23" s="998"/>
      <c r="W23" s="998"/>
      <c r="X23" s="998"/>
      <c r="Y23" s="998"/>
      <c r="Z23" s="172"/>
    </row>
    <row r="24" spans="1:26" ht="17.25" customHeight="1" x14ac:dyDescent="0.2">
      <c r="A24" s="792" t="s">
        <v>2374</v>
      </c>
      <c r="B24" s="83"/>
      <c r="C24" s="83"/>
      <c r="D24" s="83"/>
      <c r="E24" s="83"/>
      <c r="F24" s="83"/>
      <c r="G24" s="83"/>
      <c r="H24" s="83"/>
      <c r="I24" s="172"/>
      <c r="J24" s="997"/>
      <c r="K24" s="998"/>
      <c r="L24" s="998"/>
      <c r="M24" s="998"/>
      <c r="N24" s="998"/>
      <c r="O24" s="998"/>
      <c r="P24" s="998"/>
      <c r="Q24" s="998"/>
      <c r="R24" s="998"/>
      <c r="S24" s="998"/>
      <c r="T24" s="998"/>
      <c r="U24" s="998"/>
      <c r="V24" s="998"/>
      <c r="W24" s="998"/>
      <c r="X24" s="998"/>
      <c r="Y24" s="998"/>
      <c r="Z24" s="172"/>
    </row>
    <row r="25" spans="1:26" ht="17.25" customHeight="1" x14ac:dyDescent="0.2">
      <c r="A25" s="792" t="s">
        <v>2375</v>
      </c>
      <c r="B25" s="83"/>
      <c r="C25" s="83"/>
      <c r="D25" s="83"/>
      <c r="E25" s="83"/>
      <c r="F25" s="83"/>
      <c r="G25" s="83"/>
      <c r="H25" s="83"/>
      <c r="I25" s="172"/>
      <c r="J25" s="997"/>
      <c r="K25" s="998"/>
      <c r="L25" s="998"/>
      <c r="M25" s="998"/>
      <c r="N25" s="998"/>
      <c r="O25" s="998"/>
      <c r="P25" s="998"/>
      <c r="Q25" s="998"/>
      <c r="R25" s="998"/>
      <c r="S25" s="998"/>
      <c r="T25" s="998"/>
      <c r="U25" s="998"/>
      <c r="V25" s="998"/>
      <c r="W25" s="998"/>
      <c r="X25" s="998"/>
      <c r="Y25" s="998"/>
      <c r="Z25" s="172"/>
    </row>
    <row r="26" spans="1:26" ht="17.25" customHeight="1" x14ac:dyDescent="0.2">
      <c r="A26" s="792" t="s">
        <v>2376</v>
      </c>
      <c r="B26" s="83"/>
      <c r="C26" s="83"/>
      <c r="D26" s="83"/>
      <c r="E26" s="83"/>
      <c r="F26" s="83"/>
      <c r="G26" s="83"/>
      <c r="H26" s="83"/>
      <c r="I26" s="172"/>
      <c r="J26" s="997"/>
      <c r="K26" s="998"/>
      <c r="L26" s="998"/>
      <c r="M26" s="998"/>
      <c r="N26" s="998"/>
      <c r="O26" s="998"/>
      <c r="P26" s="998"/>
      <c r="Q26" s="998"/>
      <c r="R26" s="998"/>
      <c r="S26" s="998"/>
      <c r="T26" s="998"/>
      <c r="U26" s="998"/>
      <c r="V26" s="998"/>
      <c r="W26" s="998"/>
      <c r="X26" s="998"/>
      <c r="Y26" s="998"/>
      <c r="Z26" s="172"/>
    </row>
    <row r="27" spans="1:26" ht="17.25" customHeight="1" x14ac:dyDescent="0.2">
      <c r="A27" s="792" t="s">
        <v>2377</v>
      </c>
      <c r="B27" s="83"/>
      <c r="C27" s="83"/>
      <c r="D27" s="83"/>
      <c r="E27" s="83"/>
      <c r="F27" s="83"/>
      <c r="G27" s="83"/>
      <c r="H27" s="83"/>
      <c r="I27" s="172"/>
      <c r="J27" s="997"/>
      <c r="K27" s="998"/>
      <c r="L27" s="998"/>
      <c r="M27" s="998"/>
      <c r="N27" s="998"/>
      <c r="O27" s="998"/>
      <c r="P27" s="998"/>
      <c r="Q27" s="998"/>
      <c r="R27" s="998"/>
      <c r="S27" s="998"/>
      <c r="T27" s="998"/>
      <c r="U27" s="998"/>
      <c r="V27" s="998"/>
      <c r="W27" s="998"/>
      <c r="X27" s="998"/>
      <c r="Y27" s="998"/>
      <c r="Z27" s="172"/>
    </row>
    <row r="28" spans="1:26" ht="17.25" customHeight="1" x14ac:dyDescent="0.2">
      <c r="A28" s="792" t="s">
        <v>2378</v>
      </c>
      <c r="B28" s="83"/>
      <c r="C28" s="83"/>
      <c r="D28" s="83"/>
      <c r="E28" s="83"/>
      <c r="F28" s="83"/>
      <c r="G28" s="83"/>
      <c r="H28" s="83"/>
      <c r="I28" s="172"/>
      <c r="J28" s="997"/>
      <c r="K28" s="998"/>
      <c r="L28" s="998"/>
      <c r="M28" s="998"/>
      <c r="N28" s="998"/>
      <c r="O28" s="998"/>
      <c r="P28" s="998"/>
      <c r="Q28" s="998"/>
      <c r="R28" s="998"/>
      <c r="S28" s="998"/>
      <c r="T28" s="998"/>
      <c r="U28" s="998"/>
      <c r="V28" s="998"/>
      <c r="W28" s="998"/>
      <c r="X28" s="998"/>
      <c r="Y28" s="998"/>
      <c r="Z28" s="172"/>
    </row>
    <row r="29" spans="1:26" ht="23.25" customHeight="1" x14ac:dyDescent="0.2">
      <c r="A29" s="83"/>
      <c r="B29" s="83"/>
      <c r="C29" s="83"/>
      <c r="D29" s="83"/>
      <c r="E29" s="83"/>
      <c r="F29" s="83"/>
      <c r="G29" s="83"/>
      <c r="H29" s="83"/>
      <c r="I29" s="688" t="s">
        <v>484</v>
      </c>
      <c r="J29" s="689"/>
      <c r="K29" s="689"/>
      <c r="L29" s="689"/>
      <c r="M29" s="689"/>
      <c r="N29" s="689"/>
      <c r="O29" s="689"/>
      <c r="P29" s="689"/>
      <c r="Q29" s="689"/>
      <c r="R29" s="689"/>
      <c r="S29" s="689"/>
      <c r="T29" s="689"/>
      <c r="U29" s="689"/>
      <c r="V29" s="689"/>
      <c r="W29" s="689"/>
      <c r="X29" s="689"/>
      <c r="Y29" s="689"/>
      <c r="Z29" s="689"/>
    </row>
    <row r="30" spans="1:26" x14ac:dyDescent="0.2">
      <c r="A30" s="83"/>
      <c r="B30" s="83"/>
      <c r="C30" s="83"/>
      <c r="D30" s="83"/>
      <c r="E30" s="83"/>
      <c r="F30" s="83"/>
      <c r="G30" s="83"/>
      <c r="H30" s="83"/>
      <c r="I30" s="195"/>
      <c r="J30" s="195"/>
      <c r="K30" s="195"/>
      <c r="L30" s="195"/>
      <c r="M30" s="195"/>
      <c r="N30" s="195"/>
      <c r="O30" s="195"/>
      <c r="P30" s="195"/>
      <c r="Q30" s="195"/>
      <c r="R30" s="195"/>
      <c r="S30" s="195"/>
      <c r="T30" s="195"/>
      <c r="U30" s="195"/>
      <c r="V30" s="195"/>
      <c r="W30" s="195"/>
      <c r="X30" s="195"/>
      <c r="Y30" s="195"/>
      <c r="Z30" s="195"/>
    </row>
    <row r="31" spans="1:26" x14ac:dyDescent="0.2">
      <c r="A31" s="83"/>
      <c r="B31" s="83"/>
      <c r="C31" s="83"/>
      <c r="D31" s="83"/>
      <c r="E31" s="83"/>
      <c r="F31" s="83"/>
      <c r="G31" s="83"/>
      <c r="H31" s="83"/>
      <c r="I31" s="195"/>
      <c r="J31" s="197" t="s">
        <v>1574</v>
      </c>
      <c r="K31" s="690"/>
      <c r="L31" s="690"/>
      <c r="M31" s="690"/>
      <c r="N31" s="690"/>
      <c r="O31" s="690"/>
      <c r="P31" s="690"/>
      <c r="Q31" s="690"/>
      <c r="R31" s="690"/>
      <c r="S31" s="690"/>
      <c r="T31" s="690"/>
      <c r="U31" s="690"/>
      <c r="V31" s="424"/>
      <c r="W31" s="424"/>
      <c r="X31" s="424"/>
      <c r="Y31" s="424"/>
      <c r="Z31" s="424"/>
    </row>
    <row r="32" spans="1:26" x14ac:dyDescent="0.2">
      <c r="A32" s="83"/>
      <c r="B32" s="83"/>
      <c r="C32" s="83"/>
      <c r="D32" s="83"/>
      <c r="E32" s="83"/>
      <c r="F32" s="83"/>
      <c r="G32" s="83"/>
      <c r="H32" s="83"/>
      <c r="I32" s="195"/>
      <c r="J32" s="1001" t="s">
        <v>209</v>
      </c>
      <c r="K32" s="1001"/>
      <c r="L32" s="1001"/>
      <c r="M32" s="1001"/>
      <c r="N32" s="1001"/>
      <c r="O32" s="1001"/>
      <c r="P32" s="1001"/>
      <c r="Q32" s="1001"/>
      <c r="R32" s="690"/>
      <c r="S32" s="690"/>
      <c r="T32" s="690"/>
      <c r="U32" s="690"/>
      <c r="V32" s="424"/>
      <c r="W32" s="424"/>
      <c r="X32" s="424"/>
      <c r="Y32" s="424"/>
      <c r="Z32" s="424"/>
    </row>
    <row r="33" spans="1:26" ht="27.75" customHeight="1" x14ac:dyDescent="0.2">
      <c r="A33" s="83"/>
      <c r="B33" s="83"/>
      <c r="C33" s="83"/>
      <c r="D33" s="83"/>
      <c r="E33" s="83"/>
      <c r="F33" s="83"/>
      <c r="G33" s="83"/>
      <c r="H33" s="83"/>
      <c r="I33" s="195"/>
      <c r="J33" s="691"/>
      <c r="K33" s="690"/>
      <c r="L33" s="690"/>
      <c r="M33" s="690"/>
      <c r="N33" s="690"/>
      <c r="O33" s="690"/>
      <c r="P33" s="690"/>
      <c r="Q33" s="690"/>
      <c r="R33" s="690"/>
      <c r="S33" s="690"/>
      <c r="T33" s="690"/>
      <c r="U33" s="690"/>
      <c r="V33" s="195"/>
      <c r="W33" s="195"/>
      <c r="X33" s="195"/>
      <c r="Y33" s="195"/>
      <c r="Z33" s="195"/>
    </row>
    <row r="34" spans="1:26" ht="12.75" customHeight="1" x14ac:dyDescent="0.2">
      <c r="A34" s="83"/>
      <c r="B34" s="83"/>
      <c r="C34" s="83"/>
      <c r="D34" s="83"/>
      <c r="E34" s="83"/>
      <c r="F34" s="83"/>
      <c r="G34" s="83"/>
      <c r="H34" s="83"/>
      <c r="I34" s="195"/>
      <c r="J34" s="691"/>
      <c r="K34" s="690"/>
      <c r="L34" s="690"/>
      <c r="M34" s="690"/>
      <c r="N34" s="690"/>
      <c r="O34" s="690"/>
      <c r="P34" s="690"/>
      <c r="Q34" s="690"/>
      <c r="R34" s="690"/>
      <c r="S34" s="690"/>
      <c r="T34" s="690"/>
      <c r="U34" s="690"/>
      <c r="V34" s="195"/>
      <c r="W34" s="195"/>
      <c r="X34" s="195"/>
      <c r="Y34" s="195"/>
      <c r="Z34" s="195"/>
    </row>
    <row r="35" spans="1:26" x14ac:dyDescent="0.2">
      <c r="A35" s="83"/>
      <c r="B35" s="83"/>
      <c r="C35" s="83"/>
      <c r="D35" s="83"/>
      <c r="E35" s="83"/>
      <c r="F35" s="83"/>
      <c r="G35" s="83"/>
      <c r="H35" s="83"/>
      <c r="I35" s="195"/>
      <c r="J35" s="690"/>
      <c r="K35" s="690"/>
      <c r="L35" s="690"/>
      <c r="M35" s="690"/>
      <c r="N35" s="690"/>
      <c r="O35" s="690"/>
      <c r="P35" s="690"/>
      <c r="Q35" s="690"/>
      <c r="R35" s="690"/>
      <c r="S35" s="690"/>
      <c r="T35" s="690"/>
      <c r="U35" s="690"/>
      <c r="V35" s="424"/>
      <c r="W35" s="424"/>
      <c r="X35" s="424"/>
      <c r="Y35" s="424"/>
      <c r="Z35" s="195"/>
    </row>
    <row r="36" spans="1:26" x14ac:dyDescent="0.2">
      <c r="A36" s="83"/>
      <c r="B36" s="83"/>
      <c r="C36" s="83"/>
      <c r="D36" s="83"/>
      <c r="E36" s="83"/>
      <c r="F36" s="83"/>
      <c r="G36" s="83"/>
      <c r="H36" s="83"/>
      <c r="I36" s="195"/>
      <c r="J36" s="690"/>
      <c r="K36" s="690"/>
      <c r="L36" s="690"/>
      <c r="M36" s="690"/>
      <c r="N36" s="690"/>
      <c r="O36" s="690"/>
      <c r="P36" s="690"/>
      <c r="Q36" s="690"/>
      <c r="R36" s="690"/>
      <c r="S36" s="690"/>
      <c r="T36" s="690"/>
      <c r="U36" s="690"/>
      <c r="V36" s="424"/>
      <c r="W36" s="424"/>
      <c r="X36" s="424"/>
      <c r="Y36" s="424"/>
      <c r="Z36" s="195"/>
    </row>
    <row r="37" spans="1:26" x14ac:dyDescent="0.2">
      <c r="A37" s="83"/>
      <c r="B37" s="83"/>
      <c r="C37" s="83"/>
      <c r="D37" s="83"/>
      <c r="E37" s="83"/>
      <c r="F37" s="83"/>
      <c r="G37" s="83"/>
      <c r="H37" s="83"/>
      <c r="I37" s="195"/>
      <c r="J37" s="195"/>
      <c r="K37" s="195"/>
      <c r="L37" s="195"/>
      <c r="M37" s="195"/>
      <c r="N37" s="195"/>
      <c r="O37" s="195"/>
      <c r="P37" s="195"/>
      <c r="Q37" s="195"/>
      <c r="R37" s="195"/>
      <c r="S37" s="195"/>
      <c r="T37" s="195"/>
      <c r="U37" s="195"/>
      <c r="V37" s="195"/>
      <c r="W37" s="195"/>
      <c r="X37" s="195"/>
      <c r="Y37" s="195"/>
      <c r="Z37" s="195"/>
    </row>
    <row r="38" spans="1:26" x14ac:dyDescent="0.2">
      <c r="A38" s="83"/>
      <c r="B38" s="83"/>
      <c r="C38" s="83"/>
      <c r="D38" s="83"/>
      <c r="E38" s="83"/>
      <c r="F38" s="83"/>
      <c r="G38" s="83"/>
      <c r="H38" s="83"/>
      <c r="I38" s="273" t="s">
        <v>481</v>
      </c>
      <c r="J38" s="424"/>
      <c r="K38" s="424"/>
      <c r="L38" s="424"/>
      <c r="M38" s="424"/>
      <c r="N38" s="424"/>
      <c r="O38" s="424"/>
      <c r="P38" s="424"/>
      <c r="Q38" s="424"/>
      <c r="R38" s="424"/>
      <c r="S38" s="424"/>
      <c r="T38" s="424"/>
      <c r="U38" s="424"/>
      <c r="V38" s="396" t="s">
        <v>216</v>
      </c>
      <c r="W38" s="486"/>
      <c r="X38" s="486"/>
      <c r="Y38" s="486"/>
      <c r="Z38" s="195"/>
    </row>
    <row r="39" spans="1:26" ht="7.5" customHeight="1" x14ac:dyDescent="0.2">
      <c r="A39" s="69"/>
      <c r="B39" s="69"/>
      <c r="C39" s="69"/>
      <c r="D39" s="69"/>
      <c r="E39" s="69"/>
      <c r="F39" s="69"/>
      <c r="G39" s="69"/>
      <c r="H39" s="69"/>
      <c r="I39" s="195"/>
      <c r="J39" s="195"/>
      <c r="K39" s="195"/>
      <c r="L39" s="424"/>
      <c r="M39" s="605"/>
      <c r="N39" s="195"/>
      <c r="O39" s="424"/>
      <c r="P39" s="195"/>
      <c r="Q39" s="692"/>
      <c r="R39" s="195"/>
      <c r="S39" s="195"/>
      <c r="T39" s="195"/>
      <c r="U39" s="195"/>
      <c r="V39" s="195"/>
      <c r="W39" s="195"/>
      <c r="X39" s="195"/>
      <c r="Y39" s="195"/>
      <c r="Z39" s="195"/>
    </row>
    <row r="40" spans="1:26" hidden="1" x14ac:dyDescent="0.2"/>
    <row r="1048576" hidden="1" x14ac:dyDescent="0.2"/>
  </sheetData>
  <sheetProtection password="EFD9" sheet="1" objects="1" scenarios="1"/>
  <mergeCells count="19">
    <mergeCell ref="J25:Y25"/>
    <mergeCell ref="J26:Y26"/>
    <mergeCell ref="J27:Y27"/>
    <mergeCell ref="J28:Y28"/>
    <mergeCell ref="J32:Q32"/>
    <mergeCell ref="J6:Y6"/>
    <mergeCell ref="J8:Y8"/>
    <mergeCell ref="J9:Y9"/>
    <mergeCell ref="J10:Y10"/>
    <mergeCell ref="J15:Y15"/>
    <mergeCell ref="J11:Y11"/>
    <mergeCell ref="J12:Y12"/>
    <mergeCell ref="J14:Y14"/>
    <mergeCell ref="J13:Y13"/>
    <mergeCell ref="J19:Y19"/>
    <mergeCell ref="J21:Y21"/>
    <mergeCell ref="J22:Y22"/>
    <mergeCell ref="J23:Y23"/>
    <mergeCell ref="J24:Y24"/>
  </mergeCells>
  <phoneticPr fontId="0" type="noConversion"/>
  <hyperlinks>
    <hyperlink ref="J32" r:id="rId1" display="ela.survey@us.pwc.com"/>
    <hyperlink ref="V38" r:id="rId2"/>
    <hyperlink ref="J32:Q32" r:id="rId3" display="elfa.survey@us.pwc.com"/>
  </hyperlinks>
  <printOptions horizontalCentered="1"/>
  <pageMargins left="0.75" right="0.75" top="0.5" bottom="0.73" header="0.5" footer="0.5"/>
  <pageSetup scale="89" fitToHeight="0" orientation="portrait" r:id="rId4"/>
  <headerFooter alignWithMargins="0">
    <oddFooter>&amp;L&amp;"Times New Roman,Regular"&amp;A
Date Printed: &amp;D&amp;C&amp;"Times New Roman,Regular"Page &amp;P of &amp;N&amp;R&amp;"Times New Roman,Regular"PricewaterhouseCoopers LLP</oddFooter>
  </headerFooter>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36"/>
  <sheetViews>
    <sheetView zoomScaleNormal="100" workbookViewId="0"/>
  </sheetViews>
  <sheetFormatPr defaultColWidth="0" defaultRowHeight="12.75" zeroHeight="1" x14ac:dyDescent="0.2"/>
  <cols>
    <col min="1" max="1" width="39.5703125" customWidth="1"/>
    <col min="2" max="2" width="30.28515625" customWidth="1"/>
    <col min="3" max="4" width="15.7109375" customWidth="1"/>
    <col min="5" max="5" width="1.5703125" customWidth="1"/>
    <col min="6" max="16384" width="9.140625" hidden="1"/>
  </cols>
  <sheetData>
    <row r="1" spans="1:5" x14ac:dyDescent="0.2">
      <c r="A1" s="402" t="s">
        <v>1555</v>
      </c>
      <c r="B1" s="272"/>
      <c r="C1" s="272"/>
      <c r="D1" s="273"/>
      <c r="E1" s="272"/>
    </row>
    <row r="2" spans="1:5" ht="7.5" customHeight="1" x14ac:dyDescent="0.2">
      <c r="A2" s="402"/>
      <c r="B2" s="272"/>
      <c r="C2" s="272"/>
      <c r="D2" s="273"/>
      <c r="E2" s="272"/>
    </row>
    <row r="3" spans="1:5" x14ac:dyDescent="0.2">
      <c r="A3" s="271" t="s">
        <v>780</v>
      </c>
      <c r="B3" s="272"/>
      <c r="C3" s="272"/>
      <c r="D3" s="273"/>
      <c r="E3" s="272"/>
    </row>
    <row r="4" spans="1:5" x14ac:dyDescent="0.2">
      <c r="A4" s="271" t="s">
        <v>781</v>
      </c>
      <c r="B4" s="272"/>
      <c r="C4" s="272"/>
      <c r="D4" s="273"/>
      <c r="E4" s="272"/>
    </row>
    <row r="5" spans="1:5" x14ac:dyDescent="0.2">
      <c r="A5" s="271" t="s">
        <v>782</v>
      </c>
      <c r="B5" s="272"/>
      <c r="C5" s="272"/>
      <c r="D5" s="273"/>
      <c r="E5" s="272"/>
    </row>
    <row r="6" spans="1:5" x14ac:dyDescent="0.2">
      <c r="A6" s="271" t="s">
        <v>783</v>
      </c>
      <c r="B6" s="272"/>
      <c r="C6" s="272"/>
      <c r="D6" s="273"/>
      <c r="E6" s="272"/>
    </row>
    <row r="7" spans="1:5" x14ac:dyDescent="0.2">
      <c r="A7" s="271" t="str">
        <f>"reasonable or explainable. For instance, in 2016, the overall average pre-tax yield was "&amp;D24&amp;"%. If your response this year is"</f>
        <v>reasonable or explainable. For instance, in 2016, the overall average pre-tax yield was 4.29%. If your response this year is</v>
      </c>
      <c r="B7" s="272"/>
      <c r="C7" s="272"/>
      <c r="D7" s="273"/>
      <c r="E7" s="272"/>
    </row>
    <row r="8" spans="1:5" x14ac:dyDescent="0.2">
      <c r="A8" s="271" t="s">
        <v>825</v>
      </c>
      <c r="B8" s="272"/>
      <c r="C8" s="272"/>
      <c r="D8" s="273"/>
      <c r="E8" s="272"/>
    </row>
    <row r="9" spans="1:5" ht="7.5" customHeight="1" x14ac:dyDescent="0.2">
      <c r="A9" s="734"/>
      <c r="B9" s="734"/>
      <c r="C9" s="734"/>
      <c r="D9" s="273"/>
      <c r="E9" s="734"/>
    </row>
    <row r="10" spans="1:5" ht="66" customHeight="1" thickBot="1" x14ac:dyDescent="0.3">
      <c r="A10" s="735" t="s">
        <v>1567</v>
      </c>
      <c r="B10" s="736" t="s">
        <v>325</v>
      </c>
      <c r="C10" s="737" t="s">
        <v>326</v>
      </c>
      <c r="D10" s="807" t="s">
        <v>1568</v>
      </c>
      <c r="E10" s="694"/>
    </row>
    <row r="11" spans="1:5" ht="12.75" customHeight="1" x14ac:dyDescent="0.2">
      <c r="A11" s="703" t="s">
        <v>249</v>
      </c>
      <c r="B11" s="700" t="s">
        <v>476</v>
      </c>
      <c r="C11" s="738" t="str">
        <f>IF(AND('Member Profile'!$J$7="",'Member Profile'!$J$10="",'Member Profile'!$J$13=""),"N/A",IF('Member Profile'!$J$7&lt;&gt;0,"Bank",IF('Member Profile'!$J$10&lt;&gt;0,"Captive","Independent")))</f>
        <v>N/A</v>
      </c>
      <c r="D11" s="275"/>
      <c r="E11" s="405"/>
    </row>
    <row r="12" spans="1:5" ht="12.75" customHeight="1" x14ac:dyDescent="0.2">
      <c r="A12" s="699"/>
      <c r="B12" s="698"/>
      <c r="C12" s="1002" t="s">
        <v>279</v>
      </c>
      <c r="D12" s="1003"/>
      <c r="E12" s="744"/>
    </row>
    <row r="13" spans="1:5" ht="12.75" customHeight="1" x14ac:dyDescent="0.2">
      <c r="A13" s="703" t="s">
        <v>332</v>
      </c>
      <c r="B13" s="700" t="s">
        <v>94</v>
      </c>
      <c r="C13" s="739" t="str">
        <f>IF(AND('Member Profile'!$J$22="",'Member Profile'!$J$25="",'Member Profile'!$J$28="",'Member Profile'!$J$31=""),"N/A",IF('Member Profile'!$J$22&lt;&gt;0,"Micro-Ticket",IF('Member Profile'!$J$25&lt;&gt;0,"Small-Ticket",IF('Member Profile'!$J$28&lt;&gt;0,"Middle-Ticket","Large-Ticket"))))</f>
        <v>N/A</v>
      </c>
      <c r="D13" s="274"/>
      <c r="E13" s="405"/>
    </row>
    <row r="14" spans="1:5" ht="12.75" customHeight="1" x14ac:dyDescent="0.2">
      <c r="A14" s="699"/>
      <c r="B14" s="698"/>
      <c r="C14" s="1002" t="s">
        <v>279</v>
      </c>
      <c r="D14" s="1003"/>
      <c r="E14" s="744"/>
    </row>
    <row r="15" spans="1:5" ht="12.75" customHeight="1" x14ac:dyDescent="0.2">
      <c r="A15" s="703" t="s">
        <v>250</v>
      </c>
      <c r="B15" s="700" t="s">
        <v>207</v>
      </c>
      <c r="C15" s="740" t="str">
        <f>IF('New Business Volume'!$Q$15="","N/A",IF('New Business Volume'!$Q$15&gt;1000000,"Over $1 billion",IF(AND('New Business Volume'!$Q$15&lt;1000000,'New Business Volume'!$Q$15&gt;=250000),"$250 mil to $1 bil",IF(AND('New Business Volume'!$Q$15&lt;250000,'New Business Volume'!$Q$15&gt;=50000),"$50 to $250 million","Under $50 million"))))</f>
        <v>N/A</v>
      </c>
      <c r="D15" s="274"/>
      <c r="E15" s="405"/>
    </row>
    <row r="16" spans="1:5" ht="12.75" customHeight="1" thickBot="1" x14ac:dyDescent="0.25">
      <c r="A16" s="705"/>
      <c r="B16" s="706"/>
      <c r="C16" s="1004" t="s">
        <v>279</v>
      </c>
      <c r="D16" s="1005"/>
      <c r="E16" s="694"/>
    </row>
    <row r="17" spans="1:5" ht="6" customHeight="1" x14ac:dyDescent="0.2">
      <c r="A17" s="728"/>
      <c r="B17" s="728"/>
      <c r="C17" s="546"/>
      <c r="D17" s="393"/>
      <c r="E17" s="246"/>
    </row>
    <row r="18" spans="1:5" ht="21.75" customHeight="1" x14ac:dyDescent="0.2">
      <c r="A18" s="7" t="s">
        <v>139</v>
      </c>
      <c r="B18" s="8"/>
      <c r="C18" s="68"/>
      <c r="D18" s="88"/>
      <c r="E18" s="8"/>
    </row>
    <row r="19" spans="1:5" ht="6" customHeight="1" thickBot="1" x14ac:dyDescent="0.25">
      <c r="A19" s="728"/>
      <c r="B19" s="728"/>
      <c r="C19" s="384"/>
      <c r="D19" s="393"/>
      <c r="E19" s="694"/>
    </row>
    <row r="20" spans="1:5" ht="12.75" customHeight="1" x14ac:dyDescent="0.2">
      <c r="A20" s="725" t="s">
        <v>181</v>
      </c>
      <c r="B20" s="711" t="s">
        <v>207</v>
      </c>
      <c r="C20" s="729" t="str">
        <f>IF('New Business Volume'!$Q$15="","N/A",'New Business Volume'!$Q$15)</f>
        <v>N/A</v>
      </c>
      <c r="D20" s="864">
        <v>1048190</v>
      </c>
      <c r="E20" s="405"/>
    </row>
    <row r="21" spans="1:5" ht="12.75" customHeight="1" x14ac:dyDescent="0.25">
      <c r="A21" s="730"/>
      <c r="B21" s="731"/>
      <c r="C21" s="1002" t="s">
        <v>279</v>
      </c>
      <c r="D21" s="1003"/>
      <c r="E21" s="744"/>
    </row>
    <row r="22" spans="1:5" ht="12.75" customHeight="1" x14ac:dyDescent="0.2">
      <c r="A22" s="220" t="s">
        <v>305</v>
      </c>
      <c r="B22" s="704" t="s">
        <v>207</v>
      </c>
      <c r="C22" s="701" t="str">
        <f>IF(AND(ISNUMBER('New Business Volume'!$Q$15),ISNUMBER('New Business Volume'!$Y$15)),IF('New Business Volume'!$Y$15&lt;&gt;0,(('New Business Volume'!$Q$15-'New Business Volume'!$Y$15)/'New Business Volume'!$Y$15)*100,"N/A"),"N/A")</f>
        <v>N/A</v>
      </c>
      <c r="D22" s="274">
        <v>12.4</v>
      </c>
      <c r="E22" s="405"/>
    </row>
    <row r="23" spans="1:5" ht="12.75" customHeight="1" x14ac:dyDescent="0.2">
      <c r="A23" s="215" t="s">
        <v>1569</v>
      </c>
      <c r="B23" s="700"/>
      <c r="C23" s="1002" t="s">
        <v>279</v>
      </c>
      <c r="D23" s="1003"/>
      <c r="E23" s="744"/>
    </row>
    <row r="24" spans="1:5" ht="12.75" customHeight="1" x14ac:dyDescent="0.2">
      <c r="A24" s="703" t="s">
        <v>88</v>
      </c>
      <c r="B24" s="704" t="s">
        <v>1122</v>
      </c>
      <c r="C24" s="714" t="str">
        <f>IF('New Business Volume'!$Q$85="","N/A",'New Business Volume'!$Q$85)</f>
        <v>N/A</v>
      </c>
      <c r="D24" s="865">
        <v>4.29</v>
      </c>
      <c r="E24" s="405"/>
    </row>
    <row r="25" spans="1:5" ht="12.75" customHeight="1" x14ac:dyDescent="0.2">
      <c r="A25" s="699"/>
      <c r="B25" s="700"/>
      <c r="C25" s="1002" t="s">
        <v>279</v>
      </c>
      <c r="D25" s="1003"/>
      <c r="E25" s="744"/>
    </row>
    <row r="26" spans="1:5" ht="12.75" customHeight="1" x14ac:dyDescent="0.2">
      <c r="A26" s="703" t="s">
        <v>344</v>
      </c>
      <c r="B26" s="704" t="s">
        <v>1123</v>
      </c>
      <c r="C26" s="714" t="str">
        <f>IF('New Business Volume'!$Q$91="","N/A",'New Business Volume'!$Q$91)</f>
        <v>N/A</v>
      </c>
      <c r="D26" s="865">
        <v>1.63</v>
      </c>
      <c r="E26" s="405"/>
    </row>
    <row r="27" spans="1:5" ht="12.75" customHeight="1" x14ac:dyDescent="0.2">
      <c r="A27" s="699"/>
      <c r="B27" s="700"/>
      <c r="C27" s="1002" t="s">
        <v>279</v>
      </c>
      <c r="D27" s="1003"/>
      <c r="E27" s="744"/>
    </row>
    <row r="28" spans="1:5" ht="12.75" customHeight="1" x14ac:dyDescent="0.2">
      <c r="A28" s="703" t="s">
        <v>449</v>
      </c>
      <c r="B28" s="704" t="s">
        <v>1124</v>
      </c>
      <c r="C28" s="714" t="str">
        <f>IF(AND(ISNUMBER('New Business Volume'!$Q$85),ISNUMBER('New Business Volume'!$Q$91)),'New Business Volume'!$Q$85-'New Business Volume'!$Q$91,"N/A")</f>
        <v>N/A</v>
      </c>
      <c r="D28" s="865">
        <v>2.66</v>
      </c>
      <c r="E28" s="405"/>
    </row>
    <row r="29" spans="1:5" ht="12.75" customHeight="1" x14ac:dyDescent="0.2">
      <c r="A29" s="697"/>
      <c r="B29" s="698"/>
      <c r="C29" s="1002" t="s">
        <v>279</v>
      </c>
      <c r="D29" s="1003"/>
      <c r="E29" s="744"/>
    </row>
    <row r="30" spans="1:5" ht="12.75" customHeight="1" x14ac:dyDescent="0.2">
      <c r="A30" s="699" t="s">
        <v>407</v>
      </c>
      <c r="B30" s="700" t="s">
        <v>1206</v>
      </c>
      <c r="C30" s="718" t="str">
        <f>IF(AND(ISNUMBER('Financial Statement Info'!$Q$19), ISNUMBER('Financial Statement Info'!$U$19), ISNUMBER('Financial Statement Info'!$Q$73)),IF(OR('Financial Statement Info'!$Q$19 &lt;&gt; 0, 'Financial Statement Info'!$U$19 &lt;&gt; 0),('Financial Statement Info'!$Q$73/AVERAGE('Financial Statement Info'!$Q$19,'Financial Statement Info'!$U$19))*100,"N/A"),"N/A")</f>
        <v>N/A</v>
      </c>
      <c r="D30" s="275">
        <v>1.5</v>
      </c>
      <c r="E30" s="405"/>
    </row>
    <row r="31" spans="1:5" ht="12.75" customHeight="1" x14ac:dyDescent="0.2">
      <c r="A31" s="699" t="s">
        <v>141</v>
      </c>
      <c r="B31" s="700" t="s">
        <v>1207</v>
      </c>
      <c r="C31" s="1002" t="s">
        <v>279</v>
      </c>
      <c r="D31" s="1003"/>
      <c r="E31" s="744"/>
    </row>
    <row r="32" spans="1:5" ht="12.75" customHeight="1" x14ac:dyDescent="0.2">
      <c r="A32" s="703" t="s">
        <v>408</v>
      </c>
      <c r="B32" s="704" t="s">
        <v>1206</v>
      </c>
      <c r="C32" s="701" t="str">
        <f>IF(AND(ISNUMBER('Financial Statement Info'!$Q$34), ISNUMBER('Financial Statement Info'!$U$34), ISNUMBER('Financial Statement Info'!$Q$73)),IF(OR('Financial Statement Info'!$Q$34 &lt;&gt; 0, 'Financial Statement Info'!$U$34 &lt;&gt; 0),('Financial Statement Info'!$Q$73/AVERAGE('Financial Statement Info'!$Q$34,'Financial Statement Info'!$U$34))*100,"N/A"),"N/A")</f>
        <v>N/A</v>
      </c>
      <c r="D32" s="274">
        <v>16.100000000000001</v>
      </c>
      <c r="E32" s="405"/>
    </row>
    <row r="33" spans="1:5" ht="12.75" customHeight="1" x14ac:dyDescent="0.2">
      <c r="A33" s="699" t="s">
        <v>142</v>
      </c>
      <c r="B33" s="700" t="s">
        <v>1208</v>
      </c>
      <c r="C33" s="1002" t="s">
        <v>279</v>
      </c>
      <c r="D33" s="1003"/>
      <c r="E33" s="744"/>
    </row>
    <row r="34" spans="1:5" ht="12.75" customHeight="1" x14ac:dyDescent="0.2">
      <c r="A34" s="220" t="s">
        <v>596</v>
      </c>
      <c r="B34" s="704" t="s">
        <v>1209</v>
      </c>
      <c r="C34" s="701" t="str">
        <f>IF(AND(ISNUMBER('Financial Statement Info'!$Q$71),ISNUMBER('Financial Statement Info'!$Q$55)),IF('Financial Statement Info'!$Q$55&lt;&gt;0,('Financial Statement Info'!$Q$71/'Financial Statement Info'!$Q$55)*100,"N/A"),"N/A")</f>
        <v>N/A</v>
      </c>
      <c r="D34" s="274">
        <v>36.9</v>
      </c>
      <c r="E34" s="246"/>
    </row>
    <row r="35" spans="1:5" ht="12.75" customHeight="1" x14ac:dyDescent="0.2">
      <c r="A35" s="215" t="s">
        <v>597</v>
      </c>
      <c r="B35" s="700" t="s">
        <v>1210</v>
      </c>
      <c r="C35" s="1002" t="s">
        <v>279</v>
      </c>
      <c r="D35" s="1003"/>
      <c r="E35" s="744"/>
    </row>
    <row r="36" spans="1:5" ht="12.75" customHeight="1" x14ac:dyDescent="0.2">
      <c r="A36" s="703" t="s">
        <v>143</v>
      </c>
      <c r="B36" s="704" t="s">
        <v>1211</v>
      </c>
      <c r="C36" s="701" t="str">
        <f>IF(ISERROR(AVERAGE('Financial Statement Info'!$Q$63:$Q$65)),"N/A",IF(SUM('Financial Statement Info'!$Q$15,'Financial Statement Info'!$Q$16,'Financial Statement Info'!$Q$43)&lt;&gt;0,(SUM('Financial Statement Info'!$Q$63:$Q$65) / SUM('Financial Statement Info'!$Q$15,'Financial Statement Info'!$Q$16,'Financial Statement Info'!$Q$43)) * 100,"N/A"))</f>
        <v>N/A</v>
      </c>
      <c r="D36" s="274">
        <v>1.3</v>
      </c>
      <c r="E36" s="405"/>
    </row>
    <row r="37" spans="1:5" ht="12.75" customHeight="1" x14ac:dyDescent="0.2">
      <c r="A37" s="215" t="s">
        <v>1142</v>
      </c>
      <c r="B37" s="700" t="s">
        <v>1212</v>
      </c>
      <c r="C37" s="1002" t="s">
        <v>279</v>
      </c>
      <c r="D37" s="1003"/>
      <c r="E37" s="744"/>
    </row>
    <row r="38" spans="1:5" ht="12.75" customHeight="1" x14ac:dyDescent="0.2">
      <c r="A38" s="703" t="s">
        <v>306</v>
      </c>
      <c r="B38" s="704" t="s">
        <v>1213</v>
      </c>
      <c r="C38" s="701" t="str">
        <f>IF(AND(ISNUMBER('Financial Statement Info'!$Q$60),SUM('Financial Statement Info'!$Q$24,'Financial Statement Info'!$Q$25,'Financial Statement Info'!$Q$26) &lt;&gt; 0),('Financial Statement Info'!$Q$60 / SUM('Financial Statement Info'!$Q$24,'Financial Statement Info'!$Q$25,'Financial Statement Info'!$Q$26)) * 100,"N/A")</f>
        <v>N/A</v>
      </c>
      <c r="D38" s="274">
        <v>1.5</v>
      </c>
      <c r="E38" s="405"/>
    </row>
    <row r="39" spans="1:5" ht="12.75" customHeight="1" x14ac:dyDescent="0.2">
      <c r="A39" s="699"/>
      <c r="B39" s="700" t="s">
        <v>1214</v>
      </c>
      <c r="C39" s="1002" t="s">
        <v>279</v>
      </c>
      <c r="D39" s="1003"/>
      <c r="E39" s="744"/>
    </row>
    <row r="40" spans="1:5" ht="12.75" customHeight="1" x14ac:dyDescent="0.2">
      <c r="A40" s="703" t="s">
        <v>307</v>
      </c>
      <c r="B40" s="704" t="s">
        <v>1213</v>
      </c>
      <c r="C40" s="701" t="str">
        <f>IF(AND(ISNUMBER('Financial Statement Info'!$Q$60),ISNUMBER('Financial Statement Info'!$Q$55),ISNUMBER('Financial Statement Info'!$Q$61)),IF('Financial Statement Info'!$Q$55-'Financial Statement Info'!$Q$61&lt;&gt;0,('Financial Statement Info'!$Q$60/('Financial Statement Info'!$Q$55-'Financial Statement Info'!$Q$61))*100,"N/A"),"N/A")</f>
        <v>N/A</v>
      </c>
      <c r="D40" s="274">
        <v>29.2</v>
      </c>
      <c r="E40" s="405"/>
    </row>
    <row r="41" spans="1:5" ht="12.75" customHeight="1" x14ac:dyDescent="0.2">
      <c r="A41" s="699" t="s">
        <v>308</v>
      </c>
      <c r="B41" s="700" t="s">
        <v>1215</v>
      </c>
      <c r="C41" s="1002" t="s">
        <v>279</v>
      </c>
      <c r="D41" s="1003"/>
      <c r="E41" s="744"/>
    </row>
    <row r="42" spans="1:5" ht="12.75" customHeight="1" x14ac:dyDescent="0.2">
      <c r="A42" s="703" t="s">
        <v>309</v>
      </c>
      <c r="B42" s="704" t="s">
        <v>1216</v>
      </c>
      <c r="C42" s="732" t="str">
        <f>IF(AND(ISNUMBER('Financial Statement Info'!$Q$73),ISNUMBER('Financial Statement Info'!$Q$60)),IF('Financial Statement Info'!$Q$60&lt;&gt;0,('Financial Statement Info'!$Q$73+'Financial Statement Info'!$Q$60) / 'Financial Statement Info'!$Q$60 ),"N/A")</f>
        <v>N/A</v>
      </c>
      <c r="D42" s="866">
        <v>3.3</v>
      </c>
      <c r="E42" s="405"/>
    </row>
    <row r="43" spans="1:5" ht="12.75" customHeight="1" x14ac:dyDescent="0.2">
      <c r="A43" s="699"/>
      <c r="B43" s="700" t="s">
        <v>1217</v>
      </c>
      <c r="C43" s="1002" t="s">
        <v>279</v>
      </c>
      <c r="D43" s="1003"/>
      <c r="E43" s="744"/>
    </row>
    <row r="44" spans="1:5" ht="12.75" customHeight="1" x14ac:dyDescent="0.2">
      <c r="A44" s="703" t="s">
        <v>310</v>
      </c>
      <c r="B44" s="704" t="s">
        <v>1214</v>
      </c>
      <c r="C44" s="733" t="str">
        <f>IF(ISERROR(AVERAGE('Financial Statement Info'!$Q$24,'Financial Statement Info'!$Q$25,'Financial Statement Info'!$Q$26)),"N/A",IF(AND(ISNUMBER('Financial Statement Info'!$Q$34),'Financial Statement Info'!$Q$34&lt;&gt;0),SUM('Financial Statement Info'!$Q$24,'Financial Statement Info'!$Q$25,'Financial Statement Info'!$Q$26) / 'Financial Statement Info'!$Q$34,"N/A"))</f>
        <v>N/A</v>
      </c>
      <c r="D44" s="866">
        <v>12.7</v>
      </c>
      <c r="E44" s="405"/>
    </row>
    <row r="45" spans="1:5" ht="12.75" customHeight="1" thickBot="1" x14ac:dyDescent="0.25">
      <c r="A45" s="705"/>
      <c r="B45" s="706" t="s">
        <v>1218</v>
      </c>
      <c r="C45" s="1004" t="s">
        <v>279</v>
      </c>
      <c r="D45" s="1005"/>
      <c r="E45" s="694"/>
    </row>
    <row r="46" spans="1:5" ht="4.5" customHeight="1" x14ac:dyDescent="0.2">
      <c r="A46" s="246"/>
      <c r="B46" s="246"/>
      <c r="C46" s="727"/>
      <c r="D46" s="393"/>
      <c r="E46" s="246"/>
    </row>
    <row r="47" spans="1:5" ht="21.75" customHeight="1" x14ac:dyDescent="0.2">
      <c r="A47" s="7" t="s">
        <v>140</v>
      </c>
      <c r="B47" s="8"/>
      <c r="C47" s="68"/>
      <c r="D47" s="88"/>
      <c r="E47" s="8"/>
    </row>
    <row r="48" spans="1:5" ht="6" customHeight="1" thickBot="1" x14ac:dyDescent="0.3">
      <c r="A48" s="693"/>
      <c r="B48" s="693"/>
      <c r="C48" s="384"/>
      <c r="D48" s="393"/>
      <c r="E48" s="694"/>
    </row>
    <row r="49" spans="1:5" ht="12.75" customHeight="1" x14ac:dyDescent="0.2">
      <c r="A49" s="725" t="s">
        <v>109</v>
      </c>
      <c r="B49" s="808" t="s">
        <v>1219</v>
      </c>
      <c r="C49" s="726" t="str">
        <f>IF(AND(ISNUMBER('Collections Ops'!$Q$7),ISNUMBER('Collections Ops'!$Q$11)),IF('Collections Ops'!$Q$11&lt;&gt;0,('Collections Ops'!$Q$7/'Collections Ops'!$Q$11)*100,"N/A"),"N/A")</f>
        <v>N/A</v>
      </c>
      <c r="D49" s="867">
        <v>98.2</v>
      </c>
      <c r="E49" s="405"/>
    </row>
    <row r="50" spans="1:5" ht="12.75" customHeight="1" x14ac:dyDescent="0.2">
      <c r="A50" s="697" t="s">
        <v>27</v>
      </c>
      <c r="B50" s="698" t="s">
        <v>1125</v>
      </c>
      <c r="C50" s="1002" t="s">
        <v>279</v>
      </c>
      <c r="D50" s="1003"/>
      <c r="E50" s="744"/>
    </row>
    <row r="51" spans="1:5" ht="12.75" customHeight="1" x14ac:dyDescent="0.2">
      <c r="A51" s="699" t="s">
        <v>109</v>
      </c>
      <c r="B51" s="700" t="s">
        <v>1220</v>
      </c>
      <c r="C51" s="718" t="str">
        <f>IF(AND(ISNUMBER('Collections Ops'!$Q$8),ISNUMBER('Collections Ops'!$Q$11)),IF('Collections Ops'!$Q$11&lt;&gt;0,('Collections Ops'!$Q$8/'Collections Ops'!$Q$11)*100,"N/A"),"N/A")</f>
        <v>N/A</v>
      </c>
      <c r="D51" s="275">
        <v>0.7</v>
      </c>
      <c r="E51" s="405"/>
    </row>
    <row r="52" spans="1:5" ht="12.75" customHeight="1" x14ac:dyDescent="0.2">
      <c r="A52" s="697" t="s">
        <v>409</v>
      </c>
      <c r="B52" s="698" t="s">
        <v>1125</v>
      </c>
      <c r="C52" s="1002" t="s">
        <v>279</v>
      </c>
      <c r="D52" s="1003"/>
      <c r="E52" s="744"/>
    </row>
    <row r="53" spans="1:5" ht="12.75" customHeight="1" x14ac:dyDescent="0.2">
      <c r="A53" s="699" t="s">
        <v>109</v>
      </c>
      <c r="B53" s="700" t="s">
        <v>778</v>
      </c>
      <c r="C53" s="718" t="str">
        <f>IF(AND(ISNUMBER('Collections Ops'!$Q$9),ISNUMBER('Collections Ops'!$Q$11)),IF('Collections Ops'!$Q$11&lt;&gt;0,('Collections Ops'!$Q$9/'Collections Ops'!$Q$11)*100,"N/A"),"N/A")</f>
        <v>N/A</v>
      </c>
      <c r="D53" s="275">
        <v>0.3</v>
      </c>
      <c r="E53" s="405"/>
    </row>
    <row r="54" spans="1:5" ht="12.75" customHeight="1" x14ac:dyDescent="0.2">
      <c r="A54" s="697" t="s">
        <v>410</v>
      </c>
      <c r="B54" s="698" t="s">
        <v>1125</v>
      </c>
      <c r="C54" s="1002" t="s">
        <v>279</v>
      </c>
      <c r="D54" s="1003"/>
      <c r="E54" s="744"/>
    </row>
    <row r="55" spans="1:5" ht="12.75" customHeight="1" x14ac:dyDescent="0.2">
      <c r="A55" s="699" t="s">
        <v>109</v>
      </c>
      <c r="B55" s="700" t="s">
        <v>1221</v>
      </c>
      <c r="C55" s="718" t="str">
        <f>IF(AND(ISNUMBER('Collections Ops'!$Q$10),ISNUMBER('Collections Ops'!$Q$11)),IF('Collections Ops'!$Q$11&lt;&gt;0,('Collections Ops'!$Q$10/'Collections Ops'!$Q$11)*100,"N/A"),"N/A")</f>
        <v>N/A</v>
      </c>
      <c r="D55" s="275">
        <v>0.8</v>
      </c>
      <c r="E55" s="405"/>
    </row>
    <row r="56" spans="1:5" ht="12.75" customHeight="1" x14ac:dyDescent="0.2">
      <c r="A56" s="697" t="s">
        <v>205</v>
      </c>
      <c r="B56" s="698" t="s">
        <v>1125</v>
      </c>
      <c r="C56" s="1002" t="s">
        <v>279</v>
      </c>
      <c r="D56" s="1003"/>
      <c r="E56" s="744"/>
    </row>
    <row r="57" spans="1:5" ht="12.75" customHeight="1" x14ac:dyDescent="0.2">
      <c r="A57" s="699" t="s">
        <v>28</v>
      </c>
      <c r="B57" s="700" t="s">
        <v>1126</v>
      </c>
      <c r="C57" s="701" t="str">
        <f>IF(AND(ISNUMBER('Collections Ops'!Q18),SUM('Collections Ops'!Q11,'Collections Ops'!Q18)&lt;&gt;0),('Collections Ops'!$Q$18/SUM('Collections Ops'!Q11,'Collections Ops'!Q18))*100,"N/A")</f>
        <v>N/A</v>
      </c>
      <c r="D57" s="274">
        <v>0.3</v>
      </c>
      <c r="E57" s="405"/>
    </row>
    <row r="58" spans="1:5" ht="12.75" customHeight="1" x14ac:dyDescent="0.2">
      <c r="A58" s="697" t="s">
        <v>562</v>
      </c>
      <c r="B58" s="809" t="s">
        <v>1222</v>
      </c>
      <c r="C58" s="1002" t="s">
        <v>279</v>
      </c>
      <c r="D58" s="1003"/>
      <c r="E58" s="744"/>
    </row>
    <row r="59" spans="1:5" ht="12.75" customHeight="1" x14ac:dyDescent="0.2">
      <c r="A59" s="703" t="s">
        <v>26</v>
      </c>
      <c r="B59" s="704" t="s">
        <v>779</v>
      </c>
      <c r="C59" s="701" t="str">
        <f>IF(AND(ISNUMBER('Collections Ops'!$Q$25),ISNUMBER('Collections Ops'!$Q$26)),IF('Collections Ops'!$Q$26&lt;&gt;0,('Collections Ops'!$Q$25/'Collections Ops'!$Q$26)*100,"N/A"),"N/A")</f>
        <v>N/A</v>
      </c>
      <c r="D59" s="274">
        <v>0.2</v>
      </c>
      <c r="E59" s="405"/>
    </row>
    <row r="60" spans="1:5" ht="12.75" customHeight="1" thickBot="1" x14ac:dyDescent="0.25">
      <c r="A60" s="705" t="s">
        <v>311</v>
      </c>
      <c r="B60" s="706" t="s">
        <v>1223</v>
      </c>
      <c r="C60" s="1004" t="s">
        <v>279</v>
      </c>
      <c r="D60" s="1005"/>
      <c r="E60" s="694"/>
    </row>
    <row r="61" spans="1:5" ht="13.5" thickBot="1" x14ac:dyDescent="0.25">
      <c r="A61" s="707" t="s">
        <v>331</v>
      </c>
      <c r="B61" s="707"/>
      <c r="C61" s="727"/>
      <c r="D61" s="708"/>
      <c r="E61" s="709"/>
    </row>
    <row r="62" spans="1:5" ht="4.5" customHeight="1" x14ac:dyDescent="0.2">
      <c r="A62" s="741"/>
      <c r="B62" s="741"/>
      <c r="C62" s="742"/>
      <c r="D62" s="743"/>
      <c r="E62" s="741"/>
    </row>
    <row r="63" spans="1:5" ht="21.75" customHeight="1" x14ac:dyDescent="0.2">
      <c r="A63" s="7" t="s">
        <v>190</v>
      </c>
      <c r="B63" s="8"/>
      <c r="C63" s="68"/>
      <c r="D63" s="88"/>
      <c r="E63" s="8"/>
    </row>
    <row r="64" spans="1:5" ht="6" customHeight="1" thickBot="1" x14ac:dyDescent="0.3">
      <c r="A64" s="874"/>
      <c r="B64" s="874"/>
      <c r="C64" s="875"/>
      <c r="D64" s="876"/>
      <c r="E64" s="694"/>
    </row>
    <row r="65" spans="1:5" ht="12.75" customHeight="1" x14ac:dyDescent="0.2">
      <c r="A65" s="215" t="s">
        <v>212</v>
      </c>
      <c r="B65" s="700" t="s">
        <v>1224</v>
      </c>
      <c r="C65" s="718" t="str">
        <f>IF(AND(ISNUMBER('Credit Ops Originations'!$M$8),ISNUMBER('Credit Ops Originations'!$M$9)),IF('Credit Ops Originations'!$M$8&lt;&gt;0,('Credit Ops Originations'!$M$9/'Credit Ops Originations'!$M$8)*100,"N/A"),"N/A")</f>
        <v>N/A</v>
      </c>
      <c r="D65" s="275">
        <v>72.599999999999994</v>
      </c>
      <c r="E65" s="405"/>
    </row>
    <row r="66" spans="1:5" ht="12.75" customHeight="1" x14ac:dyDescent="0.2">
      <c r="A66" s="702" t="s">
        <v>213</v>
      </c>
      <c r="B66" s="698" t="s">
        <v>1225</v>
      </c>
      <c r="C66" s="1002" t="s">
        <v>279</v>
      </c>
      <c r="D66" s="1003"/>
      <c r="E66" s="744"/>
    </row>
    <row r="67" spans="1:5" ht="12.75" customHeight="1" x14ac:dyDescent="0.2">
      <c r="A67" s="699" t="s">
        <v>214</v>
      </c>
      <c r="B67" s="700" t="s">
        <v>1226</v>
      </c>
      <c r="C67" s="718" t="str">
        <f>IF(AND(ISNUMBER('Credit Ops Originations'!$M$8),ISNUMBER('Credit Ops Originations'!$M$10)),IF('Credit Ops Originations'!$M$8&lt;&gt;0,('Credit Ops Originations'!$M$10/'Credit Ops Originations'!$M$8)*100,"N/A"),"N/A")</f>
        <v>N/A</v>
      </c>
      <c r="D67" s="275">
        <v>51.7</v>
      </c>
      <c r="E67" s="246"/>
    </row>
    <row r="68" spans="1:5" ht="12.75" customHeight="1" x14ac:dyDescent="0.2">
      <c r="A68" s="697" t="s">
        <v>213</v>
      </c>
      <c r="B68" s="698" t="s">
        <v>1225</v>
      </c>
      <c r="C68" s="1002" t="s">
        <v>279</v>
      </c>
      <c r="D68" s="1003"/>
      <c r="E68" s="744"/>
    </row>
    <row r="69" spans="1:5" ht="12.75" customHeight="1" x14ac:dyDescent="0.2">
      <c r="A69" s="699" t="s">
        <v>215</v>
      </c>
      <c r="B69" s="700" t="s">
        <v>1224</v>
      </c>
      <c r="C69" s="718" t="str">
        <f>IF(AND(ISNUMBER('Credit Ops Originations'!$Q$8),ISNUMBER('Credit Ops Originations'!$Q$9)),IF('Credit Ops Originations'!$Q$8&lt;&gt;0,('Credit Ops Originations'!$Q$9/'Credit Ops Originations'!$Q$8)*100,"N/A"),"N/A")</f>
        <v>N/A</v>
      </c>
      <c r="D69" s="275">
        <v>68.099999999999994</v>
      </c>
      <c r="E69" s="246"/>
    </row>
    <row r="70" spans="1:5" ht="12.75" customHeight="1" x14ac:dyDescent="0.2">
      <c r="A70" s="697" t="s">
        <v>323</v>
      </c>
      <c r="B70" s="698" t="s">
        <v>1225</v>
      </c>
      <c r="C70" s="1002" t="s">
        <v>279</v>
      </c>
      <c r="D70" s="1003"/>
      <c r="E70" s="744"/>
    </row>
    <row r="71" spans="1:5" ht="12.75" customHeight="1" x14ac:dyDescent="0.2">
      <c r="A71" s="699" t="s">
        <v>324</v>
      </c>
      <c r="B71" s="700" t="s">
        <v>1226</v>
      </c>
      <c r="C71" s="718" t="str">
        <f>IF(AND(ISNUMBER('Credit Ops Originations'!$Q$8),ISNUMBER('Credit Ops Originations'!$Q$10)),IF('Credit Ops Originations'!$Q$8&lt;&gt;0,('Credit Ops Originations'!$Q$10/'Credit Ops Originations'!$Q$8)*100,"N/A"),"N/A")</f>
        <v>N/A</v>
      </c>
      <c r="D71" s="275">
        <v>44.4</v>
      </c>
      <c r="E71" s="246"/>
    </row>
    <row r="72" spans="1:5" ht="12.75" customHeight="1" x14ac:dyDescent="0.2">
      <c r="A72" s="699" t="s">
        <v>323</v>
      </c>
      <c r="B72" s="698" t="s">
        <v>1225</v>
      </c>
      <c r="C72" s="1002" t="s">
        <v>279</v>
      </c>
      <c r="D72" s="1003"/>
      <c r="E72" s="744"/>
    </row>
    <row r="73" spans="1:5" ht="12.75" customHeight="1" x14ac:dyDescent="0.2">
      <c r="A73" s="219" t="s">
        <v>608</v>
      </c>
      <c r="B73" s="704" t="s">
        <v>1227</v>
      </c>
      <c r="C73" s="719" t="str">
        <f>IF('Credit Ops Originations'!U21="","N/A",'Credit Ops Originations'!U21)</f>
        <v>N/A</v>
      </c>
      <c r="D73" s="810">
        <v>7.8</v>
      </c>
      <c r="E73" s="405"/>
    </row>
    <row r="74" spans="1:5" ht="12.75" customHeight="1" x14ac:dyDescent="0.2">
      <c r="A74" s="216" t="s">
        <v>598</v>
      </c>
      <c r="B74" s="698"/>
      <c r="C74" s="1002" t="s">
        <v>279</v>
      </c>
      <c r="D74" s="1003"/>
      <c r="E74" s="744"/>
    </row>
    <row r="75" spans="1:5" ht="12.75" customHeight="1" x14ac:dyDescent="0.2">
      <c r="A75" s="218" t="s">
        <v>609</v>
      </c>
      <c r="B75" s="700" t="s">
        <v>1228</v>
      </c>
      <c r="C75" s="720" t="str">
        <f>IF('Credit Ops Originations'!U22="","N/A",'Credit Ops Originations'!U22)</f>
        <v>N/A</v>
      </c>
      <c r="D75" s="868">
        <v>2.1</v>
      </c>
      <c r="E75" s="405"/>
    </row>
    <row r="76" spans="1:5" ht="12.75" customHeight="1" x14ac:dyDescent="0.2">
      <c r="A76" s="216" t="s">
        <v>599</v>
      </c>
      <c r="B76" s="698"/>
      <c r="C76" s="1002" t="s">
        <v>279</v>
      </c>
      <c r="D76" s="1003"/>
      <c r="E76" s="744"/>
    </row>
    <row r="77" spans="1:5" ht="12.75" customHeight="1" x14ac:dyDescent="0.2">
      <c r="A77" s="218" t="s">
        <v>609</v>
      </c>
      <c r="B77" s="700" t="s">
        <v>1229</v>
      </c>
      <c r="C77" s="720" t="str">
        <f>IF('Credit Ops Originations'!U23="","N/A",'Credit Ops Originations'!U23)</f>
        <v>N/A</v>
      </c>
      <c r="D77" s="868">
        <v>5</v>
      </c>
      <c r="E77" s="405"/>
    </row>
    <row r="78" spans="1:5" ht="12.75" customHeight="1" x14ac:dyDescent="0.2">
      <c r="A78" s="216" t="s">
        <v>600</v>
      </c>
      <c r="B78" s="698"/>
      <c r="C78" s="1002" t="s">
        <v>279</v>
      </c>
      <c r="D78" s="1003"/>
      <c r="E78" s="744"/>
    </row>
    <row r="79" spans="1:5" ht="12.75" customHeight="1" x14ac:dyDescent="0.2">
      <c r="A79" s="215" t="s">
        <v>613</v>
      </c>
      <c r="B79" s="700" t="s">
        <v>1553</v>
      </c>
      <c r="C79" s="721" t="str">
        <f>IF(AND(ISNUMBER('Asset Management'!U53),ISNUMBER('Asset Management'!U51)),IF('Asset Management'!U51&lt;&gt;0,('Asset Management'!U53/'Asset Management'!U51)*100,"N/A"),"N/A")</f>
        <v>N/A</v>
      </c>
      <c r="D79" s="274">
        <v>17.5</v>
      </c>
      <c r="E79" s="405"/>
    </row>
    <row r="80" spans="1:5" ht="12.75" customHeight="1" x14ac:dyDescent="0.2">
      <c r="A80" s="216" t="s">
        <v>614</v>
      </c>
      <c r="B80" s="698" t="s">
        <v>1554</v>
      </c>
      <c r="C80" s="1002" t="s">
        <v>279</v>
      </c>
      <c r="D80" s="1003"/>
      <c r="E80" s="744"/>
    </row>
    <row r="81" spans="1:5" ht="12.75" customHeight="1" x14ac:dyDescent="0.2">
      <c r="A81" s="219" t="s">
        <v>607</v>
      </c>
      <c r="B81" s="700" t="s">
        <v>2667</v>
      </c>
      <c r="C81" s="722" t="str">
        <f>IF('Headcount by Activity'!U37="","N/A",'Headcount by Activity'!U37)</f>
        <v>N/A</v>
      </c>
      <c r="D81" s="274">
        <v>6.8</v>
      </c>
      <c r="E81" s="405"/>
    </row>
    <row r="82" spans="1:5" ht="12.75" customHeight="1" x14ac:dyDescent="0.2">
      <c r="A82" s="216" t="s">
        <v>1570</v>
      </c>
      <c r="B82" s="698"/>
      <c r="C82" s="1002" t="s">
        <v>279</v>
      </c>
      <c r="D82" s="1003"/>
      <c r="E82" s="744"/>
    </row>
    <row r="83" spans="1:5" ht="12.75" customHeight="1" x14ac:dyDescent="0.2">
      <c r="A83" s="699" t="s">
        <v>206</v>
      </c>
      <c r="B83" s="700" t="s">
        <v>1230</v>
      </c>
      <c r="C83" s="723" t="str">
        <f>IF(AND(ISNUMBER('Headcount by Activity'!$U$36),ISNUMBER('Financial Statement Info'!$Q$15)),IF('Headcount by Activity'!$U$36&lt;&gt;0,('Financial Statement Info'!$Q$15/'Headcount by Activity'!$U$36),"N/A"),"N/A")</f>
        <v>N/A</v>
      </c>
      <c r="D83" s="869">
        <v>14485</v>
      </c>
      <c r="E83" s="405"/>
    </row>
    <row r="84" spans="1:5" ht="12.75" customHeight="1" x14ac:dyDescent="0.2">
      <c r="A84" s="697" t="s">
        <v>563</v>
      </c>
      <c r="B84" s="698" t="s">
        <v>2667</v>
      </c>
      <c r="C84" s="1002" t="s">
        <v>279</v>
      </c>
      <c r="D84" s="1003"/>
      <c r="E84" s="744"/>
    </row>
    <row r="85" spans="1:5" ht="12.75" customHeight="1" x14ac:dyDescent="0.2">
      <c r="A85" s="699" t="s">
        <v>347</v>
      </c>
      <c r="B85" s="700" t="s">
        <v>1206</v>
      </c>
      <c r="C85" s="723" t="str">
        <f>IF(AND(ISNUMBER('Headcount by Activity'!$U$36),ISNUMBER('Financial Statement Info'!$Q$73)),IF('Headcount by Activity'!$U$36&lt;&gt;0,('Financial Statement Info'!$Q$73/'Headcount by Activity'!$U$36),"N/A"),"N/A")</f>
        <v>N/A</v>
      </c>
      <c r="D85" s="869">
        <v>259</v>
      </c>
      <c r="E85" s="405"/>
    </row>
    <row r="86" spans="1:5" ht="12.75" customHeight="1" x14ac:dyDescent="0.2">
      <c r="A86" s="724"/>
      <c r="B86" s="698" t="s">
        <v>2667</v>
      </c>
      <c r="C86" s="1002" t="s">
        <v>279</v>
      </c>
      <c r="D86" s="1003"/>
      <c r="E86" s="744"/>
    </row>
    <row r="87" spans="1:5" ht="12.75" customHeight="1" x14ac:dyDescent="0.2">
      <c r="A87" s="699" t="s">
        <v>564</v>
      </c>
      <c r="B87" s="700" t="s">
        <v>280</v>
      </c>
      <c r="C87" s="723" t="str">
        <f>IF(AND(ISNUMBER('New Business Volume'!$Q$15),SUM('Headcount by Activity'!$U$13:$U$17,'Headcount by Activity'!$U$19)&lt;&gt;0),('New Business Volume'!$Q$15/SUM('Headcount by Activity'!$U$13:$U$17,'Headcount by Activity'!$U$19)),"N/A")</f>
        <v>N/A</v>
      </c>
      <c r="D87" s="869">
        <v>24510</v>
      </c>
      <c r="E87" s="405"/>
    </row>
    <row r="88" spans="1:5" ht="12.75" customHeight="1" x14ac:dyDescent="0.2">
      <c r="A88" s="697" t="s">
        <v>565</v>
      </c>
      <c r="B88" s="809" t="s">
        <v>2668</v>
      </c>
      <c r="C88" s="1002" t="s">
        <v>279</v>
      </c>
      <c r="D88" s="1003"/>
      <c r="E88" s="744"/>
    </row>
    <row r="89" spans="1:5" ht="12.75" customHeight="1" x14ac:dyDescent="0.2">
      <c r="A89" s="215" t="s">
        <v>601</v>
      </c>
      <c r="B89" s="700" t="s">
        <v>1231</v>
      </c>
      <c r="C89" s="368" t="str">
        <f>IF(AND(NOT(ISERROR(AVERAGE('Financial Statement Info'!Q15,'Financial Statement Info'!Q16,'Financial Statement Info'!Q43))), ISNUMBER('Headcount by Activity'!U23)),IF('Headcount by Activity'!U23&lt;&gt;0,(SUM('Financial Statement Info'!Q15,'Financial Statement Info'!Q16,'Financial Statement Info'!Q43)/'Headcount by Activity'!U22)),"N/A")</f>
        <v>N/A</v>
      </c>
      <c r="D89" s="870">
        <v>756088</v>
      </c>
      <c r="E89" s="246"/>
    </row>
    <row r="90" spans="1:5" ht="12.75" customHeight="1" x14ac:dyDescent="0.2">
      <c r="A90" s="216" t="s">
        <v>602</v>
      </c>
      <c r="B90" s="698" t="s">
        <v>2669</v>
      </c>
      <c r="C90" s="1002" t="s">
        <v>279</v>
      </c>
      <c r="D90" s="1003"/>
      <c r="E90" s="744"/>
    </row>
    <row r="91" spans="1:5" ht="12.75" customHeight="1" x14ac:dyDescent="0.2">
      <c r="A91" s="215" t="s">
        <v>603</v>
      </c>
      <c r="B91" s="700" t="s">
        <v>1231</v>
      </c>
      <c r="C91" s="368" t="str">
        <f>IF(AND(NOT(ISERROR(AVERAGE('Financial Statement Info'!Q15,'Financial Statement Info'!Q16,'Financial Statement Info'!Q43))), ISNUMBER('Headcount by Activity'!U23)),IF('Headcount by Activity'!U24&lt;&gt;0,(SUM('Financial Statement Info'!Q15,'Financial Statement Info'!Q16,'Financial Statement Info'!Q43)/'Headcount by Activity'!U23)),"N/A")</f>
        <v>N/A</v>
      </c>
      <c r="D91" s="869">
        <v>267112</v>
      </c>
      <c r="E91" s="246"/>
    </row>
    <row r="92" spans="1:5" ht="12.75" customHeight="1" thickBot="1" x14ac:dyDescent="0.25">
      <c r="A92" s="217" t="s">
        <v>604</v>
      </c>
      <c r="B92" s="706" t="s">
        <v>2670</v>
      </c>
      <c r="C92" s="1004" t="s">
        <v>279</v>
      </c>
      <c r="D92" s="1005"/>
      <c r="E92" s="694"/>
    </row>
    <row r="93" spans="1:5" ht="4.5" customHeight="1" x14ac:dyDescent="0.2">
      <c r="A93" s="246"/>
      <c r="B93" s="246"/>
      <c r="C93" s="384"/>
      <c r="D93" s="393"/>
      <c r="E93" s="246"/>
    </row>
    <row r="94" spans="1:5" ht="21.75" customHeight="1" x14ac:dyDescent="0.2">
      <c r="A94" s="7" t="s">
        <v>312</v>
      </c>
      <c r="B94" s="8"/>
      <c r="C94" s="68"/>
      <c r="D94" s="88"/>
      <c r="E94" s="8"/>
    </row>
    <row r="95" spans="1:5" ht="6" customHeight="1" thickBot="1" x14ac:dyDescent="0.3">
      <c r="A95" s="693"/>
      <c r="B95" s="693"/>
      <c r="C95" s="384"/>
      <c r="D95" s="393"/>
      <c r="E95" s="694"/>
    </row>
    <row r="96" spans="1:5" ht="12.75" customHeight="1" x14ac:dyDescent="0.2">
      <c r="A96" s="213" t="s">
        <v>605</v>
      </c>
      <c r="B96" s="808" t="s">
        <v>2671</v>
      </c>
      <c r="C96" s="712" t="str">
        <f>IF('Small-Tkt Equip Lsg &amp; Finance'!U131="","N/A",'Small-Tkt Equip Lsg &amp; Finance'!U131)</f>
        <v>N/A</v>
      </c>
      <c r="D96" s="867">
        <v>0.4</v>
      </c>
      <c r="E96" s="405"/>
    </row>
    <row r="97" spans="1:5" ht="12.75" customHeight="1" x14ac:dyDescent="0.2">
      <c r="A97" s="214" t="s">
        <v>1571</v>
      </c>
      <c r="B97" s="698"/>
      <c r="C97" s="1002" t="s">
        <v>279</v>
      </c>
      <c r="D97" s="1003"/>
      <c r="E97" s="744"/>
    </row>
    <row r="98" spans="1:5" ht="12.75" customHeight="1" x14ac:dyDescent="0.2">
      <c r="A98" s="703" t="s">
        <v>450</v>
      </c>
      <c r="B98" s="704" t="s">
        <v>2672</v>
      </c>
      <c r="C98" s="713" t="str">
        <f>IF('Small-Tkt Equip Lsg &amp; Finance'!$J$72="x",'New Business Volume'!Q85,IF('Small-Tkt Equip Lsg &amp; Finance'!$U$110="","N/A",'Small-Tkt Equip Lsg &amp; Finance'!$U$110))</f>
        <v>N/A</v>
      </c>
      <c r="D98" s="865">
        <v>6.12</v>
      </c>
      <c r="E98" s="405"/>
    </row>
    <row r="99" spans="1:5" ht="12.75" customHeight="1" x14ac:dyDescent="0.2">
      <c r="A99" s="702"/>
      <c r="B99" s="698"/>
      <c r="C99" s="1002" t="s">
        <v>279</v>
      </c>
      <c r="D99" s="1003"/>
      <c r="E99" s="744"/>
    </row>
    <row r="100" spans="1:5" ht="12.75" customHeight="1" x14ac:dyDescent="0.2">
      <c r="A100" s="703" t="s">
        <v>89</v>
      </c>
      <c r="B100" s="704" t="s">
        <v>2673</v>
      </c>
      <c r="C100" s="714" t="str">
        <f>IF('Small-Tkt Equip Lsg &amp; Finance'!$J$72="x",'New Business Volume'!Q91,IF('Small-Tkt Equip Lsg &amp; Finance'!$U$115="","N/A",'Small-Tkt Equip Lsg &amp; Finance'!$U$115))</f>
        <v>N/A</v>
      </c>
      <c r="D100" s="865">
        <v>1.77</v>
      </c>
      <c r="E100" s="405"/>
    </row>
    <row r="101" spans="1:5" ht="12.75" customHeight="1" x14ac:dyDescent="0.2">
      <c r="A101" s="702" t="s">
        <v>453</v>
      </c>
      <c r="B101" s="698"/>
      <c r="C101" s="1002" t="s">
        <v>279</v>
      </c>
      <c r="D101" s="1003"/>
      <c r="E101" s="744"/>
    </row>
    <row r="102" spans="1:5" ht="12.75" customHeight="1" x14ac:dyDescent="0.2">
      <c r="A102" s="703" t="s">
        <v>451</v>
      </c>
      <c r="B102" s="704" t="s">
        <v>2674</v>
      </c>
      <c r="C102" s="714" t="str">
        <f>IF('Small-Tkt Equip Lsg &amp; Finance'!$J$72="x",C28,IF(AND(ISNUMBER('Small-Tkt Equip Lsg &amp; Finance'!$U$110),ISNUMBER('Small-Tkt Equip Lsg &amp; Finance'!$U$115)),('Small-Tkt Equip Lsg &amp; Finance'!$U$110-'Small-Tkt Equip Lsg &amp; Finance'!$U$115),"N/A"))</f>
        <v>N/A</v>
      </c>
      <c r="D102" s="865">
        <v>4.3499999999999996</v>
      </c>
      <c r="E102" s="405"/>
    </row>
    <row r="103" spans="1:5" ht="12.75" customHeight="1" x14ac:dyDescent="0.2">
      <c r="A103" s="702" t="s">
        <v>452</v>
      </c>
      <c r="B103" s="698"/>
      <c r="C103" s="1002" t="s">
        <v>279</v>
      </c>
      <c r="D103" s="1003"/>
      <c r="E103" s="744"/>
    </row>
    <row r="104" spans="1:5" ht="12.75" customHeight="1" x14ac:dyDescent="0.2">
      <c r="A104" s="703" t="s">
        <v>327</v>
      </c>
      <c r="B104" s="704" t="s">
        <v>2675</v>
      </c>
      <c r="C104" s="715" t="str">
        <f>IF('Small-Tkt Equip Lsg &amp; Finance'!$U$34="","N/A",'Small-Tkt Equip Lsg &amp; Finance'!$U$34)</f>
        <v>N/A</v>
      </c>
      <c r="D104" s="869">
        <v>230</v>
      </c>
      <c r="E104" s="405"/>
    </row>
    <row r="105" spans="1:5" ht="12.75" customHeight="1" x14ac:dyDescent="0.2">
      <c r="A105" s="702" t="s">
        <v>328</v>
      </c>
      <c r="B105" s="698"/>
      <c r="C105" s="1002" t="s">
        <v>279</v>
      </c>
      <c r="D105" s="1003"/>
      <c r="E105" s="744"/>
    </row>
    <row r="106" spans="1:5" ht="12.75" customHeight="1" x14ac:dyDescent="0.2">
      <c r="A106" s="703" t="s">
        <v>29</v>
      </c>
      <c r="B106" s="704" t="s">
        <v>2676</v>
      </c>
      <c r="C106" s="716" t="str">
        <f>IF('Small-Tkt Equip Lsg &amp; Finance'!$U$50="","N/A",'Small-Tkt Equip Lsg &amp; Finance'!$U$50)</f>
        <v>N/A</v>
      </c>
      <c r="D106" s="810">
        <v>2.2000000000000002</v>
      </c>
      <c r="E106" s="405"/>
    </row>
    <row r="107" spans="1:5" ht="12.75" customHeight="1" x14ac:dyDescent="0.2">
      <c r="A107" s="702" t="s">
        <v>397</v>
      </c>
      <c r="B107" s="698"/>
      <c r="C107" s="1002" t="s">
        <v>279</v>
      </c>
      <c r="D107" s="1003"/>
      <c r="E107" s="744"/>
    </row>
    <row r="108" spans="1:5" ht="12.75" customHeight="1" x14ac:dyDescent="0.2">
      <c r="A108" s="703" t="s">
        <v>29</v>
      </c>
      <c r="B108" s="704" t="s">
        <v>2677</v>
      </c>
      <c r="C108" s="716" t="str">
        <f>IF('Small-Tkt Equip Lsg &amp; Finance'!$U$51="","N/A",'Small-Tkt Equip Lsg &amp; Finance'!$U$51)</f>
        <v>N/A</v>
      </c>
      <c r="D108" s="810">
        <v>2.2000000000000002</v>
      </c>
      <c r="E108" s="405"/>
    </row>
    <row r="109" spans="1:5" ht="12.75" customHeight="1" x14ac:dyDescent="0.2">
      <c r="A109" s="214" t="s">
        <v>610</v>
      </c>
      <c r="B109" s="698"/>
      <c r="C109" s="1002" t="s">
        <v>279</v>
      </c>
      <c r="D109" s="1003"/>
      <c r="E109" s="744"/>
    </row>
    <row r="110" spans="1:5" ht="12.75" customHeight="1" x14ac:dyDescent="0.2">
      <c r="A110" s="703" t="s">
        <v>29</v>
      </c>
      <c r="B110" s="704" t="s">
        <v>2678</v>
      </c>
      <c r="C110" s="716" t="str">
        <f>IF('Small-Tkt Equip Lsg &amp; Finance'!$U$52="","N/A",'Small-Tkt Equip Lsg &amp; Finance'!$U$52)</f>
        <v>N/A</v>
      </c>
      <c r="D110" s="810">
        <v>3.5</v>
      </c>
      <c r="E110" s="405"/>
    </row>
    <row r="111" spans="1:5" ht="12.75" customHeight="1" thickBot="1" x14ac:dyDescent="0.25">
      <c r="A111" s="717" t="s">
        <v>611</v>
      </c>
      <c r="B111" s="706"/>
      <c r="C111" s="1004" t="s">
        <v>279</v>
      </c>
      <c r="D111" s="1005"/>
      <c r="E111" s="694"/>
    </row>
    <row r="112" spans="1:5" ht="4.5" customHeight="1" x14ac:dyDescent="0.2">
      <c r="A112" s="246"/>
      <c r="B112" s="246"/>
      <c r="C112" s="384"/>
      <c r="D112" s="393"/>
      <c r="E112" s="246"/>
    </row>
    <row r="113" spans="1:5" ht="21.75" customHeight="1" x14ac:dyDescent="0.2">
      <c r="A113" s="7" t="s">
        <v>606</v>
      </c>
      <c r="B113" s="8"/>
      <c r="C113" s="68"/>
      <c r="D113" s="88"/>
      <c r="E113" s="8"/>
    </row>
    <row r="114" spans="1:5" ht="6" customHeight="1" thickBot="1" x14ac:dyDescent="0.3">
      <c r="A114" s="693"/>
      <c r="B114" s="693"/>
      <c r="C114" s="384"/>
      <c r="D114" s="393"/>
      <c r="E114" s="694"/>
    </row>
    <row r="115" spans="1:5" ht="12.75" customHeight="1" x14ac:dyDescent="0.2">
      <c r="A115" s="695" t="s">
        <v>329</v>
      </c>
      <c r="B115" s="808" t="s">
        <v>2679</v>
      </c>
      <c r="C115" s="696" t="str">
        <f>IF('Small-Tkt Equip Lsg &amp; Finance'!$J$72="x",'Interim ICDS'!$C$65,IF(AND(ISNUMBER('Small-Tkt Equip Lsg &amp; Finance'!$M$104),ISNUMBER('Small-Tkt Equip Lsg &amp; Finance'!$M$103)),IF('Small-Tkt Equip Lsg &amp; Finance'!$M$103&lt;&gt;0,('Small-Tkt Equip Lsg &amp; Finance'!$M$104/'Small-Tkt Equip Lsg &amp; Finance'!$M$103)*100,"N/A"),"N/A"))</f>
        <v>N/A</v>
      </c>
      <c r="D115" s="867">
        <v>72.7</v>
      </c>
      <c r="E115" s="405"/>
    </row>
    <row r="116" spans="1:5" ht="12.75" customHeight="1" x14ac:dyDescent="0.2">
      <c r="A116" s="697" t="s">
        <v>191</v>
      </c>
      <c r="B116" s="698" t="s">
        <v>2680</v>
      </c>
      <c r="C116" s="1002" t="s">
        <v>279</v>
      </c>
      <c r="D116" s="1003"/>
      <c r="E116" s="744"/>
    </row>
    <row r="117" spans="1:5" ht="12.75" customHeight="1" x14ac:dyDescent="0.2">
      <c r="A117" s="699" t="s">
        <v>330</v>
      </c>
      <c r="B117" s="700" t="s">
        <v>2681</v>
      </c>
      <c r="C117" s="701" t="str">
        <f>IF('Small-Tkt Equip Lsg &amp; Finance'!$J$72="x",'Interim ICDS'!$C$67,IF(AND(ISNUMBER('Small-Tkt Equip Lsg &amp; Finance'!$M$105),ISNUMBER('Small-Tkt Equip Lsg &amp; Finance'!$M$103)),IF('Small-Tkt Equip Lsg &amp; Finance'!$M$103&lt;&gt;0,('Small-Tkt Equip Lsg &amp; Finance'!$M$105/'Small-Tkt Equip Lsg &amp; Finance'!$M$103)*100,"N/A"),"N/A"))</f>
        <v>N/A</v>
      </c>
      <c r="D117" s="274">
        <v>51.7</v>
      </c>
      <c r="E117" s="405"/>
    </row>
    <row r="118" spans="1:5" ht="12.75" customHeight="1" x14ac:dyDescent="0.2">
      <c r="A118" s="697" t="s">
        <v>191</v>
      </c>
      <c r="B118" s="698" t="s">
        <v>2680</v>
      </c>
      <c r="C118" s="1002" t="s">
        <v>279</v>
      </c>
      <c r="D118" s="1003"/>
      <c r="E118" s="744"/>
    </row>
    <row r="119" spans="1:5" ht="12.75" customHeight="1" x14ac:dyDescent="0.2">
      <c r="A119" s="699" t="s">
        <v>329</v>
      </c>
      <c r="B119" s="700" t="s">
        <v>2679</v>
      </c>
      <c r="C119" s="701" t="str">
        <f>IF('Small-Tkt Equip Lsg &amp; Finance'!$J$72="x",'Interim ICDS'!$C$69,IF(AND(ISNUMBER('Small-Tkt Equip Lsg &amp; Finance'!$Q$104),ISNUMBER('Small-Tkt Equip Lsg &amp; Finance'!$Q$103)),IF('Small-Tkt Equip Lsg &amp; Finance'!$Q$103&lt;&gt;0,('Small-Tkt Equip Lsg &amp; Finance'!$Q$104/'Small-Tkt Equip Lsg &amp; Finance'!$Q$103)*100,"N/A"),"N/A"))</f>
        <v>N/A</v>
      </c>
      <c r="D119" s="274">
        <v>74.400000000000006</v>
      </c>
      <c r="E119" s="405"/>
    </row>
    <row r="120" spans="1:5" ht="12.75" customHeight="1" x14ac:dyDescent="0.2">
      <c r="A120" s="697" t="s">
        <v>60</v>
      </c>
      <c r="B120" s="698" t="s">
        <v>2680</v>
      </c>
      <c r="C120" s="1002" t="s">
        <v>279</v>
      </c>
      <c r="D120" s="1003"/>
      <c r="E120" s="744"/>
    </row>
    <row r="121" spans="1:5" ht="12.75" customHeight="1" x14ac:dyDescent="0.2">
      <c r="A121" s="699" t="s">
        <v>330</v>
      </c>
      <c r="B121" s="700" t="s">
        <v>2681</v>
      </c>
      <c r="C121" s="701" t="str">
        <f>IF('Small-Tkt Equip Lsg &amp; Finance'!$J$72="x",'Interim ICDS'!$C$71,IF(AND(ISNUMBER('Small-Tkt Equip Lsg &amp; Finance'!$Q$105),ISNUMBER('Small-Tkt Equip Lsg &amp; Finance'!$Q$103)),IF('Small-Tkt Equip Lsg &amp; Finance'!$Q$103&lt;&gt;0,('Small-Tkt Equip Lsg &amp; Finance'!$Q$105/'Small-Tkt Equip Lsg &amp; Finance'!$Q$103)*100,"N/A"),"N/A"))</f>
        <v>N/A</v>
      </c>
      <c r="D121" s="274">
        <v>52.2</v>
      </c>
      <c r="E121" s="405"/>
    </row>
    <row r="122" spans="1:5" ht="12.75" customHeight="1" x14ac:dyDescent="0.2">
      <c r="A122" s="702" t="s">
        <v>60</v>
      </c>
      <c r="B122" s="698" t="s">
        <v>2680</v>
      </c>
      <c r="C122" s="1002" t="s">
        <v>279</v>
      </c>
      <c r="D122" s="1003"/>
      <c r="E122" s="744"/>
    </row>
    <row r="123" spans="1:5" ht="12.75" customHeight="1" x14ac:dyDescent="0.2">
      <c r="A123" s="699" t="s">
        <v>30</v>
      </c>
      <c r="B123" s="700" t="s">
        <v>2682</v>
      </c>
      <c r="C123" s="701" t="str">
        <f>IF('Small-Tkt Equip Lsg &amp; Finance'!$J$72="x",C49,IF(AND(ISNUMBER('Small-Tkt Equip Lsg &amp; Finance'!$M$80),ISNUMBER('Small-Tkt Equip Lsg &amp; Finance'!$M$84)),IF('Small-Tkt Equip Lsg &amp; Finance'!$M$84&lt;&gt;0,('Small-Tkt Equip Lsg &amp; Finance'!$M$80/'Small-Tkt Equip Lsg &amp; Finance'!$M$84)*100,"N/A"),"N/A"))</f>
        <v>N/A</v>
      </c>
      <c r="D123" s="274">
        <v>98.2</v>
      </c>
      <c r="E123" s="405"/>
    </row>
    <row r="124" spans="1:5" ht="12.75" customHeight="1" x14ac:dyDescent="0.2">
      <c r="A124" s="697" t="s">
        <v>111</v>
      </c>
      <c r="B124" s="698" t="s">
        <v>2684</v>
      </c>
      <c r="C124" s="1002" t="s">
        <v>279</v>
      </c>
      <c r="D124" s="1003"/>
      <c r="E124" s="744"/>
    </row>
    <row r="125" spans="1:5" ht="12.75" customHeight="1" x14ac:dyDescent="0.2">
      <c r="A125" s="699" t="s">
        <v>30</v>
      </c>
      <c r="B125" s="700" t="s">
        <v>2683</v>
      </c>
      <c r="C125" s="701" t="str">
        <f>IF('Small-Tkt Equip Lsg &amp; Finance'!$J$72="x",C51,IF(AND(ISNUMBER('Small-Tkt Equip Lsg &amp; Finance'!$M$81),ISNUMBER('Small-Tkt Equip Lsg &amp; Finance'!$M$84)),IF('Small-Tkt Equip Lsg &amp; Finance'!$M$84&lt;&gt;0,('Small-Tkt Equip Lsg &amp; Finance'!$M$81/'Small-Tkt Equip Lsg &amp; Finance'!$M$84)*100,"N/A"),"N/A"))</f>
        <v>N/A</v>
      </c>
      <c r="D125" s="274">
        <v>1.1000000000000001</v>
      </c>
      <c r="E125" s="405"/>
    </row>
    <row r="126" spans="1:5" ht="12.75" customHeight="1" x14ac:dyDescent="0.2">
      <c r="A126" s="697" t="s">
        <v>409</v>
      </c>
      <c r="B126" s="698" t="s">
        <v>2684</v>
      </c>
      <c r="C126" s="1002" t="s">
        <v>279</v>
      </c>
      <c r="D126" s="1003"/>
      <c r="E126" s="744"/>
    </row>
    <row r="127" spans="1:5" ht="12.75" customHeight="1" x14ac:dyDescent="0.2">
      <c r="A127" s="699" t="s">
        <v>30</v>
      </c>
      <c r="B127" s="700" t="s">
        <v>1127</v>
      </c>
      <c r="C127" s="701" t="str">
        <f>IF('Small-Tkt Equip Lsg &amp; Finance'!$J$72="x",C53,IF(AND(ISNUMBER('Small-Tkt Equip Lsg &amp; Finance'!$M$82),ISNUMBER('Small-Tkt Equip Lsg &amp; Finance'!$M$84)),IF('Small-Tkt Equip Lsg &amp; Finance'!$M$84&lt;&gt;0,('Small-Tkt Equip Lsg &amp; Finance'!$M$82/'Small-Tkt Equip Lsg &amp; Finance'!$M$84)*100,"N/A"),"N/A"))</f>
        <v>N/A</v>
      </c>
      <c r="D127" s="274">
        <v>0.4</v>
      </c>
      <c r="E127" s="405"/>
    </row>
    <row r="128" spans="1:5" ht="12.75" customHeight="1" x14ac:dyDescent="0.2">
      <c r="A128" s="697" t="s">
        <v>410</v>
      </c>
      <c r="B128" s="698" t="s">
        <v>2684</v>
      </c>
      <c r="C128" s="1002" t="s">
        <v>279</v>
      </c>
      <c r="D128" s="1003"/>
      <c r="E128" s="744"/>
    </row>
    <row r="129" spans="1:5" ht="12.75" customHeight="1" x14ac:dyDescent="0.2">
      <c r="A129" s="699" t="s">
        <v>30</v>
      </c>
      <c r="B129" s="700" t="s">
        <v>2685</v>
      </c>
      <c r="C129" s="701" t="str">
        <f>IF('Small-Tkt Equip Lsg &amp; Finance'!$J$72="x",C55,IF(AND(ISNUMBER('Small-Tkt Equip Lsg &amp; Finance'!$M$83),ISNUMBER('Small-Tkt Equip Lsg &amp; Finance'!$M$84)),IF('Small-Tkt Equip Lsg &amp; Finance'!$M$84&lt;&gt;0,('Small-Tkt Equip Lsg &amp; Finance'!$M$83/'Small-Tkt Equip Lsg &amp; Finance'!$M$84)*100,"N/A"),"N/A"))</f>
        <v>N/A</v>
      </c>
      <c r="D129" s="274">
        <v>0.4</v>
      </c>
      <c r="E129" s="405"/>
    </row>
    <row r="130" spans="1:5" ht="12.75" customHeight="1" x14ac:dyDescent="0.2">
      <c r="A130" s="699" t="s">
        <v>205</v>
      </c>
      <c r="B130" s="700" t="s">
        <v>2684</v>
      </c>
      <c r="C130" s="1002" t="s">
        <v>279</v>
      </c>
      <c r="D130" s="1003"/>
      <c r="E130" s="744"/>
    </row>
    <row r="131" spans="1:5" ht="12.75" customHeight="1" x14ac:dyDescent="0.2">
      <c r="A131" s="703" t="s">
        <v>475</v>
      </c>
      <c r="B131" s="704" t="s">
        <v>2686</v>
      </c>
      <c r="C131" s="369" t="str">
        <f>IF('Small-Tkt Equip Lsg &amp; Finance'!$J$72="x",C57,IF(AND(ISNUMBER('Small-Tkt Equip Lsg &amp; Finance'!$M$89),ISNUMBER('Small-Tkt Equip Lsg &amp; Finance'!$M$84)),IF('Small-Tkt Equip Lsg &amp; Finance'!$M$84&lt;&gt;0,('Small-Tkt Equip Lsg &amp; Finance'!$M$89/('Small-Tkt Equip Lsg &amp; Finance'!$M$84+'Small-Tkt Equip Lsg &amp; Finance'!$M$89))*100,"N/A"),"N/A"))</f>
        <v>N/A</v>
      </c>
      <c r="D131" s="274">
        <v>0.6</v>
      </c>
      <c r="E131" s="405"/>
    </row>
    <row r="132" spans="1:5" ht="12.75" customHeight="1" x14ac:dyDescent="0.2">
      <c r="A132" s="699" t="s">
        <v>188</v>
      </c>
      <c r="B132" s="700" t="s">
        <v>2687</v>
      </c>
      <c r="C132" s="1002" t="s">
        <v>279</v>
      </c>
      <c r="D132" s="1003"/>
      <c r="E132" s="744"/>
    </row>
    <row r="133" spans="1:5" ht="12.75" customHeight="1" x14ac:dyDescent="0.2">
      <c r="A133" s="703" t="s">
        <v>456</v>
      </c>
      <c r="B133" s="704" t="s">
        <v>2688</v>
      </c>
      <c r="C133" s="369" t="str">
        <f>IF('Small-Tkt Equip Lsg &amp; Finance'!$J$72="x",C59,IF(AND(ISNUMBER('Small-Tkt Equip Lsg &amp; Finance'!$M$96),ISNUMBER('Small-Tkt Equip Lsg &amp; Finance'!$M$97)),IF('Small-Tkt Equip Lsg &amp; Finance'!$M$97&lt;&gt;0,('Small-Tkt Equip Lsg &amp; Finance'!$M$96/'Small-Tkt Equip Lsg &amp; Finance'!$M$97)*100,"N/A"),"N/A"))</f>
        <v>N/A</v>
      </c>
      <c r="D133" s="274">
        <v>0.5</v>
      </c>
      <c r="E133" s="405"/>
    </row>
    <row r="134" spans="1:5" ht="12.75" customHeight="1" thickBot="1" x14ac:dyDescent="0.25">
      <c r="A134" s="705" t="s">
        <v>189</v>
      </c>
      <c r="B134" s="706" t="s">
        <v>2689</v>
      </c>
      <c r="C134" s="1002" t="s">
        <v>279</v>
      </c>
      <c r="D134" s="1003"/>
      <c r="E134" s="694"/>
    </row>
    <row r="135" spans="1:5" x14ac:dyDescent="0.2">
      <c r="A135" s="707" t="s">
        <v>331</v>
      </c>
      <c r="B135" s="707"/>
      <c r="C135" s="707"/>
      <c r="D135" s="708"/>
      <c r="E135" s="709"/>
    </row>
    <row r="136" spans="1:5" ht="7.5" customHeight="1" x14ac:dyDescent="0.2">
      <c r="A136" s="246"/>
      <c r="B136" s="246"/>
      <c r="C136" s="246"/>
      <c r="D136" s="710"/>
      <c r="E136" s="246"/>
    </row>
  </sheetData>
  <sheetProtection password="EFD9" sheet="1" objects="1" scenarios="1"/>
  <mergeCells count="54">
    <mergeCell ref="C116:D116"/>
    <mergeCell ref="C118:D118"/>
    <mergeCell ref="C86:D86"/>
    <mergeCell ref="C88:D88"/>
    <mergeCell ref="C90:D90"/>
    <mergeCell ref="C97:D97"/>
    <mergeCell ref="C99:D99"/>
    <mergeCell ref="C111:D111"/>
    <mergeCell ref="C103:D103"/>
    <mergeCell ref="C105:D105"/>
    <mergeCell ref="C107:D107"/>
    <mergeCell ref="C109:D109"/>
    <mergeCell ref="C101:D101"/>
    <mergeCell ref="C134:D134"/>
    <mergeCell ref="C120:D120"/>
    <mergeCell ref="C122:D122"/>
    <mergeCell ref="C124:D124"/>
    <mergeCell ref="C126:D126"/>
    <mergeCell ref="C128:D128"/>
    <mergeCell ref="C130:D130"/>
    <mergeCell ref="C132:D132"/>
    <mergeCell ref="C74:D74"/>
    <mergeCell ref="C76:D76"/>
    <mergeCell ref="C78:D78"/>
    <mergeCell ref="C80:D80"/>
    <mergeCell ref="C82:D82"/>
    <mergeCell ref="C84:D84"/>
    <mergeCell ref="C92:D92"/>
    <mergeCell ref="C72:D72"/>
    <mergeCell ref="C39:D39"/>
    <mergeCell ref="C41:D41"/>
    <mergeCell ref="C43:D43"/>
    <mergeCell ref="C50:D50"/>
    <mergeCell ref="C52:D52"/>
    <mergeCell ref="C54:D54"/>
    <mergeCell ref="C56:D56"/>
    <mergeCell ref="C58:D58"/>
    <mergeCell ref="C66:D66"/>
    <mergeCell ref="C68:D68"/>
    <mergeCell ref="C70:D70"/>
    <mergeCell ref="C45:D45"/>
    <mergeCell ref="C60:D60"/>
    <mergeCell ref="C37:D37"/>
    <mergeCell ref="C12:D12"/>
    <mergeCell ref="C14:D14"/>
    <mergeCell ref="C16:D16"/>
    <mergeCell ref="C21:D21"/>
    <mergeCell ref="C23:D23"/>
    <mergeCell ref="C25:D25"/>
    <mergeCell ref="C27:D27"/>
    <mergeCell ref="C29:D29"/>
    <mergeCell ref="C31:D31"/>
    <mergeCell ref="C33:D33"/>
    <mergeCell ref="C35:D35"/>
  </mergeCells>
  <phoneticPr fontId="0" type="noConversion"/>
  <hyperlinks>
    <hyperlink ref="C21" location="'New Business Volume'!Q11" display="click here to revise your answer"/>
    <hyperlink ref="C31" location="'Financial Statement Info'!Q15" display="click here to revise your answer"/>
    <hyperlink ref="C33" location="'Financial Statement Info'!Q34" display="click here to revise your answer"/>
    <hyperlink ref="C37" location="'Financial Statement Info'!Q63" display="click here to revise your answer"/>
    <hyperlink ref="C60" location="'Collections Ops'!Q26" display="click here to revise your answer"/>
    <hyperlink ref="C12" location="'Member Profile'!J7" display="click here to revise your answer"/>
    <hyperlink ref="C14" location="'Member Profile'!J22" display="click here to revise your answer"/>
    <hyperlink ref="C50" location="'Collections Ops'!Q7" display="click here to revise your answer"/>
    <hyperlink ref="C52" location="'Collections Ops'!Q8" display="click here to revise your answer"/>
    <hyperlink ref="C54" location="'Collections Ops'!Q9" display="click here to revise your answer"/>
    <hyperlink ref="C56" location="'Collections Ops'!Q10" display="click here to revise your answer"/>
    <hyperlink ref="C58" location="'Collections Ops'!Q18" display="click here to revise your answer"/>
    <hyperlink ref="C66" location="'Credit Ops'!M8" display="click here to revise your answer"/>
    <hyperlink ref="C68" location="'Credit Ops'!M8" display="click here to revise your answer"/>
    <hyperlink ref="C70" location="'Credit Ops'!M8" display="click here to revise your answer"/>
    <hyperlink ref="C72" location="'Credit Ops'!M8" display="click here to revise your answer"/>
    <hyperlink ref="C105" location="'Small-Tkt Equip Lsg &amp; Finance'!U34" display="click here to revise your answer"/>
    <hyperlink ref="C120" location="'Small-Tkt Equip Lsg &amp; Finance'!M88" display="click here to revise your answer"/>
    <hyperlink ref="C122" location="'Small-Tkt Equip Lsg &amp; Finance'!M88" display="click here to revise your answer"/>
    <hyperlink ref="C45" location="'Financial Statement Info'!Q24" display="click here to revise your answer"/>
    <hyperlink ref="C39" location="'Financial Statement Info'!Q60" display="click here to revise your answer"/>
    <hyperlink ref="C16" location="'New Business Volume'!Q11" display="click here to revise your answer"/>
    <hyperlink ref="C23" location="'New Business Volume'!Q11" display="click here to revise your answer"/>
    <hyperlink ref="C41" location="'Financial Statement Info'!Q60" display="click here to revise your answer"/>
    <hyperlink ref="C43" location="'Financial Statement Info'!Q60" display="click here to revise your answer"/>
    <hyperlink ref="C99" location="'Small-Tkt Equip Lsg &amp; Finance'!U95" display="click here to revise your answer"/>
    <hyperlink ref="C116" location="'Small-Tkt Equip Lsg &amp; Finance'!M88" display="click here to revise your answer"/>
    <hyperlink ref="C107" location="'Small-Tkt Equip Lsg &amp; Finance'!U50" display="click here to revise your answer"/>
    <hyperlink ref="C109" location="'Small-Tkt Equip Lsg &amp; Finance'!U51" display="click here to revise your answer"/>
    <hyperlink ref="C111" location="'Small-Tkt Equip Lsg &amp; Finance'!U52" display="click here to revise your answer"/>
    <hyperlink ref="C124" location="'Small-Tkt Equip Lsg &amp; Finance'!M65" display="click here to revise your answer"/>
    <hyperlink ref="C126" location="'Small-Tkt Equip Lsg &amp; Finance'!M66" display="click here to revise your answer"/>
    <hyperlink ref="C128" location="'Small-Tkt Equip Lsg &amp; Finance'!M67" display="click here to revise your answer"/>
    <hyperlink ref="C130" location="'Small-Tkt Equip Lsg &amp; Finance'!M68" display="click here to revise your answer"/>
    <hyperlink ref="C134" location="'Small-Tkt Equip Lsg &amp; Finance'!M82" display="click here to revise your answer"/>
    <hyperlink ref="C101" location="'Small-Tkt Equip Lsg &amp; Finance'!U100" display="click here to revise your answer"/>
    <hyperlink ref="C103" location="'Small-Tkt Equip Lsg &amp; Finance'!U95" display="click here to revise your answer"/>
    <hyperlink ref="C118" location="'Small-Tkt Equip Lsg &amp; Finance'!M88" display="click here to revise your answer"/>
    <hyperlink ref="C25" location="'New Business Volume'!Q77" display="click here to revise your answer"/>
    <hyperlink ref="C27" location="'New Business Volume'!Q83" display="click here to revise your answer"/>
    <hyperlink ref="C29" location="'New Business Volume'!Q77" display="click here to revise your answer"/>
    <hyperlink ref="C35" location="'Financial Statement Info'!Q71" display="click here to revise your answer"/>
    <hyperlink ref="C84" location="'Headcount by Activity'!U13" display="click here to revise your answer"/>
    <hyperlink ref="C86" location="'Headcount by Activity'!U13" display="click here to revise your answer"/>
    <hyperlink ref="C88" location="'Headcount by Activity'!U13" display="click here to revise your answer"/>
    <hyperlink ref="C74" location="'Credit Ops'!U23" display="click here to revise your answer"/>
    <hyperlink ref="C90" location="'Financial Statement Info'!Q15" display="click here to revise your answer"/>
    <hyperlink ref="C97" location="'Small-Tkt Equip Lsg &amp; Finance'!U111" display="click here to revise your answer"/>
    <hyperlink ref="C76" location="'Credit Ops'!U24" display="click here to revise your answer"/>
    <hyperlink ref="C78" location="'Credit Ops'!U25" display="click here to revise your answer"/>
    <hyperlink ref="C80" location="'Asset Management'!U49" display="click here to revise your answer"/>
    <hyperlink ref="C82" location="'Headcount by Activity'!U13" display="click here to revise your answer"/>
    <hyperlink ref="C92" location="'Financial Statement Info'!Q15" display="click here to revise your answer"/>
    <hyperlink ref="C132" location="'Small-Tkt Equip Lsg &amp; Finance'!M74" display="click here to revise your answer"/>
    <hyperlink ref="C60:D60" location="'Collections Ops'!Q23" display="click here to revise your answer"/>
    <hyperlink ref="C66:D66" location="'Credit Ops Originations'!M9" display="click here to revise your answer"/>
    <hyperlink ref="C68:D68" location="'Credit Ops Originations'!M10" display="click here to revise your answer"/>
    <hyperlink ref="C70:D70" location="'Credit Ops Originations'!Q9" display="click here to revise your answer"/>
    <hyperlink ref="C72:D72" location="'Credit Ops Originations'!Q10" display="click here to revise your answer"/>
    <hyperlink ref="C74:D74" location="'Credit Ops Originations'!U21" display="click here to revise your answer"/>
    <hyperlink ref="C76:D76" location="'Credit Ops Originations'!U22" display="click here to revise your answer"/>
    <hyperlink ref="C78:D78" location="'Credit Ops Originations'!U23" display="click here to revise your answer"/>
    <hyperlink ref="C25:D25" location="'New Business Volume'!Q85" display="click here to revise your answer"/>
    <hyperlink ref="C27:D27" location="'New Business Volume'!Q91" display="click here to revise your answer"/>
    <hyperlink ref="C29:D29" location="'New Business Volume'!Q85" display="click here to revise your answer"/>
    <hyperlink ref="C97:D97" location="'Small-Tkt Equip Lsg &amp; Finance'!U130" display="click here to revise your answer"/>
    <hyperlink ref="C99:D99" location="'Small-Tkt Equip Lsg &amp; Finance'!U110" display="click here to revise your answer"/>
    <hyperlink ref="C101:D101" location="'Small-Tkt Equip Lsg &amp; Finance'!U115" display="click here to revise your answer"/>
    <hyperlink ref="C103:D103" location="'Small-Tkt Equip Lsg &amp; Finance'!U110" display="click here to revise your answer"/>
    <hyperlink ref="C116:D116" location="'Small-Tkt Equip Lsg &amp; Finance'!M103" display="click here to revise your answer"/>
    <hyperlink ref="C118:D118" location="'Small-Tkt Equip Lsg &amp; Finance'!M103" display="click here to revise your answer"/>
    <hyperlink ref="C120:D120" location="'Small-Tkt Equip Lsg &amp; Finance'!Q103" display="click here to revise your answer"/>
    <hyperlink ref="C122:D122" location="'Small-Tkt Equip Lsg &amp; Finance'!Q103" display="click here to revise your answer"/>
    <hyperlink ref="C124:D124" location="'Small-Tkt Equip Lsg &amp; Finance'!M80" display="click here to revise your answer"/>
    <hyperlink ref="C126:D126" location="'Small-Tkt Equip Lsg &amp; Finance'!M81" display="click here to revise your answer"/>
    <hyperlink ref="C128:D128" location="'Small-Tkt Equip Lsg &amp; Finance'!M82" display="click here to revise your answer"/>
    <hyperlink ref="C130:D130" location="'Small-Tkt Equip Lsg &amp; Finance'!M83" display="click here to revise your answer"/>
    <hyperlink ref="C132:D132" location="'Small-Tkt Equip Lsg &amp; Finance'!M89" display="click here to revise your answer"/>
    <hyperlink ref="C134:D134" location="'Small-Tkt Equip Lsg &amp; Finance'!M97" display="click here to revise your answer"/>
  </hyperlinks>
  <printOptions horizontalCentered="1"/>
  <pageMargins left="0.75" right="0.75" top="0.5" bottom="0.73" header="0.5" footer="0.5"/>
  <pageSetup scale="86" fitToHeight="0" orientation="portrait" r:id="rId1"/>
  <headerFooter alignWithMargins="0">
    <oddFooter>&amp;L&amp;"Times New Roman,Regular"&amp;A
Date Printed: &amp;D&amp;C&amp;"Times New Roman,Regular"Page &amp;P of &amp;N&amp;R&amp;"Times New Roman,Regular"PricewaterhouseCoopers LLP</oddFooter>
  </headerFooter>
  <rowBreaks count="1" manualBreakCount="1">
    <brk id="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21"/>
  <sheetViews>
    <sheetView zoomScaleNormal="100" workbookViewId="0">
      <pane ySplit="3" topLeftCell="A4" activePane="bottomLeft" state="frozenSplit"/>
      <selection activeCell="A38" sqref="A38"/>
      <selection pane="bottomLeft"/>
    </sheetView>
  </sheetViews>
  <sheetFormatPr defaultColWidth="0" defaultRowHeight="12.75" zeroHeight="1" x14ac:dyDescent="0.2"/>
  <cols>
    <col min="1" max="1" width="3.85546875" customWidth="1"/>
    <col min="2" max="2" width="4.140625" customWidth="1"/>
    <col min="3" max="3" width="25.7109375" customWidth="1"/>
    <col min="4" max="4" width="1.42578125" customWidth="1"/>
    <col min="5" max="5" width="10.7109375" customWidth="1"/>
    <col min="6" max="6" width="3.5703125" customWidth="1"/>
    <col min="7" max="7" width="0.85546875" customWidth="1"/>
    <col min="8" max="8" width="1.5703125" customWidth="1"/>
    <col min="9" max="9" width="10.7109375" customWidth="1"/>
    <col min="10" max="10" width="3.5703125" customWidth="1"/>
    <col min="11" max="11" width="0.85546875" customWidth="1"/>
    <col min="12" max="12" width="1.5703125" customWidth="1"/>
    <col min="13" max="13" width="10.7109375" customWidth="1"/>
    <col min="14" max="14" width="3.42578125" customWidth="1"/>
    <col min="15" max="15" width="0.85546875" customWidth="1"/>
    <col min="16" max="16" width="1.5703125" customWidth="1"/>
    <col min="17" max="17" width="10.7109375" customWidth="1"/>
    <col min="18" max="18" width="3.5703125" customWidth="1"/>
    <col min="19" max="19" width="0.85546875" customWidth="1"/>
    <col min="20" max="16384" width="9.140625" hidden="1"/>
  </cols>
  <sheetData>
    <row r="1" spans="1:19" s="1" customFormat="1" x14ac:dyDescent="0.2">
      <c r="A1" s="402" t="s">
        <v>1555</v>
      </c>
      <c r="B1" s="272"/>
      <c r="C1" s="272"/>
      <c r="D1" s="272"/>
      <c r="E1" s="272"/>
      <c r="F1" s="272"/>
      <c r="G1" s="272"/>
      <c r="H1" s="272"/>
      <c r="I1" s="272"/>
      <c r="J1" s="272"/>
      <c r="K1" s="272"/>
      <c r="L1" s="272"/>
      <c r="M1" s="272"/>
      <c r="N1" s="272"/>
      <c r="O1" s="272"/>
      <c r="P1" s="272"/>
      <c r="Q1" s="272"/>
      <c r="R1" s="272"/>
      <c r="S1" s="272"/>
    </row>
    <row r="2" spans="1:19" s="1" customFormat="1" x14ac:dyDescent="0.2">
      <c r="A2" s="246"/>
      <c r="B2" s="246"/>
      <c r="C2" s="246"/>
      <c r="D2" s="246"/>
      <c r="E2" s="246"/>
      <c r="F2" s="246"/>
      <c r="G2" s="246"/>
      <c r="H2" s="246"/>
      <c r="I2" s="246"/>
      <c r="J2" s="246"/>
      <c r="K2" s="246"/>
      <c r="L2" s="246"/>
      <c r="M2" s="246"/>
      <c r="N2" s="246"/>
      <c r="O2" s="246"/>
      <c r="P2" s="246"/>
      <c r="Q2" s="246"/>
      <c r="R2" s="246"/>
      <c r="S2" s="246"/>
    </row>
    <row r="3" spans="1:19" s="1" customFormat="1" ht="18.75" customHeight="1" x14ac:dyDescent="0.2">
      <c r="A3" s="403" t="s">
        <v>167</v>
      </c>
      <c r="B3" s="404"/>
      <c r="C3" s="404"/>
      <c r="D3" s="404"/>
      <c r="E3" s="404"/>
      <c r="F3" s="405"/>
      <c r="G3" s="405"/>
      <c r="H3" s="405"/>
      <c r="I3" s="405"/>
      <c r="J3" s="405"/>
      <c r="K3" s="405"/>
      <c r="L3" s="405"/>
      <c r="M3" s="405"/>
      <c r="N3" s="405"/>
      <c r="O3" s="405"/>
      <c r="P3" s="405"/>
      <c r="Q3" s="405"/>
      <c r="R3" s="405"/>
      <c r="S3" s="405"/>
    </row>
    <row r="4" spans="1:19" s="1" customFormat="1" x14ac:dyDescent="0.2">
      <c r="A4" s="286" t="s">
        <v>771</v>
      </c>
      <c r="B4" s="246"/>
      <c r="C4" s="246"/>
      <c r="D4" s="246"/>
      <c r="E4" s="246"/>
      <c r="F4" s="246"/>
      <c r="G4" s="246"/>
      <c r="H4" s="246"/>
      <c r="I4" s="246"/>
      <c r="J4" s="246"/>
      <c r="K4" s="246"/>
      <c r="L4" s="246"/>
      <c r="M4" s="246"/>
      <c r="N4" s="246"/>
      <c r="O4" s="246"/>
      <c r="P4" s="246"/>
      <c r="Q4" s="246"/>
      <c r="R4" s="246"/>
      <c r="S4" s="246"/>
    </row>
    <row r="5" spans="1:19" s="1" customFormat="1" x14ac:dyDescent="0.2">
      <c r="A5" s="406" t="s">
        <v>1146</v>
      </c>
      <c r="B5" s="246"/>
      <c r="C5" s="246"/>
      <c r="D5" s="246"/>
      <c r="E5" s="246"/>
      <c r="F5" s="246"/>
      <c r="G5" s="246"/>
      <c r="H5" s="246"/>
      <c r="I5" s="246"/>
      <c r="J5" s="246"/>
      <c r="K5" s="246"/>
      <c r="L5" s="246"/>
      <c r="M5" s="246"/>
      <c r="N5" s="246"/>
      <c r="O5" s="246"/>
      <c r="P5" s="246"/>
      <c r="Q5" s="246"/>
      <c r="R5" s="246"/>
      <c r="S5" s="246"/>
    </row>
    <row r="6" spans="1:19" s="1" customFormat="1" x14ac:dyDescent="0.2">
      <c r="A6" s="406" t="s">
        <v>904</v>
      </c>
      <c r="B6" s="246"/>
      <c r="C6" s="246"/>
      <c r="D6" s="246"/>
      <c r="E6" s="246"/>
      <c r="F6" s="246"/>
      <c r="G6" s="246"/>
      <c r="H6" s="246"/>
      <c r="I6" s="246"/>
      <c r="J6" s="246"/>
      <c r="K6" s="246"/>
      <c r="L6" s="246"/>
      <c r="M6" s="246"/>
      <c r="N6" s="246"/>
      <c r="O6" s="246"/>
      <c r="P6" s="246"/>
      <c r="Q6" s="246"/>
      <c r="R6" s="246"/>
      <c r="S6" s="246"/>
    </row>
    <row r="7" spans="1:19" s="1" customFormat="1" ht="9" customHeight="1" x14ac:dyDescent="0.2">
      <c r="A7" s="246"/>
      <c r="B7" s="246"/>
      <c r="C7" s="246"/>
      <c r="D7" s="246"/>
      <c r="E7" s="246"/>
      <c r="F7" s="246"/>
      <c r="G7" s="246"/>
      <c r="H7" s="246"/>
      <c r="I7" s="246"/>
      <c r="J7" s="246"/>
      <c r="K7" s="246"/>
      <c r="L7" s="246"/>
      <c r="M7" s="246"/>
      <c r="N7" s="246"/>
      <c r="O7" s="246"/>
      <c r="P7" s="246"/>
      <c r="Q7" s="246"/>
      <c r="R7" s="246"/>
      <c r="S7" s="246"/>
    </row>
    <row r="8" spans="1:19" s="1" customFormat="1" x14ac:dyDescent="0.2">
      <c r="A8" s="407" t="s">
        <v>545</v>
      </c>
      <c r="B8" s="246"/>
      <c r="C8" s="246"/>
      <c r="D8" s="246"/>
      <c r="E8" s="246"/>
      <c r="F8" s="246"/>
      <c r="G8" s="246"/>
      <c r="H8" s="246"/>
      <c r="I8" s="246"/>
      <c r="J8" s="246"/>
      <c r="K8" s="246"/>
      <c r="L8" s="246"/>
      <c r="M8" s="246"/>
      <c r="N8" s="246"/>
      <c r="O8" s="246"/>
      <c r="P8" s="246"/>
      <c r="Q8" s="246"/>
      <c r="R8" s="246"/>
      <c r="S8" s="246"/>
    </row>
    <row r="9" spans="1:19" s="3" customFormat="1" x14ac:dyDescent="0.2">
      <c r="A9" s="247"/>
      <c r="B9" s="408" t="s">
        <v>66</v>
      </c>
      <c r="C9" s="409" t="s">
        <v>446</v>
      </c>
      <c r="D9" s="410"/>
      <c r="E9" s="410"/>
      <c r="F9" s="410"/>
      <c r="G9" s="410"/>
      <c r="H9" s="410"/>
      <c r="I9" s="410"/>
      <c r="J9" s="247"/>
      <c r="K9" s="247"/>
      <c r="L9" s="247"/>
      <c r="M9" s="247"/>
      <c r="N9" s="247"/>
      <c r="O9" s="247"/>
      <c r="P9" s="247"/>
      <c r="Q9" s="247"/>
      <c r="R9" s="247"/>
      <c r="S9" s="247"/>
    </row>
    <row r="10" spans="1:19" s="3" customFormat="1" x14ac:dyDescent="0.2">
      <c r="A10" s="247"/>
      <c r="B10" s="408"/>
      <c r="C10" s="411" t="s">
        <v>905</v>
      </c>
      <c r="D10" s="410"/>
      <c r="E10" s="410"/>
      <c r="F10" s="410"/>
      <c r="G10" s="410"/>
      <c r="H10" s="410"/>
      <c r="I10" s="410"/>
      <c r="J10" s="247"/>
      <c r="K10" s="247"/>
      <c r="L10" s="247"/>
      <c r="M10" s="247"/>
      <c r="N10" s="247"/>
      <c r="O10" s="247"/>
      <c r="P10" s="247"/>
      <c r="Q10" s="247"/>
      <c r="R10" s="247"/>
      <c r="S10" s="247"/>
    </row>
    <row r="11" spans="1:19" s="3" customFormat="1" x14ac:dyDescent="0.2">
      <c r="A11" s="247"/>
      <c r="B11" s="408"/>
      <c r="C11" s="411" t="s">
        <v>1556</v>
      </c>
      <c r="D11" s="410"/>
      <c r="E11" s="410"/>
      <c r="F11" s="410"/>
      <c r="G11" s="410"/>
      <c r="H11" s="410"/>
      <c r="I11" s="410"/>
      <c r="J11" s="247"/>
      <c r="K11" s="247"/>
      <c r="L11" s="247"/>
      <c r="M11" s="247"/>
      <c r="N11" s="247"/>
      <c r="O11" s="247"/>
      <c r="P11" s="247"/>
      <c r="Q11" s="247"/>
      <c r="R11" s="247"/>
      <c r="S11" s="247"/>
    </row>
    <row r="12" spans="1:19" s="3" customFormat="1" x14ac:dyDescent="0.2">
      <c r="A12" s="247"/>
      <c r="B12" s="408"/>
      <c r="C12" s="411" t="s">
        <v>906</v>
      </c>
      <c r="D12" s="410"/>
      <c r="E12" s="410"/>
      <c r="F12" s="410"/>
      <c r="G12" s="410"/>
      <c r="H12" s="410"/>
      <c r="I12" s="410"/>
      <c r="J12" s="247"/>
      <c r="K12" s="247"/>
      <c r="L12" s="247"/>
      <c r="M12" s="247"/>
      <c r="N12" s="247"/>
      <c r="O12" s="247"/>
      <c r="P12" s="247"/>
      <c r="Q12" s="247"/>
      <c r="R12" s="247"/>
      <c r="S12" s="247"/>
    </row>
    <row r="13" spans="1:19" s="3" customFormat="1" ht="11.25" customHeight="1" x14ac:dyDescent="0.2">
      <c r="A13" s="246"/>
      <c r="B13" s="246"/>
      <c r="C13" s="246"/>
      <c r="D13" s="246"/>
      <c r="E13" s="246"/>
      <c r="F13" s="246"/>
      <c r="G13" s="246"/>
      <c r="H13" s="246"/>
      <c r="I13" s="246"/>
      <c r="J13" s="246"/>
      <c r="K13" s="246"/>
      <c r="L13" s="246"/>
      <c r="M13" s="246"/>
      <c r="N13" s="246"/>
      <c r="O13" s="246"/>
      <c r="P13" s="246"/>
      <c r="Q13" s="246"/>
      <c r="R13" s="246"/>
      <c r="S13" s="246"/>
    </row>
    <row r="14" spans="1:19" s="3" customFormat="1" x14ac:dyDescent="0.2">
      <c r="A14" s="247"/>
      <c r="B14" s="408" t="s">
        <v>67</v>
      </c>
      <c r="C14" s="411" t="s">
        <v>1557</v>
      </c>
      <c r="D14" s="410"/>
      <c r="E14" s="410"/>
      <c r="F14" s="410"/>
      <c r="G14" s="410"/>
      <c r="H14" s="410"/>
      <c r="I14" s="410"/>
      <c r="J14" s="247"/>
      <c r="K14" s="247"/>
      <c r="L14" s="247"/>
      <c r="M14" s="247"/>
      <c r="N14" s="247"/>
      <c r="O14" s="247"/>
      <c r="P14" s="247"/>
      <c r="Q14" s="247"/>
      <c r="R14" s="247"/>
      <c r="S14" s="247"/>
    </row>
    <row r="15" spans="1:19" s="3" customFormat="1" x14ac:dyDescent="0.2">
      <c r="A15" s="247"/>
      <c r="B15" s="408"/>
      <c r="C15" s="411" t="s">
        <v>907</v>
      </c>
      <c r="D15" s="410"/>
      <c r="E15" s="410"/>
      <c r="F15" s="410"/>
      <c r="G15" s="410"/>
      <c r="H15" s="410"/>
      <c r="I15" s="410"/>
      <c r="J15" s="247"/>
      <c r="K15" s="247"/>
      <c r="L15" s="247"/>
      <c r="M15" s="247"/>
      <c r="N15" s="247"/>
      <c r="O15" s="247"/>
      <c r="P15" s="247"/>
      <c r="Q15" s="247"/>
      <c r="R15" s="247"/>
      <c r="S15" s="247"/>
    </row>
    <row r="16" spans="1:19" s="3" customFormat="1" x14ac:dyDescent="0.2">
      <c r="A16" s="247"/>
      <c r="B16" s="408"/>
      <c r="C16" s="411" t="s">
        <v>908</v>
      </c>
      <c r="D16" s="410"/>
      <c r="E16" s="410"/>
      <c r="F16" s="410"/>
      <c r="G16" s="410"/>
      <c r="H16" s="410"/>
      <c r="I16" s="410"/>
      <c r="J16" s="247"/>
      <c r="K16" s="247"/>
      <c r="L16" s="247"/>
      <c r="M16" s="247"/>
      <c r="N16" s="247"/>
      <c r="O16" s="247"/>
      <c r="P16" s="247"/>
      <c r="Q16" s="247"/>
      <c r="R16" s="247"/>
      <c r="S16" s="247"/>
    </row>
    <row r="17" spans="1:19" s="1" customFormat="1" x14ac:dyDescent="0.2">
      <c r="A17" s="247"/>
      <c r="B17" s="408"/>
      <c r="C17" s="411" t="s">
        <v>909</v>
      </c>
      <c r="D17" s="410"/>
      <c r="E17" s="410"/>
      <c r="F17" s="410"/>
      <c r="G17" s="410"/>
      <c r="H17" s="410"/>
      <c r="I17" s="410"/>
      <c r="J17" s="247"/>
      <c r="K17" s="247"/>
      <c r="L17" s="247"/>
      <c r="M17" s="247"/>
      <c r="N17" s="247"/>
      <c r="O17" s="247"/>
      <c r="P17" s="247"/>
      <c r="Q17" s="247"/>
      <c r="R17" s="247"/>
      <c r="S17" s="247"/>
    </row>
    <row r="18" spans="1:19" s="1" customFormat="1" x14ac:dyDescent="0.2">
      <c r="A18" s="246"/>
      <c r="B18" s="246"/>
      <c r="C18" s="246" t="s">
        <v>910</v>
      </c>
      <c r="D18" s="246"/>
      <c r="E18" s="246"/>
      <c r="F18" s="246"/>
      <c r="G18" s="246"/>
      <c r="H18" s="246"/>
      <c r="I18" s="246"/>
      <c r="J18" s="246"/>
      <c r="K18" s="246"/>
      <c r="L18" s="246"/>
      <c r="M18" s="246"/>
      <c r="N18" s="246"/>
      <c r="O18" s="246"/>
      <c r="P18" s="246"/>
      <c r="Q18" s="246"/>
      <c r="R18" s="246"/>
      <c r="S18" s="246"/>
    </row>
    <row r="19" spans="1:19" s="1" customFormat="1" x14ac:dyDescent="0.2">
      <c r="A19" s="246"/>
      <c r="B19" s="246"/>
      <c r="C19" s="246"/>
      <c r="D19" s="246"/>
      <c r="E19" s="246"/>
      <c r="F19" s="246"/>
      <c r="G19" s="246"/>
      <c r="H19" s="246"/>
      <c r="I19" s="246"/>
      <c r="J19" s="246"/>
      <c r="K19" s="246"/>
      <c r="L19" s="246"/>
      <c r="M19" s="246"/>
      <c r="N19" s="246"/>
      <c r="O19" s="246"/>
      <c r="P19" s="246"/>
      <c r="Q19" s="246"/>
      <c r="R19" s="246"/>
      <c r="S19" s="246"/>
    </row>
    <row r="20" spans="1:19" s="3" customFormat="1" x14ac:dyDescent="0.2">
      <c r="A20" s="407" t="s">
        <v>65</v>
      </c>
      <c r="B20" s="246"/>
      <c r="C20" s="246"/>
      <c r="D20" s="246"/>
      <c r="E20" s="246"/>
      <c r="F20" s="246"/>
      <c r="G20" s="246"/>
      <c r="H20" s="246"/>
      <c r="I20" s="246"/>
      <c r="J20" s="246"/>
      <c r="K20" s="246"/>
      <c r="L20" s="246"/>
      <c r="M20" s="246"/>
      <c r="N20" s="246"/>
      <c r="O20" s="246"/>
      <c r="P20" s="246"/>
      <c r="Q20" s="246"/>
      <c r="R20" s="246"/>
      <c r="S20" s="246"/>
    </row>
    <row r="21" spans="1:19" s="3" customFormat="1" x14ac:dyDescent="0.2">
      <c r="A21" s="247"/>
      <c r="B21" s="408" t="s">
        <v>66</v>
      </c>
      <c r="C21" s="411" t="s">
        <v>912</v>
      </c>
      <c r="D21" s="410"/>
      <c r="E21" s="410"/>
      <c r="F21" s="410"/>
      <c r="G21" s="410"/>
      <c r="H21" s="410"/>
      <c r="I21" s="410"/>
      <c r="J21" s="247"/>
      <c r="K21" s="247"/>
      <c r="L21" s="247"/>
      <c r="M21" s="247"/>
      <c r="N21" s="247"/>
      <c r="O21" s="247"/>
      <c r="P21" s="247"/>
      <c r="Q21" s="247"/>
      <c r="R21" s="247"/>
      <c r="S21" s="247"/>
    </row>
    <row r="22" spans="1:19" s="3" customFormat="1" x14ac:dyDescent="0.2">
      <c r="A22" s="247"/>
      <c r="B22" s="408"/>
      <c r="C22" s="411" t="s">
        <v>911</v>
      </c>
      <c r="D22" s="410"/>
      <c r="E22" s="410"/>
      <c r="F22" s="410"/>
      <c r="G22" s="410"/>
      <c r="H22" s="410"/>
      <c r="I22" s="410"/>
      <c r="J22" s="247"/>
      <c r="K22" s="247"/>
      <c r="L22" s="247"/>
      <c r="M22" s="247"/>
      <c r="N22" s="247"/>
      <c r="O22" s="247"/>
      <c r="P22" s="247"/>
      <c r="Q22" s="247"/>
      <c r="R22" s="247"/>
      <c r="S22" s="247"/>
    </row>
    <row r="23" spans="1:19" s="3" customFormat="1" ht="11.25" customHeight="1" x14ac:dyDescent="0.2">
      <c r="A23" s="246"/>
      <c r="B23" s="246"/>
      <c r="C23" s="246"/>
      <c r="D23" s="246"/>
      <c r="E23" s="246"/>
      <c r="F23" s="246"/>
      <c r="G23" s="246"/>
      <c r="H23" s="246"/>
      <c r="I23" s="246"/>
      <c r="J23" s="246"/>
      <c r="K23" s="246"/>
      <c r="L23" s="246"/>
      <c r="M23" s="246"/>
      <c r="N23" s="246"/>
      <c r="O23" s="246"/>
      <c r="P23" s="246"/>
      <c r="Q23" s="246"/>
      <c r="R23" s="246"/>
      <c r="S23" s="246"/>
    </row>
    <row r="24" spans="1:19" s="3" customFormat="1" x14ac:dyDescent="0.2">
      <c r="A24" s="247"/>
      <c r="B24" s="408" t="s">
        <v>67</v>
      </c>
      <c r="C24" s="411" t="s">
        <v>1558</v>
      </c>
      <c r="D24" s="410"/>
      <c r="E24" s="410"/>
      <c r="F24" s="410"/>
      <c r="G24" s="410"/>
      <c r="H24" s="410"/>
      <c r="I24" s="410"/>
      <c r="J24" s="247"/>
      <c r="K24" s="247"/>
      <c r="L24" s="247"/>
      <c r="M24" s="247"/>
      <c r="N24" s="247"/>
      <c r="O24" s="247"/>
      <c r="P24" s="247"/>
      <c r="Q24" s="247"/>
      <c r="R24" s="247"/>
      <c r="S24" s="247"/>
    </row>
    <row r="25" spans="1:19" s="3" customFormat="1" ht="11.25" customHeight="1" x14ac:dyDescent="0.2">
      <c r="A25" s="246"/>
      <c r="B25" s="246"/>
      <c r="C25" s="246"/>
      <c r="D25" s="246"/>
      <c r="E25" s="246"/>
      <c r="F25" s="246"/>
      <c r="G25" s="246"/>
      <c r="H25" s="246"/>
      <c r="I25" s="246"/>
      <c r="J25" s="246"/>
      <c r="K25" s="246"/>
      <c r="L25" s="246"/>
      <c r="M25" s="246"/>
      <c r="N25" s="246"/>
      <c r="O25" s="246"/>
      <c r="P25" s="246"/>
      <c r="Q25" s="246"/>
      <c r="R25" s="246"/>
      <c r="S25" s="246"/>
    </row>
    <row r="26" spans="1:19" s="3" customFormat="1" x14ac:dyDescent="0.2">
      <c r="A26" s="247"/>
      <c r="B26" s="408" t="s">
        <v>68</v>
      </c>
      <c r="C26" s="409" t="s">
        <v>343</v>
      </c>
      <c r="D26" s="410"/>
      <c r="E26" s="410"/>
      <c r="F26" s="410"/>
      <c r="G26" s="410"/>
      <c r="H26" s="410"/>
      <c r="I26" s="410"/>
      <c r="J26" s="247"/>
      <c r="K26" s="247"/>
      <c r="L26" s="247"/>
      <c r="M26" s="247"/>
      <c r="N26" s="247"/>
      <c r="O26" s="247"/>
      <c r="P26" s="247"/>
      <c r="Q26" s="247"/>
      <c r="R26" s="247"/>
      <c r="S26" s="247"/>
    </row>
    <row r="27" spans="1:19" s="3" customFormat="1" x14ac:dyDescent="0.2">
      <c r="A27" s="247"/>
      <c r="B27" s="408"/>
      <c r="C27" s="409" t="s">
        <v>271</v>
      </c>
      <c r="D27" s="410"/>
      <c r="E27" s="410"/>
      <c r="F27" s="410"/>
      <c r="G27" s="410"/>
      <c r="H27" s="410"/>
      <c r="I27" s="410"/>
      <c r="J27" s="247"/>
      <c r="K27" s="247"/>
      <c r="L27" s="247"/>
      <c r="M27" s="247"/>
      <c r="N27" s="247"/>
      <c r="O27" s="247"/>
      <c r="P27" s="247"/>
      <c r="Q27" s="247"/>
      <c r="R27" s="247"/>
      <c r="S27" s="247"/>
    </row>
    <row r="28" spans="1:19" s="3" customFormat="1" ht="11.25" customHeight="1" x14ac:dyDescent="0.2">
      <c r="A28" s="246"/>
      <c r="B28" s="246"/>
      <c r="C28" s="246"/>
      <c r="D28" s="246"/>
      <c r="E28" s="246"/>
      <c r="F28" s="246"/>
      <c r="G28" s="246"/>
      <c r="H28" s="246"/>
      <c r="I28" s="246"/>
      <c r="J28" s="246"/>
      <c r="K28" s="246"/>
      <c r="L28" s="246"/>
      <c r="M28" s="246"/>
      <c r="N28" s="246"/>
      <c r="O28" s="246"/>
      <c r="P28" s="246"/>
      <c r="Q28" s="246"/>
      <c r="R28" s="246"/>
      <c r="S28" s="246"/>
    </row>
    <row r="29" spans="1:19" s="3" customFormat="1" x14ac:dyDescent="0.2">
      <c r="A29" s="247"/>
      <c r="B29" s="408" t="s">
        <v>69</v>
      </c>
      <c r="C29" s="409" t="s">
        <v>35</v>
      </c>
      <c r="D29" s="410"/>
      <c r="E29" s="410"/>
      <c r="F29" s="410"/>
      <c r="G29" s="410"/>
      <c r="H29" s="410"/>
      <c r="I29" s="410"/>
      <c r="J29" s="247"/>
      <c r="K29" s="247"/>
      <c r="L29" s="247"/>
      <c r="M29" s="247"/>
      <c r="N29" s="247"/>
      <c r="O29" s="247"/>
      <c r="P29" s="247"/>
      <c r="Q29" s="247"/>
      <c r="R29" s="247"/>
      <c r="S29" s="247"/>
    </row>
    <row r="30" spans="1:19" s="3" customFormat="1" x14ac:dyDescent="0.2">
      <c r="A30" s="247"/>
      <c r="B30" s="408"/>
      <c r="C30" s="409" t="s">
        <v>317</v>
      </c>
      <c r="D30" s="410"/>
      <c r="E30" s="410"/>
      <c r="F30" s="410"/>
      <c r="G30" s="410"/>
      <c r="H30" s="410"/>
      <c r="I30" s="410"/>
      <c r="J30" s="247"/>
      <c r="K30" s="247"/>
      <c r="L30" s="247"/>
      <c r="M30" s="247"/>
      <c r="N30" s="247"/>
      <c r="O30" s="247"/>
      <c r="P30" s="247"/>
      <c r="Q30" s="247"/>
      <c r="R30" s="247"/>
      <c r="S30" s="247"/>
    </row>
    <row r="31" spans="1:19" s="3" customFormat="1" x14ac:dyDescent="0.2">
      <c r="A31" s="247"/>
      <c r="B31" s="408"/>
      <c r="C31" s="412" t="s">
        <v>546</v>
      </c>
      <c r="D31" s="410"/>
      <c r="E31" s="410"/>
      <c r="F31" s="410"/>
      <c r="G31" s="247"/>
      <c r="H31" s="247"/>
      <c r="I31" s="413"/>
      <c r="J31" s="414" t="s">
        <v>547</v>
      </c>
      <c r="K31" s="415"/>
      <c r="L31" s="415"/>
      <c r="M31" s="247"/>
      <c r="N31" s="415"/>
      <c r="O31" s="415"/>
      <c r="P31" s="415"/>
      <c r="Q31" s="247"/>
      <c r="R31" s="247"/>
      <c r="S31" s="247"/>
    </row>
    <row r="32" spans="1:19" s="3" customFormat="1" x14ac:dyDescent="0.2">
      <c r="A32" s="247"/>
      <c r="B32" s="408"/>
      <c r="C32" s="416" t="s">
        <v>168</v>
      </c>
      <c r="D32" s="410"/>
      <c r="E32" s="410"/>
      <c r="F32" s="410"/>
      <c r="G32" s="247"/>
      <c r="H32" s="410"/>
      <c r="I32" s="417"/>
      <c r="J32" s="247" t="s">
        <v>318</v>
      </c>
      <c r="K32" s="247"/>
      <c r="L32" s="247"/>
      <c r="M32" s="247"/>
      <c r="N32" s="247"/>
      <c r="O32" s="247"/>
      <c r="P32" s="247"/>
      <c r="Q32" s="247"/>
      <c r="R32" s="247"/>
      <c r="S32" s="247"/>
    </row>
    <row r="33" spans="1:19" s="3" customFormat="1" x14ac:dyDescent="0.2">
      <c r="A33" s="247"/>
      <c r="B33" s="408"/>
      <c r="C33" s="416" t="s">
        <v>110</v>
      </c>
      <c r="D33" s="410"/>
      <c r="E33" s="410"/>
      <c r="F33" s="410"/>
      <c r="G33" s="247"/>
      <c r="H33" s="410"/>
      <c r="I33" s="418"/>
      <c r="J33" s="247" t="s">
        <v>319</v>
      </c>
      <c r="K33" s="247"/>
      <c r="L33" s="247"/>
      <c r="M33" s="247"/>
      <c r="N33" s="247"/>
      <c r="O33" s="247"/>
      <c r="P33" s="247"/>
      <c r="Q33" s="247"/>
      <c r="R33" s="247"/>
      <c r="S33" s="247"/>
    </row>
    <row r="34" spans="1:19" s="3" customFormat="1" x14ac:dyDescent="0.2">
      <c r="A34" s="247"/>
      <c r="B34" s="408"/>
      <c r="C34" s="416" t="s">
        <v>292</v>
      </c>
      <c r="D34" s="247"/>
      <c r="E34" s="247"/>
      <c r="F34" s="247"/>
      <c r="G34" s="247"/>
      <c r="H34" s="247"/>
      <c r="I34" s="247"/>
      <c r="J34" s="247" t="s">
        <v>319</v>
      </c>
      <c r="K34" s="247"/>
      <c r="L34" s="247"/>
      <c r="M34" s="247"/>
      <c r="N34" s="247"/>
      <c r="O34" s="247"/>
      <c r="P34" s="247"/>
      <c r="Q34" s="247"/>
      <c r="R34" s="247"/>
      <c r="S34" s="247"/>
    </row>
    <row r="35" spans="1:19" s="3" customFormat="1" x14ac:dyDescent="0.2">
      <c r="A35" s="247"/>
      <c r="B35" s="408"/>
      <c r="C35" s="416" t="s">
        <v>61</v>
      </c>
      <c r="D35" s="410"/>
      <c r="E35" s="410"/>
      <c r="F35" s="410"/>
      <c r="G35" s="247"/>
      <c r="H35" s="410"/>
      <c r="I35" s="418"/>
      <c r="J35" s="247" t="s">
        <v>319</v>
      </c>
      <c r="K35" s="247"/>
      <c r="L35" s="247"/>
      <c r="M35" s="247"/>
      <c r="N35" s="247"/>
      <c r="O35" s="247"/>
      <c r="P35" s="247"/>
      <c r="Q35" s="247"/>
      <c r="R35" s="247"/>
      <c r="S35" s="247"/>
    </row>
    <row r="36" spans="1:19" s="3" customFormat="1" x14ac:dyDescent="0.2">
      <c r="A36" s="247"/>
      <c r="B36" s="408"/>
      <c r="C36" s="416" t="s">
        <v>62</v>
      </c>
      <c r="D36" s="410"/>
      <c r="E36" s="410"/>
      <c r="F36" s="410"/>
      <c r="G36" s="410">
        <v>10</v>
      </c>
      <c r="H36" s="410"/>
      <c r="I36" s="417"/>
      <c r="J36" s="247" t="s">
        <v>320</v>
      </c>
      <c r="K36" s="247"/>
      <c r="L36" s="247"/>
      <c r="M36" s="247"/>
      <c r="N36" s="247"/>
      <c r="O36" s="247"/>
      <c r="P36" s="247"/>
      <c r="Q36" s="247"/>
      <c r="R36" s="247"/>
      <c r="S36" s="247"/>
    </row>
    <row r="37" spans="1:19" s="3" customFormat="1" x14ac:dyDescent="0.2">
      <c r="A37" s="247"/>
      <c r="B37" s="408"/>
      <c r="C37" s="282" t="s">
        <v>1163</v>
      </c>
      <c r="D37" s="410"/>
      <c r="E37" s="410"/>
      <c r="F37" s="410"/>
      <c r="G37" s="410">
        <v>11</v>
      </c>
      <c r="H37" s="410"/>
      <c r="I37" s="417"/>
      <c r="J37" s="247" t="s">
        <v>272</v>
      </c>
      <c r="K37" s="247"/>
      <c r="L37" s="247"/>
      <c r="M37" s="247"/>
      <c r="N37" s="247"/>
      <c r="O37" s="247"/>
      <c r="P37" s="247"/>
      <c r="Q37" s="247"/>
      <c r="R37" s="247"/>
      <c r="S37" s="247"/>
    </row>
    <row r="38" spans="1:19" s="3" customFormat="1" x14ac:dyDescent="0.2">
      <c r="A38" s="247"/>
      <c r="B38" s="408"/>
      <c r="C38" s="416" t="s">
        <v>270</v>
      </c>
      <c r="D38" s="410"/>
      <c r="E38" s="410"/>
      <c r="F38" s="410"/>
      <c r="G38" s="410">
        <v>11</v>
      </c>
      <c r="H38" s="410"/>
      <c r="I38" s="417"/>
      <c r="J38" s="247" t="s">
        <v>321</v>
      </c>
      <c r="K38" s="247"/>
      <c r="L38" s="247"/>
      <c r="M38" s="247"/>
      <c r="N38" s="247"/>
      <c r="O38" s="247"/>
      <c r="P38" s="247"/>
      <c r="Q38" s="247"/>
      <c r="R38" s="247"/>
      <c r="S38" s="247"/>
    </row>
    <row r="39" spans="1:19" s="3" customFormat="1" x14ac:dyDescent="0.2">
      <c r="A39" s="247"/>
      <c r="B39" s="408"/>
      <c r="C39" s="416" t="s">
        <v>208</v>
      </c>
      <c r="D39" s="410"/>
      <c r="E39" s="410"/>
      <c r="F39" s="410"/>
      <c r="G39" s="410"/>
      <c r="H39" s="410"/>
      <c r="I39" s="417"/>
      <c r="J39" s="247" t="s">
        <v>319</v>
      </c>
      <c r="K39" s="247"/>
      <c r="L39" s="247"/>
      <c r="M39" s="247"/>
      <c r="N39" s="247"/>
      <c r="O39" s="247"/>
      <c r="P39" s="247"/>
      <c r="Q39" s="247"/>
      <c r="R39" s="247"/>
      <c r="S39" s="247"/>
    </row>
    <row r="40" spans="1:19" s="1" customFormat="1" x14ac:dyDescent="0.2">
      <c r="A40" s="247"/>
      <c r="B40" s="408"/>
      <c r="C40" s="416" t="s">
        <v>548</v>
      </c>
      <c r="D40" s="410"/>
      <c r="E40" s="410"/>
      <c r="F40" s="410"/>
      <c r="G40" s="410"/>
      <c r="H40" s="410"/>
      <c r="I40" s="417"/>
      <c r="J40" s="247" t="s">
        <v>319</v>
      </c>
      <c r="K40" s="247"/>
      <c r="L40" s="247"/>
      <c r="M40" s="247"/>
      <c r="N40" s="247"/>
      <c r="O40" s="247"/>
      <c r="P40" s="247"/>
      <c r="Q40" s="247"/>
      <c r="R40" s="247"/>
      <c r="S40" s="247"/>
    </row>
    <row r="41" spans="1:19" s="1" customFormat="1" x14ac:dyDescent="0.2">
      <c r="A41" s="247"/>
      <c r="B41" s="408"/>
      <c r="C41" s="416" t="s">
        <v>349</v>
      </c>
      <c r="D41" s="410"/>
      <c r="E41" s="410"/>
      <c r="F41" s="410"/>
      <c r="G41" s="410"/>
      <c r="H41" s="410"/>
      <c r="I41" s="418"/>
      <c r="J41" s="247" t="s">
        <v>319</v>
      </c>
      <c r="K41" s="247"/>
      <c r="L41" s="247"/>
      <c r="M41" s="247"/>
      <c r="N41" s="247"/>
      <c r="O41" s="247"/>
      <c r="P41" s="247"/>
      <c r="Q41" s="247"/>
      <c r="R41" s="247"/>
      <c r="S41" s="247"/>
    </row>
    <row r="42" spans="1:19" s="1" customFormat="1" x14ac:dyDescent="0.2">
      <c r="A42" s="247"/>
      <c r="B42" s="408"/>
      <c r="C42" s="416" t="s">
        <v>219</v>
      </c>
      <c r="D42" s="410"/>
      <c r="E42" s="410"/>
      <c r="F42" s="410"/>
      <c r="G42" s="410"/>
      <c r="H42" s="410"/>
      <c r="I42" s="418"/>
      <c r="J42" s="247" t="s">
        <v>319</v>
      </c>
      <c r="K42" s="247"/>
      <c r="L42" s="247"/>
      <c r="M42" s="247"/>
      <c r="N42" s="247"/>
      <c r="O42" s="247"/>
      <c r="P42" s="247"/>
      <c r="Q42" s="247"/>
      <c r="R42" s="247"/>
      <c r="S42" s="247"/>
    </row>
    <row r="43" spans="1:19" s="1" customFormat="1" x14ac:dyDescent="0.2">
      <c r="A43" s="247"/>
      <c r="B43" s="408"/>
      <c r="C43" s="416" t="s">
        <v>63</v>
      </c>
      <c r="D43" s="410"/>
      <c r="E43" s="410"/>
      <c r="F43" s="410"/>
      <c r="G43" s="410"/>
      <c r="H43" s="410"/>
      <c r="I43" s="417"/>
      <c r="J43" s="247" t="s">
        <v>319</v>
      </c>
      <c r="K43" s="247"/>
      <c r="L43" s="247"/>
      <c r="M43" s="247"/>
      <c r="N43" s="247"/>
      <c r="O43" s="247"/>
      <c r="P43" s="247"/>
      <c r="Q43" s="247"/>
      <c r="R43" s="247"/>
      <c r="S43" s="247"/>
    </row>
    <row r="44" spans="1:19" s="1" customFormat="1" x14ac:dyDescent="0.2">
      <c r="A44" s="247"/>
      <c r="B44" s="408"/>
      <c r="C44" s="416" t="s">
        <v>23</v>
      </c>
      <c r="D44" s="410"/>
      <c r="E44" s="410"/>
      <c r="F44" s="410"/>
      <c r="G44" s="410"/>
      <c r="H44" s="410"/>
      <c r="I44" s="418"/>
      <c r="J44" s="247" t="s">
        <v>319</v>
      </c>
      <c r="K44" s="247"/>
      <c r="L44" s="247"/>
      <c r="M44" s="247"/>
      <c r="N44" s="247"/>
      <c r="O44" s="247"/>
      <c r="P44" s="247"/>
      <c r="Q44" s="247"/>
      <c r="R44" s="247"/>
      <c r="S44" s="247"/>
    </row>
    <row r="45" spans="1:19" s="1" customFormat="1" x14ac:dyDescent="0.2">
      <c r="A45" s="247"/>
      <c r="B45" s="408"/>
      <c r="C45" s="282" t="s">
        <v>385</v>
      </c>
      <c r="D45" s="283"/>
      <c r="E45" s="283"/>
      <c r="F45" s="283"/>
      <c r="G45" s="283"/>
      <c r="H45" s="283"/>
      <c r="I45" s="284"/>
      <c r="J45" s="285" t="s">
        <v>319</v>
      </c>
      <c r="K45" s="286"/>
      <c r="L45" s="286"/>
      <c r="M45" s="247"/>
      <c r="N45" s="247"/>
      <c r="O45" s="247"/>
      <c r="P45" s="247"/>
      <c r="Q45" s="247"/>
      <c r="R45" s="247"/>
      <c r="S45" s="247"/>
    </row>
    <row r="46" spans="1:19" s="1" customFormat="1" x14ac:dyDescent="0.2">
      <c r="A46" s="246"/>
      <c r="B46" s="246"/>
      <c r="C46" s="416" t="s">
        <v>64</v>
      </c>
      <c r="D46" s="410"/>
      <c r="E46" s="410"/>
      <c r="F46" s="410"/>
      <c r="G46" s="410"/>
      <c r="H46" s="410"/>
      <c r="I46" s="417"/>
      <c r="J46" s="247" t="s">
        <v>318</v>
      </c>
      <c r="K46" s="246"/>
      <c r="L46" s="246"/>
      <c r="M46" s="246"/>
      <c r="N46" s="246"/>
      <c r="O46" s="246"/>
      <c r="P46" s="246"/>
      <c r="Q46" s="246"/>
      <c r="R46" s="246"/>
      <c r="S46" s="246"/>
    </row>
    <row r="47" spans="1:19" s="1" customFormat="1" ht="11.25" customHeight="1" x14ac:dyDescent="0.2">
      <c r="A47" s="246"/>
      <c r="B47" s="246"/>
      <c r="C47" s="419"/>
      <c r="D47" s="419"/>
      <c r="E47" s="419"/>
      <c r="F47" s="419"/>
      <c r="G47" s="419"/>
      <c r="H47" s="419"/>
      <c r="I47" s="419"/>
      <c r="J47" s="246"/>
      <c r="K47" s="246"/>
      <c r="L47" s="246"/>
      <c r="M47" s="246"/>
      <c r="N47" s="246"/>
      <c r="O47" s="246"/>
      <c r="P47" s="246"/>
      <c r="Q47" s="246"/>
      <c r="R47" s="246"/>
      <c r="S47" s="246"/>
    </row>
    <row r="48" spans="1:19" s="1" customFormat="1" x14ac:dyDescent="0.2">
      <c r="A48" s="407" t="s">
        <v>71</v>
      </c>
      <c r="B48" s="246"/>
      <c r="C48" s="419"/>
      <c r="D48" s="419"/>
      <c r="E48" s="419"/>
      <c r="F48" s="419"/>
      <c r="G48" s="419"/>
      <c r="H48" s="419"/>
      <c r="I48" s="419"/>
      <c r="J48" s="246"/>
      <c r="K48" s="246"/>
      <c r="L48" s="246"/>
      <c r="M48" s="246"/>
      <c r="N48" s="246"/>
      <c r="O48" s="246"/>
      <c r="P48" s="246"/>
      <c r="Q48" s="246"/>
      <c r="R48" s="246"/>
      <c r="S48" s="246"/>
    </row>
    <row r="49" spans="1:19" s="1" customFormat="1" x14ac:dyDescent="0.2">
      <c r="A49" s="246"/>
      <c r="B49" s="408" t="s">
        <v>66</v>
      </c>
      <c r="C49" s="409" t="s">
        <v>202</v>
      </c>
      <c r="D49" s="410"/>
      <c r="E49" s="410"/>
      <c r="F49" s="410"/>
      <c r="G49" s="410"/>
      <c r="H49" s="410"/>
      <c r="I49" s="410"/>
      <c r="J49" s="246"/>
      <c r="K49" s="246"/>
      <c r="L49" s="246"/>
      <c r="M49" s="246"/>
      <c r="N49" s="246"/>
      <c r="O49" s="246"/>
      <c r="P49" s="246"/>
      <c r="Q49" s="246"/>
      <c r="R49" s="246"/>
      <c r="S49" s="246"/>
    </row>
    <row r="50" spans="1:19" s="1" customFormat="1" x14ac:dyDescent="0.2">
      <c r="A50" s="246"/>
      <c r="B50" s="408"/>
      <c r="C50" s="409" t="s">
        <v>203</v>
      </c>
      <c r="D50" s="410"/>
      <c r="E50" s="410"/>
      <c r="F50" s="410"/>
      <c r="G50" s="410"/>
      <c r="H50" s="410"/>
      <c r="I50" s="410"/>
      <c r="J50" s="246"/>
      <c r="K50" s="246"/>
      <c r="L50" s="246"/>
      <c r="M50" s="246"/>
      <c r="N50" s="246"/>
      <c r="O50" s="246"/>
      <c r="P50" s="246"/>
      <c r="Q50" s="246"/>
      <c r="R50" s="246"/>
      <c r="S50" s="246"/>
    </row>
    <row r="51" spans="1:19" s="1" customFormat="1" ht="11.25" customHeight="1" x14ac:dyDescent="0.2">
      <c r="A51" s="246"/>
      <c r="B51" s="246"/>
      <c r="C51" s="419"/>
      <c r="D51" s="419"/>
      <c r="E51" s="419"/>
      <c r="F51" s="419"/>
      <c r="G51" s="419"/>
      <c r="H51" s="419"/>
      <c r="I51" s="419"/>
      <c r="J51" s="246"/>
      <c r="K51" s="246"/>
      <c r="L51" s="246"/>
      <c r="M51" s="246"/>
      <c r="N51" s="246"/>
      <c r="O51" s="246"/>
      <c r="P51" s="246"/>
      <c r="Q51" s="246"/>
      <c r="R51" s="246"/>
      <c r="S51" s="246"/>
    </row>
    <row r="52" spans="1:19" s="1" customFormat="1" x14ac:dyDescent="0.2">
      <c r="A52" s="246"/>
      <c r="B52" s="408" t="s">
        <v>67</v>
      </c>
      <c r="C52" s="411" t="s">
        <v>868</v>
      </c>
      <c r="D52" s="410"/>
      <c r="E52" s="410"/>
      <c r="F52" s="410"/>
      <c r="G52" s="410"/>
      <c r="H52" s="410"/>
      <c r="I52" s="410"/>
      <c r="J52" s="246"/>
      <c r="K52" s="246"/>
      <c r="L52" s="246"/>
      <c r="M52" s="246"/>
      <c r="N52" s="246"/>
      <c r="O52" s="246"/>
      <c r="P52" s="246"/>
      <c r="Q52" s="246"/>
      <c r="R52" s="246"/>
      <c r="S52" s="246"/>
    </row>
    <row r="53" spans="1:19" s="1" customFormat="1" x14ac:dyDescent="0.2">
      <c r="A53" s="246"/>
      <c r="B53" s="408"/>
      <c r="C53" s="409" t="s">
        <v>278</v>
      </c>
      <c r="D53" s="410"/>
      <c r="E53" s="410"/>
      <c r="F53" s="410"/>
      <c r="G53" s="410"/>
      <c r="H53" s="410"/>
      <c r="I53" s="410"/>
      <c r="J53" s="246"/>
      <c r="K53" s="246"/>
      <c r="L53" s="246"/>
      <c r="M53" s="246"/>
      <c r="N53" s="246"/>
      <c r="O53" s="246"/>
      <c r="P53" s="246"/>
      <c r="Q53" s="246"/>
      <c r="R53" s="246"/>
      <c r="S53" s="246"/>
    </row>
    <row r="54" spans="1:19" s="1" customFormat="1" ht="11.25" customHeight="1" x14ac:dyDescent="0.2">
      <c r="A54" s="246"/>
      <c r="B54" s="246"/>
      <c r="C54" s="419"/>
      <c r="D54" s="419"/>
      <c r="E54" s="419"/>
      <c r="F54" s="419"/>
      <c r="G54" s="419"/>
      <c r="H54" s="419"/>
      <c r="I54" s="419"/>
      <c r="J54" s="246"/>
      <c r="K54" s="246"/>
      <c r="L54" s="246"/>
      <c r="M54" s="246"/>
      <c r="N54" s="246"/>
      <c r="O54" s="246"/>
      <c r="P54" s="246"/>
      <c r="Q54" s="246"/>
      <c r="R54" s="246"/>
      <c r="S54" s="246"/>
    </row>
    <row r="55" spans="1:19" s="1" customFormat="1" x14ac:dyDescent="0.2">
      <c r="A55" s="246"/>
      <c r="B55" s="408" t="s">
        <v>68</v>
      </c>
      <c r="C55" s="409" t="s">
        <v>469</v>
      </c>
      <c r="D55" s="410"/>
      <c r="E55" s="410"/>
      <c r="F55" s="410"/>
      <c r="G55" s="410"/>
      <c r="H55" s="410"/>
      <c r="I55" s="410"/>
      <c r="J55" s="246"/>
      <c r="K55" s="246"/>
      <c r="L55" s="246"/>
      <c r="M55" s="246"/>
      <c r="N55" s="246"/>
      <c r="O55" s="246"/>
      <c r="P55" s="246"/>
      <c r="Q55" s="246"/>
      <c r="R55" s="246"/>
      <c r="S55" s="246"/>
    </row>
    <row r="56" spans="1:19" s="1" customFormat="1" x14ac:dyDescent="0.2">
      <c r="A56" s="246"/>
      <c r="B56" s="408"/>
      <c r="C56" s="409" t="s">
        <v>107</v>
      </c>
      <c r="D56" s="410"/>
      <c r="E56" s="410"/>
      <c r="F56" s="410"/>
      <c r="G56" s="410"/>
      <c r="H56" s="410"/>
      <c r="I56" s="410"/>
      <c r="J56" s="246"/>
      <c r="K56" s="246"/>
      <c r="L56" s="246"/>
      <c r="M56" s="246"/>
      <c r="N56" s="246"/>
      <c r="O56" s="246"/>
      <c r="P56" s="246"/>
      <c r="Q56" s="246"/>
      <c r="R56" s="246"/>
      <c r="S56" s="246"/>
    </row>
    <row r="57" spans="1:19" s="1" customFormat="1" ht="11.25" customHeight="1" x14ac:dyDescent="0.2">
      <c r="A57" s="246"/>
      <c r="B57" s="246"/>
      <c r="C57" s="419"/>
      <c r="D57" s="419"/>
      <c r="E57" s="419"/>
      <c r="F57" s="419"/>
      <c r="G57" s="419"/>
      <c r="H57" s="419"/>
      <c r="I57" s="419"/>
      <c r="J57" s="246"/>
      <c r="K57" s="246"/>
      <c r="L57" s="246"/>
      <c r="M57" s="246"/>
      <c r="N57" s="246"/>
      <c r="O57" s="246"/>
      <c r="P57" s="246"/>
      <c r="Q57" s="246"/>
      <c r="R57" s="246"/>
      <c r="S57" s="246"/>
    </row>
    <row r="58" spans="1:19" s="1" customFormat="1" x14ac:dyDescent="0.2">
      <c r="A58" s="246"/>
      <c r="B58" s="408" t="s">
        <v>69</v>
      </c>
      <c r="C58" s="409" t="s">
        <v>468</v>
      </c>
      <c r="D58" s="410"/>
      <c r="E58" s="410"/>
      <c r="F58" s="410"/>
      <c r="G58" s="410"/>
      <c r="H58" s="410"/>
      <c r="I58" s="410"/>
      <c r="J58" s="246"/>
      <c r="K58" s="246"/>
      <c r="L58" s="246"/>
      <c r="M58" s="246"/>
      <c r="N58" s="246"/>
      <c r="O58" s="246"/>
      <c r="P58" s="246"/>
      <c r="Q58" s="246"/>
      <c r="R58" s="246"/>
      <c r="S58" s="246"/>
    </row>
    <row r="59" spans="1:19" s="1" customFormat="1" x14ac:dyDescent="0.2">
      <c r="A59" s="246"/>
      <c r="B59" s="408"/>
      <c r="C59" s="409" t="s">
        <v>470</v>
      </c>
      <c r="D59" s="410"/>
      <c r="E59" s="410"/>
      <c r="F59" s="410"/>
      <c r="G59" s="410"/>
      <c r="H59" s="410"/>
      <c r="I59" s="410"/>
      <c r="J59" s="246"/>
      <c r="K59" s="246"/>
      <c r="L59" s="246"/>
      <c r="M59" s="246"/>
      <c r="N59" s="246"/>
      <c r="O59" s="246"/>
      <c r="P59" s="246"/>
      <c r="Q59" s="246"/>
      <c r="R59" s="246"/>
      <c r="S59" s="246"/>
    </row>
    <row r="60" spans="1:19" s="1" customFormat="1" ht="11.25" customHeight="1" x14ac:dyDescent="0.2">
      <c r="A60" s="246"/>
      <c r="B60" s="246"/>
      <c r="C60" s="419"/>
      <c r="D60" s="419"/>
      <c r="E60" s="419"/>
      <c r="F60" s="419"/>
      <c r="G60" s="419"/>
      <c r="H60" s="419"/>
      <c r="I60" s="419"/>
      <c r="J60" s="246"/>
      <c r="K60" s="246"/>
      <c r="L60" s="246"/>
      <c r="M60" s="246"/>
      <c r="N60" s="246"/>
      <c r="O60" s="246"/>
      <c r="P60" s="246"/>
      <c r="Q60" s="246"/>
      <c r="R60" s="246"/>
      <c r="S60" s="246"/>
    </row>
    <row r="61" spans="1:19" s="1" customFormat="1" x14ac:dyDescent="0.2">
      <c r="A61" s="246"/>
      <c r="B61" s="408" t="s">
        <v>70</v>
      </c>
      <c r="C61" s="409" t="s">
        <v>251</v>
      </c>
      <c r="D61" s="410"/>
      <c r="E61" s="410"/>
      <c r="F61" s="410"/>
      <c r="G61" s="410"/>
      <c r="H61" s="410"/>
      <c r="I61" s="410"/>
      <c r="J61" s="246"/>
      <c r="K61" s="246"/>
      <c r="L61" s="246"/>
      <c r="M61" s="246"/>
      <c r="N61" s="246"/>
      <c r="O61" s="246"/>
      <c r="P61" s="246"/>
      <c r="Q61" s="246"/>
      <c r="R61" s="246"/>
      <c r="S61" s="246"/>
    </row>
    <row r="62" spans="1:19" s="1" customFormat="1" x14ac:dyDescent="0.2">
      <c r="A62" s="246"/>
      <c r="B62" s="408"/>
      <c r="C62" s="409" t="s">
        <v>313</v>
      </c>
      <c r="D62" s="410"/>
      <c r="E62" s="410"/>
      <c r="F62" s="410"/>
      <c r="G62" s="410"/>
      <c r="H62" s="410"/>
      <c r="I62" s="410"/>
      <c r="J62" s="246"/>
      <c r="K62" s="246"/>
      <c r="L62" s="246"/>
      <c r="M62" s="246"/>
      <c r="N62" s="246"/>
      <c r="O62" s="246"/>
      <c r="P62" s="246"/>
      <c r="Q62" s="246"/>
      <c r="R62" s="246"/>
      <c r="S62" s="246"/>
    </row>
    <row r="63" spans="1:19" s="1" customFormat="1" x14ac:dyDescent="0.2">
      <c r="A63" s="246"/>
      <c r="B63" s="408"/>
      <c r="C63" s="409" t="s">
        <v>314</v>
      </c>
      <c r="D63" s="410"/>
      <c r="E63" s="410"/>
      <c r="F63" s="410"/>
      <c r="G63" s="410"/>
      <c r="H63" s="410"/>
      <c r="I63" s="410"/>
      <c r="J63" s="246"/>
      <c r="K63" s="246"/>
      <c r="L63" s="246"/>
      <c r="M63" s="246"/>
      <c r="N63" s="246"/>
      <c r="O63" s="246"/>
      <c r="P63" s="246"/>
      <c r="Q63" s="246"/>
      <c r="R63" s="246"/>
      <c r="S63" s="246"/>
    </row>
    <row r="64" spans="1:19" s="1" customFormat="1" x14ac:dyDescent="0.2">
      <c r="A64" s="246"/>
      <c r="B64" s="246"/>
      <c r="C64" s="419"/>
      <c r="D64" s="419"/>
      <c r="E64" s="419"/>
      <c r="F64" s="419"/>
      <c r="G64" s="419"/>
      <c r="H64" s="419"/>
      <c r="I64" s="419"/>
      <c r="J64" s="246"/>
      <c r="K64" s="246"/>
      <c r="L64" s="246"/>
      <c r="M64" s="246"/>
      <c r="N64" s="246"/>
      <c r="O64" s="246"/>
      <c r="P64" s="246"/>
      <c r="Q64" s="246"/>
      <c r="R64" s="246"/>
      <c r="S64" s="246"/>
    </row>
    <row r="65" spans="1:19" s="1" customFormat="1" x14ac:dyDescent="0.2">
      <c r="A65" s="407" t="s">
        <v>72</v>
      </c>
      <c r="B65" s="246"/>
      <c r="C65" s="419"/>
      <c r="D65" s="419"/>
      <c r="E65" s="419"/>
      <c r="F65" s="419"/>
      <c r="G65" s="419"/>
      <c r="H65" s="419"/>
      <c r="I65" s="419"/>
      <c r="J65" s="246"/>
      <c r="K65" s="246"/>
      <c r="L65" s="246"/>
      <c r="M65" s="246"/>
      <c r="N65" s="246"/>
      <c r="O65" s="246"/>
      <c r="P65" s="246"/>
      <c r="Q65" s="246"/>
      <c r="R65" s="246"/>
      <c r="S65" s="246"/>
    </row>
    <row r="66" spans="1:19" s="1" customFormat="1" x14ac:dyDescent="0.2">
      <c r="A66" s="407"/>
      <c r="B66" s="408" t="s">
        <v>66</v>
      </c>
      <c r="C66" s="411" t="s">
        <v>1559</v>
      </c>
      <c r="D66" s="419"/>
      <c r="E66" s="419"/>
      <c r="F66" s="419"/>
      <c r="G66" s="419"/>
      <c r="H66" s="419"/>
      <c r="I66" s="419"/>
      <c r="J66" s="246"/>
      <c r="K66" s="246"/>
      <c r="L66" s="246"/>
      <c r="M66" s="246"/>
      <c r="N66" s="246"/>
      <c r="O66" s="246"/>
      <c r="P66" s="246"/>
      <c r="Q66" s="246"/>
      <c r="R66" s="246"/>
      <c r="S66" s="246"/>
    </row>
    <row r="67" spans="1:19" s="1" customFormat="1" x14ac:dyDescent="0.2">
      <c r="A67" s="407"/>
      <c r="B67" s="246"/>
      <c r="C67" s="411" t="s">
        <v>615</v>
      </c>
      <c r="D67" s="419"/>
      <c r="E67" s="419"/>
      <c r="F67" s="419"/>
      <c r="G67" s="419"/>
      <c r="H67" s="419"/>
      <c r="I67" s="419"/>
      <c r="J67" s="246"/>
      <c r="K67" s="246"/>
      <c r="L67" s="246"/>
      <c r="M67" s="246"/>
      <c r="N67" s="246"/>
      <c r="O67" s="246"/>
      <c r="P67" s="246"/>
      <c r="Q67" s="246"/>
      <c r="R67" s="246"/>
      <c r="S67" s="246"/>
    </row>
    <row r="68" spans="1:19" s="1" customFormat="1" x14ac:dyDescent="0.2">
      <c r="A68" s="407"/>
      <c r="B68" s="246"/>
      <c r="C68" s="420" t="s">
        <v>616</v>
      </c>
      <c r="D68" s="419"/>
      <c r="E68" s="419"/>
      <c r="F68" s="419"/>
      <c r="G68" s="419"/>
      <c r="H68" s="419"/>
      <c r="I68" s="419"/>
      <c r="J68" s="246"/>
      <c r="K68" s="246"/>
      <c r="L68" s="246"/>
      <c r="M68" s="246"/>
      <c r="N68" s="246"/>
      <c r="O68" s="246"/>
      <c r="P68" s="246"/>
      <c r="Q68" s="246"/>
      <c r="R68" s="246"/>
      <c r="S68" s="246"/>
    </row>
    <row r="69" spans="1:19" s="1" customFormat="1" x14ac:dyDescent="0.2">
      <c r="A69" s="246"/>
      <c r="B69" s="246"/>
      <c r="C69" s="246"/>
      <c r="D69" s="246"/>
      <c r="E69" s="246"/>
      <c r="F69" s="246"/>
      <c r="G69" s="246"/>
      <c r="H69" s="246"/>
      <c r="I69" s="246"/>
      <c r="J69" s="246"/>
      <c r="K69" s="246"/>
      <c r="L69" s="246"/>
      <c r="M69" s="246"/>
      <c r="N69" s="246"/>
      <c r="O69" s="246"/>
      <c r="P69" s="246"/>
      <c r="Q69" s="246"/>
      <c r="R69" s="246"/>
      <c r="S69" s="246"/>
    </row>
    <row r="70" spans="1:19" s="1" customFormat="1" x14ac:dyDescent="0.2">
      <c r="A70" s="407"/>
      <c r="B70" s="408" t="s">
        <v>67</v>
      </c>
      <c r="C70" s="411" t="s">
        <v>1560</v>
      </c>
      <c r="D70" s="419"/>
      <c r="E70" s="419"/>
      <c r="F70" s="419"/>
      <c r="G70" s="419"/>
      <c r="H70" s="419"/>
      <c r="I70" s="419"/>
      <c r="J70" s="246"/>
      <c r="K70" s="246"/>
      <c r="L70" s="246"/>
      <c r="M70" s="246"/>
      <c r="N70" s="246"/>
      <c r="O70" s="246"/>
      <c r="P70" s="246"/>
      <c r="Q70" s="246"/>
      <c r="R70" s="246"/>
      <c r="S70" s="246"/>
    </row>
    <row r="71" spans="1:19" s="1" customFormat="1" x14ac:dyDescent="0.2">
      <c r="A71" s="407"/>
      <c r="B71" s="246"/>
      <c r="C71" s="411" t="s">
        <v>617</v>
      </c>
      <c r="D71" s="419"/>
      <c r="E71" s="419"/>
      <c r="F71" s="419"/>
      <c r="G71" s="419"/>
      <c r="H71" s="419"/>
      <c r="I71" s="419"/>
      <c r="J71" s="246"/>
      <c r="K71" s="246"/>
      <c r="L71" s="246"/>
      <c r="M71" s="246"/>
      <c r="N71" s="246"/>
      <c r="O71" s="246"/>
      <c r="P71" s="246"/>
      <c r="Q71" s="246"/>
      <c r="R71" s="246"/>
      <c r="S71" s="246"/>
    </row>
    <row r="72" spans="1:19" s="1" customFormat="1" x14ac:dyDescent="0.2">
      <c r="A72" s="407"/>
      <c r="B72" s="246"/>
      <c r="C72" s="286" t="s">
        <v>618</v>
      </c>
      <c r="D72" s="419"/>
      <c r="E72" s="419"/>
      <c r="F72" s="419"/>
      <c r="G72" s="419"/>
      <c r="H72" s="419"/>
      <c r="I72" s="419"/>
      <c r="J72" s="246"/>
      <c r="K72" s="246"/>
      <c r="L72" s="246"/>
      <c r="M72" s="246"/>
      <c r="N72" s="246"/>
      <c r="O72" s="246"/>
      <c r="P72" s="246"/>
      <c r="Q72" s="246"/>
      <c r="R72" s="246"/>
      <c r="S72" s="246"/>
    </row>
    <row r="73" spans="1:19" s="1" customFormat="1" x14ac:dyDescent="0.2">
      <c r="A73" s="246"/>
      <c r="B73" s="246"/>
      <c r="C73" s="246"/>
      <c r="D73" s="246"/>
      <c r="E73" s="246"/>
      <c r="F73" s="246"/>
      <c r="G73" s="246"/>
      <c r="H73" s="246"/>
      <c r="I73" s="246"/>
      <c r="J73" s="246"/>
      <c r="K73" s="246"/>
      <c r="L73" s="246"/>
      <c r="M73" s="246"/>
      <c r="N73" s="246"/>
      <c r="O73" s="246"/>
      <c r="P73" s="246"/>
      <c r="Q73" s="246"/>
      <c r="R73" s="246"/>
      <c r="S73" s="246"/>
    </row>
    <row r="74" spans="1:19" s="1" customFormat="1" x14ac:dyDescent="0.2">
      <c r="A74" s="246"/>
      <c r="B74" s="408" t="s">
        <v>68</v>
      </c>
      <c r="C74" s="411" t="s">
        <v>135</v>
      </c>
      <c r="D74" s="410"/>
      <c r="E74" s="410"/>
      <c r="F74" s="410"/>
      <c r="G74" s="410"/>
      <c r="H74" s="410"/>
      <c r="I74" s="410"/>
      <c r="J74" s="246"/>
      <c r="K74" s="246"/>
      <c r="L74" s="246"/>
      <c r="M74" s="246"/>
      <c r="N74" s="246"/>
      <c r="O74" s="246"/>
      <c r="P74" s="246"/>
      <c r="Q74" s="246"/>
      <c r="R74" s="246"/>
      <c r="S74" s="246"/>
    </row>
    <row r="75" spans="1:19" s="1" customFormat="1" x14ac:dyDescent="0.2">
      <c r="A75" s="246"/>
      <c r="B75" s="408"/>
      <c r="C75" s="409" t="s">
        <v>136</v>
      </c>
      <c r="D75" s="410"/>
      <c r="E75" s="410"/>
      <c r="F75" s="410"/>
      <c r="G75" s="410"/>
      <c r="H75" s="410"/>
      <c r="I75" s="410"/>
      <c r="J75" s="246"/>
      <c r="K75" s="246"/>
      <c r="L75" s="246"/>
      <c r="M75" s="246"/>
      <c r="N75" s="246"/>
      <c r="O75" s="246"/>
      <c r="P75" s="246"/>
      <c r="Q75" s="246"/>
      <c r="R75" s="246"/>
      <c r="S75" s="246"/>
    </row>
    <row r="76" spans="1:19" s="1" customFormat="1" x14ac:dyDescent="0.2">
      <c r="A76" s="246"/>
      <c r="B76" s="408"/>
      <c r="C76" s="411" t="s">
        <v>871</v>
      </c>
      <c r="D76" s="410"/>
      <c r="E76" s="410"/>
      <c r="F76" s="410"/>
      <c r="G76" s="410"/>
      <c r="H76" s="410"/>
      <c r="I76" s="410"/>
      <c r="J76" s="246"/>
      <c r="K76" s="246"/>
      <c r="L76" s="246"/>
      <c r="M76" s="246"/>
      <c r="N76" s="246"/>
      <c r="O76" s="246"/>
      <c r="P76" s="246"/>
      <c r="Q76" s="246"/>
      <c r="R76" s="246"/>
      <c r="S76" s="246"/>
    </row>
    <row r="77" spans="1:19" s="1" customFormat="1" x14ac:dyDescent="0.2">
      <c r="A77" s="246"/>
      <c r="B77" s="246"/>
      <c r="C77" s="246"/>
      <c r="D77" s="246"/>
      <c r="E77" s="246"/>
      <c r="F77" s="246"/>
      <c r="G77" s="246"/>
      <c r="H77" s="246"/>
      <c r="I77" s="246"/>
      <c r="J77" s="246"/>
      <c r="K77" s="246"/>
      <c r="L77" s="246"/>
      <c r="M77" s="246"/>
      <c r="N77" s="246"/>
      <c r="O77" s="246"/>
      <c r="P77" s="246"/>
      <c r="Q77" s="246"/>
      <c r="R77" s="246"/>
      <c r="S77" s="246"/>
    </row>
    <row r="78" spans="1:19" s="174" customFormat="1" x14ac:dyDescent="0.2">
      <c r="A78" s="286"/>
      <c r="B78" s="421" t="s">
        <v>69</v>
      </c>
      <c r="C78" s="411" t="s">
        <v>1561</v>
      </c>
      <c r="D78" s="283"/>
      <c r="E78" s="283"/>
      <c r="F78" s="283"/>
      <c r="G78" s="283"/>
      <c r="H78" s="283"/>
      <c r="I78" s="283"/>
      <c r="J78" s="286"/>
      <c r="K78" s="286"/>
      <c r="L78" s="286"/>
      <c r="M78" s="286"/>
      <c r="N78" s="286"/>
      <c r="O78" s="286"/>
      <c r="P78" s="286"/>
      <c r="Q78" s="286"/>
      <c r="R78" s="286"/>
      <c r="S78" s="286"/>
    </row>
    <row r="79" spans="1:19" s="174" customFormat="1" x14ac:dyDescent="0.2">
      <c r="A79" s="286"/>
      <c r="B79" s="421"/>
      <c r="C79" s="411" t="s">
        <v>322</v>
      </c>
      <c r="D79" s="283"/>
      <c r="E79" s="283"/>
      <c r="F79" s="283"/>
      <c r="G79" s="283"/>
      <c r="H79" s="283"/>
      <c r="I79" s="283"/>
      <c r="J79" s="286"/>
      <c r="K79" s="286"/>
      <c r="L79" s="286"/>
      <c r="M79" s="286"/>
      <c r="N79" s="286"/>
      <c r="O79" s="286"/>
      <c r="P79" s="286"/>
      <c r="Q79" s="286"/>
      <c r="R79" s="286"/>
      <c r="S79" s="286"/>
    </row>
    <row r="80" spans="1:19" s="174" customFormat="1" x14ac:dyDescent="0.2">
      <c r="A80" s="286"/>
      <c r="B80" s="421"/>
      <c r="C80" s="411" t="s">
        <v>454</v>
      </c>
      <c r="D80" s="283"/>
      <c r="E80" s="283"/>
      <c r="F80" s="283"/>
      <c r="G80" s="283"/>
      <c r="H80" s="283"/>
      <c r="I80" s="283"/>
      <c r="J80" s="286"/>
      <c r="K80" s="286"/>
      <c r="L80" s="286"/>
      <c r="M80" s="286"/>
      <c r="N80" s="286"/>
      <c r="O80" s="286"/>
      <c r="P80" s="286"/>
      <c r="Q80" s="286"/>
      <c r="R80" s="286"/>
      <c r="S80" s="286"/>
    </row>
    <row r="81" spans="1:19" s="174" customFormat="1" x14ac:dyDescent="0.2">
      <c r="A81" s="286"/>
      <c r="B81" s="421"/>
      <c r="C81" s="411" t="s">
        <v>455</v>
      </c>
      <c r="D81" s="283"/>
      <c r="E81" s="283"/>
      <c r="F81" s="283"/>
      <c r="G81" s="283"/>
      <c r="H81" s="283"/>
      <c r="I81" s="283"/>
      <c r="J81" s="286"/>
      <c r="K81" s="286"/>
      <c r="L81" s="286"/>
      <c r="M81" s="286"/>
      <c r="N81" s="286"/>
      <c r="O81" s="286"/>
      <c r="P81" s="286"/>
      <c r="Q81" s="286"/>
      <c r="R81" s="286"/>
      <c r="S81" s="286"/>
    </row>
    <row r="82" spans="1:19" s="174" customFormat="1" x14ac:dyDescent="0.2">
      <c r="A82" s="286"/>
      <c r="B82" s="286"/>
      <c r="C82" s="422"/>
      <c r="D82" s="422"/>
      <c r="E82" s="422"/>
      <c r="F82" s="422"/>
      <c r="G82" s="422"/>
      <c r="H82" s="422"/>
      <c r="I82" s="422"/>
      <c r="J82" s="286"/>
      <c r="K82" s="286"/>
      <c r="L82" s="286"/>
      <c r="M82" s="286"/>
      <c r="N82" s="286"/>
      <c r="O82" s="286"/>
      <c r="P82" s="286"/>
      <c r="Q82" s="286"/>
      <c r="R82" s="286"/>
      <c r="S82" s="286"/>
    </row>
    <row r="83" spans="1:19" s="174" customFormat="1" x14ac:dyDescent="0.2">
      <c r="A83" s="407" t="s">
        <v>1586</v>
      </c>
      <c r="B83" s="286"/>
      <c r="C83" s="422"/>
      <c r="D83" s="422"/>
      <c r="E83" s="422"/>
      <c r="F83" s="422"/>
      <c r="G83" s="422"/>
      <c r="H83" s="422"/>
      <c r="I83" s="422"/>
      <c r="J83" s="286"/>
      <c r="K83" s="286"/>
      <c r="L83" s="286"/>
      <c r="M83" s="286"/>
      <c r="N83" s="286"/>
      <c r="O83" s="286"/>
      <c r="P83" s="286"/>
      <c r="Q83" s="286"/>
      <c r="R83" s="286"/>
      <c r="S83" s="286"/>
    </row>
    <row r="84" spans="1:19" s="174" customFormat="1" x14ac:dyDescent="0.2">
      <c r="A84" s="407"/>
      <c r="B84" s="421" t="s">
        <v>66</v>
      </c>
      <c r="C84" s="1006" t="s">
        <v>2690</v>
      </c>
      <c r="D84" s="422"/>
      <c r="E84" s="422"/>
      <c r="F84" s="422"/>
      <c r="G84" s="422"/>
      <c r="H84" s="422"/>
      <c r="I84" s="422"/>
      <c r="J84" s="286"/>
      <c r="K84" s="286"/>
      <c r="L84" s="286"/>
      <c r="M84" s="286"/>
      <c r="N84" s="286"/>
      <c r="O84" s="286"/>
      <c r="P84" s="286"/>
      <c r="Q84" s="286"/>
      <c r="R84" s="286"/>
      <c r="S84" s="286"/>
    </row>
    <row r="85" spans="1:19" s="174" customFormat="1" x14ac:dyDescent="0.2">
      <c r="A85" s="407"/>
      <c r="B85" s="286"/>
      <c r="C85" s="1006" t="s">
        <v>2691</v>
      </c>
      <c r="D85" s="422"/>
      <c r="E85" s="422"/>
      <c r="F85" s="422"/>
      <c r="G85" s="422"/>
      <c r="H85" s="422"/>
      <c r="I85" s="422"/>
      <c r="J85" s="286"/>
      <c r="K85" s="286"/>
      <c r="L85" s="286"/>
      <c r="M85" s="286"/>
      <c r="N85" s="286"/>
      <c r="O85" s="286"/>
      <c r="P85" s="286"/>
      <c r="Q85" s="286"/>
      <c r="R85" s="286"/>
      <c r="S85" s="286"/>
    </row>
    <row r="86" spans="1:19" s="174" customFormat="1" x14ac:dyDescent="0.2">
      <c r="A86" s="407"/>
      <c r="B86" s="286"/>
      <c r="C86" s="1006" t="s">
        <v>2692</v>
      </c>
      <c r="D86" s="422"/>
      <c r="E86" s="422"/>
      <c r="F86" s="422"/>
      <c r="G86" s="422"/>
      <c r="H86" s="422"/>
      <c r="I86" s="422"/>
      <c r="J86" s="286"/>
      <c r="K86" s="286"/>
      <c r="L86" s="286"/>
      <c r="M86" s="286"/>
      <c r="N86" s="286"/>
      <c r="O86" s="286"/>
      <c r="P86" s="286"/>
      <c r="Q86" s="286"/>
      <c r="R86" s="286"/>
      <c r="S86" s="286"/>
    </row>
    <row r="87" spans="1:19" s="174" customFormat="1" x14ac:dyDescent="0.2">
      <c r="A87" s="286"/>
      <c r="B87" s="421"/>
      <c r="C87" s="1006"/>
      <c r="D87" s="286"/>
      <c r="E87" s="286"/>
      <c r="F87" s="286"/>
      <c r="G87" s="286"/>
      <c r="H87" s="286"/>
      <c r="I87" s="286"/>
      <c r="J87" s="286"/>
      <c r="K87" s="286"/>
      <c r="L87" s="286"/>
      <c r="M87" s="286"/>
      <c r="N87" s="286"/>
      <c r="O87" s="286"/>
      <c r="P87" s="286"/>
      <c r="Q87" s="286"/>
      <c r="R87" s="286"/>
      <c r="S87" s="286"/>
    </row>
    <row r="88" spans="1:19" s="174" customFormat="1" x14ac:dyDescent="0.2">
      <c r="A88" s="407"/>
      <c r="B88" s="421" t="s">
        <v>67</v>
      </c>
      <c r="C88" s="1006" t="s">
        <v>2693</v>
      </c>
      <c r="D88" s="422"/>
      <c r="E88" s="422"/>
      <c r="F88" s="422"/>
      <c r="G88" s="422"/>
      <c r="H88" s="422"/>
      <c r="I88" s="422"/>
      <c r="J88" s="286"/>
      <c r="K88" s="286"/>
      <c r="L88" s="286"/>
      <c r="M88" s="286"/>
      <c r="N88" s="286"/>
      <c r="O88" s="286"/>
      <c r="P88" s="286"/>
      <c r="Q88" s="286"/>
      <c r="R88" s="286"/>
      <c r="S88" s="286"/>
    </row>
    <row r="89" spans="1:19" s="174" customFormat="1" x14ac:dyDescent="0.2">
      <c r="A89" s="407"/>
      <c r="B89" s="286"/>
      <c r="C89" s="1006" t="s">
        <v>2694</v>
      </c>
      <c r="D89" s="422"/>
      <c r="E89" s="422"/>
      <c r="F89" s="422"/>
      <c r="G89" s="422"/>
      <c r="H89" s="422"/>
      <c r="I89" s="422"/>
      <c r="J89" s="286"/>
      <c r="K89" s="286"/>
      <c r="L89" s="286"/>
      <c r="M89" s="286"/>
      <c r="N89" s="286"/>
      <c r="O89" s="286"/>
      <c r="P89" s="286"/>
      <c r="Q89" s="286"/>
      <c r="R89" s="286"/>
      <c r="S89" s="286"/>
    </row>
    <row r="90" spans="1:19" s="174" customFormat="1" x14ac:dyDescent="0.2">
      <c r="A90" s="407"/>
      <c r="B90" s="421"/>
      <c r="C90" s="1006"/>
      <c r="D90" s="286"/>
      <c r="E90" s="286"/>
      <c r="F90" s="286"/>
      <c r="G90" s="286"/>
      <c r="H90" s="286"/>
      <c r="I90" s="286"/>
      <c r="J90" s="286"/>
      <c r="K90" s="286"/>
      <c r="L90" s="286"/>
      <c r="M90" s="286"/>
      <c r="N90" s="286"/>
      <c r="O90" s="286"/>
      <c r="P90" s="286"/>
      <c r="Q90" s="286"/>
      <c r="R90" s="286"/>
      <c r="S90" s="286"/>
    </row>
    <row r="91" spans="1:19" s="174" customFormat="1" x14ac:dyDescent="0.2">
      <c r="A91" s="407"/>
      <c r="B91" s="421" t="s">
        <v>68</v>
      </c>
      <c r="C91" s="1006" t="s">
        <v>2695</v>
      </c>
      <c r="D91" s="422"/>
      <c r="E91" s="422"/>
      <c r="F91" s="422"/>
      <c r="G91" s="422"/>
      <c r="H91" s="422"/>
      <c r="I91" s="422"/>
      <c r="J91" s="286"/>
      <c r="K91" s="286"/>
      <c r="L91" s="286"/>
      <c r="M91" s="286"/>
      <c r="N91" s="286"/>
      <c r="O91" s="286"/>
      <c r="P91" s="286"/>
      <c r="Q91" s="286"/>
      <c r="R91" s="286"/>
      <c r="S91" s="286"/>
    </row>
    <row r="92" spans="1:19" s="174" customFormat="1" x14ac:dyDescent="0.2">
      <c r="A92" s="407"/>
      <c r="B92" s="286"/>
      <c r="C92" s="1006" t="s">
        <v>2696</v>
      </c>
      <c r="D92" s="422"/>
      <c r="E92" s="422"/>
      <c r="F92" s="422"/>
      <c r="G92" s="422"/>
      <c r="H92" s="422"/>
      <c r="I92" s="422"/>
      <c r="J92" s="286"/>
      <c r="K92" s="286"/>
      <c r="L92" s="286"/>
      <c r="M92" s="286"/>
      <c r="N92" s="286"/>
      <c r="O92" s="286"/>
      <c r="P92" s="286"/>
      <c r="Q92" s="286"/>
      <c r="R92" s="286"/>
      <c r="S92" s="286"/>
    </row>
    <row r="93" spans="1:19" s="174" customFormat="1" x14ac:dyDescent="0.2">
      <c r="A93" s="407"/>
      <c r="B93" s="421"/>
      <c r="C93" s="1006" t="s">
        <v>2697</v>
      </c>
      <c r="D93" s="422"/>
      <c r="E93" s="422"/>
      <c r="F93" s="422"/>
      <c r="G93" s="422"/>
      <c r="H93" s="422"/>
      <c r="I93" s="422"/>
      <c r="J93" s="286"/>
      <c r="K93" s="286"/>
      <c r="L93" s="286"/>
      <c r="M93" s="286"/>
      <c r="N93" s="286"/>
      <c r="O93" s="286"/>
      <c r="P93" s="286"/>
      <c r="Q93" s="286"/>
      <c r="R93" s="286"/>
      <c r="S93" s="286"/>
    </row>
    <row r="94" spans="1:19" s="174" customFormat="1" x14ac:dyDescent="0.2">
      <c r="A94" s="407"/>
      <c r="B94" s="286"/>
      <c r="C94" s="1006" t="s">
        <v>2698</v>
      </c>
      <c r="D94" s="422"/>
      <c r="E94" s="422"/>
      <c r="F94" s="422"/>
      <c r="G94" s="422"/>
      <c r="H94" s="422"/>
      <c r="I94" s="422"/>
      <c r="J94" s="286"/>
      <c r="K94" s="286"/>
      <c r="L94" s="286"/>
      <c r="M94" s="286"/>
      <c r="N94" s="286"/>
      <c r="O94" s="286"/>
      <c r="P94" s="286"/>
      <c r="Q94" s="286"/>
      <c r="R94" s="286"/>
      <c r="S94" s="286"/>
    </row>
    <row r="95" spans="1:19" s="174" customFormat="1" x14ac:dyDescent="0.2">
      <c r="A95" s="407"/>
      <c r="B95" s="286"/>
      <c r="C95" s="1006"/>
      <c r="D95" s="422"/>
      <c r="E95" s="422"/>
      <c r="F95" s="422"/>
      <c r="G95" s="422"/>
      <c r="H95" s="422"/>
      <c r="I95" s="422"/>
      <c r="J95" s="286"/>
      <c r="K95" s="286"/>
      <c r="L95" s="286"/>
      <c r="M95" s="286"/>
      <c r="N95" s="286"/>
      <c r="O95" s="286"/>
      <c r="P95" s="286"/>
      <c r="Q95" s="286"/>
      <c r="R95" s="286"/>
      <c r="S95" s="286"/>
    </row>
    <row r="96" spans="1:19" s="174" customFormat="1" x14ac:dyDescent="0.2">
      <c r="A96" s="407"/>
      <c r="B96" s="421" t="s">
        <v>69</v>
      </c>
      <c r="C96" s="1006" t="s">
        <v>2699</v>
      </c>
      <c r="D96" s="422"/>
      <c r="E96" s="422"/>
      <c r="F96" s="422"/>
      <c r="G96" s="422"/>
      <c r="H96" s="422"/>
      <c r="I96" s="422"/>
      <c r="J96" s="286"/>
      <c r="K96" s="286"/>
      <c r="L96" s="286"/>
      <c r="M96" s="286"/>
      <c r="N96" s="286"/>
      <c r="O96" s="286"/>
      <c r="P96" s="286"/>
      <c r="Q96" s="286"/>
      <c r="R96" s="286"/>
      <c r="S96" s="286"/>
    </row>
    <row r="97" spans="1:19" s="174" customFormat="1" x14ac:dyDescent="0.2">
      <c r="A97" s="407"/>
      <c r="B97" s="286"/>
      <c r="C97" s="1006" t="s">
        <v>2700</v>
      </c>
      <c r="D97" s="422"/>
      <c r="E97" s="422"/>
      <c r="F97" s="422"/>
      <c r="G97" s="422"/>
      <c r="H97" s="422"/>
      <c r="I97" s="422"/>
      <c r="J97" s="286"/>
      <c r="K97" s="286"/>
      <c r="L97" s="286"/>
      <c r="M97" s="286"/>
      <c r="N97" s="286"/>
      <c r="O97" s="286"/>
      <c r="P97" s="286"/>
      <c r="Q97" s="286"/>
      <c r="R97" s="286"/>
      <c r="S97" s="286"/>
    </row>
    <row r="98" spans="1:19" s="174" customFormat="1" x14ac:dyDescent="0.2">
      <c r="A98" s="407"/>
      <c r="B98" s="286"/>
      <c r="C98" s="1006"/>
      <c r="D98" s="422"/>
      <c r="E98" s="422"/>
      <c r="F98" s="422"/>
      <c r="G98" s="422"/>
      <c r="H98" s="422"/>
      <c r="I98" s="422"/>
      <c r="J98" s="286"/>
      <c r="K98" s="286"/>
      <c r="L98" s="286"/>
      <c r="M98" s="286"/>
      <c r="N98" s="286"/>
      <c r="O98" s="286"/>
      <c r="P98" s="286"/>
      <c r="Q98" s="286"/>
      <c r="R98" s="286"/>
      <c r="S98" s="286"/>
    </row>
    <row r="99" spans="1:19" s="174" customFormat="1" x14ac:dyDescent="0.2">
      <c r="A99" s="407"/>
      <c r="B99" s="421" t="s">
        <v>70</v>
      </c>
      <c r="C99" s="1006" t="s">
        <v>2701</v>
      </c>
      <c r="D99" s="422"/>
      <c r="E99" s="422"/>
      <c r="F99" s="422"/>
      <c r="G99" s="422"/>
      <c r="H99" s="422"/>
      <c r="I99" s="422"/>
      <c r="J99" s="286"/>
      <c r="K99" s="286"/>
      <c r="L99" s="286"/>
      <c r="M99" s="286"/>
      <c r="N99" s="286"/>
      <c r="O99" s="286"/>
      <c r="P99" s="286"/>
      <c r="Q99" s="286"/>
      <c r="R99" s="286"/>
      <c r="S99" s="286"/>
    </row>
    <row r="100" spans="1:19" s="174" customFormat="1" x14ac:dyDescent="0.2">
      <c r="A100" s="407"/>
      <c r="B100" s="421"/>
      <c r="C100" s="1006" t="s">
        <v>2702</v>
      </c>
      <c r="D100" s="422"/>
      <c r="E100" s="422"/>
      <c r="F100" s="422"/>
      <c r="G100" s="422"/>
      <c r="H100" s="422"/>
      <c r="I100" s="422"/>
      <c r="J100" s="286"/>
      <c r="K100" s="286"/>
      <c r="L100" s="286"/>
      <c r="M100" s="286"/>
      <c r="N100" s="286"/>
      <c r="O100" s="286"/>
      <c r="P100" s="286"/>
      <c r="Q100" s="286"/>
      <c r="R100" s="286"/>
      <c r="S100" s="286"/>
    </row>
    <row r="101" spans="1:19" s="174" customFormat="1" x14ac:dyDescent="0.2">
      <c r="A101" s="407"/>
      <c r="B101" s="286"/>
      <c r="C101" s="1006" t="s">
        <v>2703</v>
      </c>
      <c r="D101" s="422"/>
      <c r="E101" s="422"/>
      <c r="F101" s="422"/>
      <c r="G101" s="422"/>
      <c r="H101" s="422"/>
      <c r="I101" s="422"/>
      <c r="J101" s="286"/>
      <c r="K101" s="286"/>
      <c r="L101" s="286"/>
      <c r="M101" s="286"/>
      <c r="N101" s="286"/>
      <c r="O101" s="286"/>
      <c r="P101" s="286"/>
      <c r="Q101" s="286"/>
      <c r="R101" s="286"/>
      <c r="S101" s="286"/>
    </row>
    <row r="102" spans="1:19" s="174" customFormat="1" x14ac:dyDescent="0.2">
      <c r="A102" s="286"/>
      <c r="B102" s="286"/>
      <c r="C102" s="1006"/>
      <c r="D102" s="422"/>
      <c r="E102" s="422"/>
      <c r="F102" s="422"/>
      <c r="G102" s="422"/>
      <c r="H102" s="422"/>
      <c r="I102" s="422"/>
      <c r="J102" s="286"/>
      <c r="K102" s="286"/>
      <c r="L102" s="286"/>
      <c r="M102" s="286"/>
      <c r="N102" s="286"/>
      <c r="O102" s="286"/>
      <c r="P102" s="286"/>
      <c r="Q102" s="286"/>
      <c r="R102" s="286"/>
      <c r="S102" s="286"/>
    </row>
    <row r="103" spans="1:19" s="174" customFormat="1" x14ac:dyDescent="0.2">
      <c r="A103" s="286"/>
      <c r="B103" s="286"/>
      <c r="C103" s="286"/>
      <c r="D103" s="286"/>
      <c r="E103" s="286"/>
      <c r="F103" s="286"/>
      <c r="G103" s="286"/>
      <c r="H103" s="286"/>
      <c r="I103" s="286"/>
      <c r="J103" s="286"/>
      <c r="K103" s="286"/>
      <c r="L103" s="286"/>
      <c r="M103" s="286"/>
      <c r="N103" s="286"/>
      <c r="O103" s="286"/>
      <c r="P103" s="286"/>
      <c r="Q103" s="286"/>
      <c r="R103" s="286"/>
      <c r="S103" s="286"/>
    </row>
    <row r="104" spans="1:19" s="1" customFormat="1" x14ac:dyDescent="0.2">
      <c r="A104" s="246"/>
      <c r="B104" s="246"/>
      <c r="C104" s="246"/>
      <c r="D104" s="246"/>
      <c r="E104" s="246"/>
      <c r="F104" s="246"/>
      <c r="G104" s="246"/>
      <c r="H104" s="246"/>
      <c r="I104" s="246"/>
      <c r="J104" s="246"/>
      <c r="K104" s="246"/>
      <c r="L104" s="246"/>
      <c r="M104" s="246"/>
      <c r="N104" s="246"/>
      <c r="O104" s="246"/>
      <c r="P104" s="246"/>
      <c r="Q104" s="246"/>
      <c r="R104" s="246"/>
      <c r="S104" s="246"/>
    </row>
    <row r="105" spans="1:19" s="1" customFormat="1" x14ac:dyDescent="0.2">
      <c r="A105" s="246"/>
      <c r="B105" s="246"/>
      <c r="C105" s="246"/>
      <c r="D105" s="246"/>
      <c r="E105" s="246"/>
      <c r="F105" s="246"/>
      <c r="G105" s="246"/>
      <c r="H105" s="246"/>
      <c r="I105" s="246"/>
      <c r="J105" s="246"/>
      <c r="K105" s="246"/>
      <c r="L105" s="246"/>
      <c r="M105" s="246"/>
      <c r="N105" s="246"/>
      <c r="O105" s="246"/>
      <c r="P105" s="246"/>
      <c r="Q105" s="246"/>
      <c r="R105" s="246"/>
      <c r="S105" s="246"/>
    </row>
    <row r="106" spans="1:19" s="1" customFormat="1" x14ac:dyDescent="0.2">
      <c r="A106" s="246"/>
      <c r="B106" s="246"/>
      <c r="C106" s="246"/>
      <c r="D106" s="246"/>
      <c r="E106" s="246"/>
      <c r="F106" s="246"/>
      <c r="G106" s="246"/>
      <c r="H106" s="246"/>
      <c r="I106" s="246"/>
      <c r="J106" s="246"/>
      <c r="K106" s="246"/>
      <c r="L106" s="246"/>
      <c r="M106" s="246"/>
      <c r="N106" s="246"/>
      <c r="O106" s="246"/>
      <c r="P106" s="246"/>
      <c r="Q106" s="246"/>
      <c r="R106" s="246"/>
      <c r="S106" s="246"/>
    </row>
    <row r="107" spans="1:19" s="1" customFormat="1" x14ac:dyDescent="0.2">
      <c r="A107" s="246"/>
      <c r="B107" s="246"/>
      <c r="C107" s="246"/>
      <c r="D107" s="246"/>
      <c r="E107" s="246"/>
      <c r="F107" s="246"/>
      <c r="G107" s="246"/>
      <c r="H107" s="246"/>
      <c r="I107" s="246"/>
      <c r="J107" s="246"/>
      <c r="K107" s="246"/>
      <c r="L107" s="246"/>
      <c r="M107" s="246"/>
      <c r="N107" s="246"/>
      <c r="O107" s="246"/>
      <c r="P107" s="246"/>
      <c r="Q107" s="246"/>
      <c r="R107" s="246"/>
      <c r="S107" s="246"/>
    </row>
    <row r="108" spans="1:19" hidden="1" x14ac:dyDescent="0.2"/>
    <row r="109" spans="1:19" hidden="1" x14ac:dyDescent="0.2"/>
    <row r="110" spans="1:19" hidden="1" x14ac:dyDescent="0.2"/>
    <row r="111" spans="1:19" hidden="1" x14ac:dyDescent="0.2"/>
    <row r="112" spans="1:19"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sheetData>
  <sheetProtection password="EFD9" sheet="1" objects="1" scenarios="1"/>
  <phoneticPr fontId="0" type="noConversion"/>
  <hyperlinks>
    <hyperlink ref="C68" r:id="rId1" display="send an e-mail to elfa.survey@us.pwc.com."/>
  </hyperlinks>
  <printOptions horizontalCentered="1"/>
  <pageMargins left="0.75" right="0.75" top="0.5" bottom="0.73" header="0.5" footer="0.5"/>
  <pageSetup scale="90"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63" max="1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57"/>
  <sheetViews>
    <sheetView workbookViewId="0">
      <pane ySplit="3" topLeftCell="A4" activePane="bottomLeft" state="frozenSplit"/>
      <selection activeCell="A38" sqref="A38"/>
      <selection pane="bottomLeft" activeCell="J7" sqref="J7"/>
    </sheetView>
  </sheetViews>
  <sheetFormatPr defaultColWidth="0" defaultRowHeight="12.75" zeroHeight="1" x14ac:dyDescent="0.2"/>
  <cols>
    <col min="1" max="1" width="8.5703125" hidden="1" customWidth="1"/>
    <col min="2" max="8" width="9.140625" hidden="1" customWidth="1"/>
    <col min="9" max="9" width="3.85546875" customWidth="1"/>
    <col min="10" max="10" width="4.140625" customWidth="1"/>
    <col min="11" max="11" width="2.140625" customWidth="1"/>
    <col min="12" max="12" width="25.7109375" customWidth="1"/>
    <col min="13" max="13" width="1.42578125" customWidth="1"/>
    <col min="14" max="14" width="10.7109375" customWidth="1"/>
    <col min="15" max="15" width="3.5703125" customWidth="1"/>
    <col min="16" max="16" width="0.85546875" customWidth="1"/>
    <col min="17" max="17" width="1.5703125" customWidth="1"/>
    <col min="18" max="18" width="10.7109375" customWidth="1"/>
    <col min="19" max="19" width="3.5703125" customWidth="1"/>
    <col min="20" max="20" width="0.85546875" customWidth="1"/>
    <col min="21" max="21" width="1.5703125" customWidth="1"/>
    <col min="22" max="22" width="10.7109375" customWidth="1"/>
    <col min="23" max="23" width="3.42578125" customWidth="1"/>
    <col min="24" max="24" width="0.85546875" customWidth="1"/>
    <col min="25" max="25" width="1.5703125" customWidth="1"/>
    <col min="26" max="26" width="10.5703125" customWidth="1"/>
    <col min="27" max="27" width="2.7109375" customWidth="1"/>
    <col min="28" max="28" width="0.85546875" customWidth="1"/>
    <col min="29" max="37" width="9.140625" hidden="1" customWidth="1"/>
    <col min="38" max="42" width="0" hidden="1" customWidth="1"/>
    <col min="43" max="16384" width="9.140625" hidden="1"/>
  </cols>
  <sheetData>
    <row r="1" spans="1:28" s="6" customFormat="1" x14ac:dyDescent="0.2">
      <c r="A1"/>
      <c r="B1"/>
      <c r="C1"/>
      <c r="D1"/>
      <c r="E1"/>
      <c r="F1"/>
      <c r="G1"/>
      <c r="H1"/>
      <c r="I1" s="402" t="s">
        <v>1555</v>
      </c>
      <c r="J1" s="424"/>
      <c r="K1" s="424"/>
      <c r="L1" s="424"/>
      <c r="M1" s="424"/>
      <c r="N1" s="424"/>
      <c r="O1" s="424"/>
      <c r="P1" s="424"/>
      <c r="Q1" s="424"/>
      <c r="R1" s="424"/>
      <c r="S1" s="424"/>
      <c r="T1" s="424"/>
      <c r="U1" s="424"/>
      <c r="V1" s="424"/>
      <c r="W1" s="424"/>
      <c r="X1" s="424"/>
      <c r="Y1" s="424"/>
      <c r="Z1" s="424"/>
      <c r="AA1" s="424"/>
      <c r="AB1" s="424"/>
    </row>
    <row r="2" spans="1:28" s="6" customFormat="1" x14ac:dyDescent="0.2">
      <c r="A2"/>
      <c r="B2"/>
      <c r="C2"/>
      <c r="D2"/>
      <c r="E2"/>
      <c r="F2"/>
      <c r="G2"/>
      <c r="H2"/>
      <c r="I2" s="171"/>
      <c r="J2" s="195"/>
      <c r="K2" s="195"/>
      <c r="L2" s="195"/>
      <c r="M2" s="195"/>
      <c r="N2" s="195"/>
      <c r="O2" s="195"/>
      <c r="P2" s="195"/>
      <c r="Q2" s="195"/>
      <c r="R2" s="195"/>
      <c r="S2" s="195"/>
      <c r="T2" s="195"/>
      <c r="U2" s="195"/>
      <c r="V2" s="195"/>
      <c r="W2" s="195"/>
      <c r="X2" s="195"/>
      <c r="Y2" s="195"/>
      <c r="Z2" s="195"/>
      <c r="AA2" s="195"/>
      <c r="AB2" s="195"/>
    </row>
    <row r="3" spans="1:28" s="6" customFormat="1" ht="18.75" customHeight="1" x14ac:dyDescent="0.2">
      <c r="A3"/>
      <c r="B3"/>
      <c r="C3"/>
      <c r="D3"/>
      <c r="E3"/>
      <c r="F3"/>
      <c r="G3"/>
      <c r="H3"/>
      <c r="I3" s="27" t="s">
        <v>168</v>
      </c>
      <c r="J3" s="28"/>
      <c r="K3" s="28"/>
      <c r="L3" s="28"/>
      <c r="M3" s="28"/>
      <c r="N3" s="28"/>
      <c r="O3" s="29"/>
      <c r="P3" s="29"/>
      <c r="Q3" s="29"/>
      <c r="R3" s="29"/>
      <c r="S3" s="29"/>
      <c r="T3" s="29"/>
      <c r="U3" s="29"/>
      <c r="V3" s="29"/>
      <c r="W3" s="29"/>
      <c r="X3" s="29"/>
      <c r="Y3" s="29"/>
      <c r="Z3" s="29"/>
      <c r="AA3" s="29"/>
      <c r="AB3" s="29"/>
    </row>
    <row r="4" spans="1:28" s="6" customFormat="1" x14ac:dyDescent="0.2">
      <c r="A4"/>
      <c r="B4"/>
      <c r="C4"/>
      <c r="D4"/>
      <c r="E4"/>
      <c r="F4"/>
      <c r="G4"/>
      <c r="H4"/>
      <c r="I4" s="423" t="s">
        <v>66</v>
      </c>
      <c r="J4" s="173" t="s">
        <v>73</v>
      </c>
      <c r="K4" s="173"/>
      <c r="L4" s="195"/>
      <c r="M4" s="195"/>
      <c r="N4" s="195"/>
      <c r="O4" s="195"/>
      <c r="P4" s="195"/>
      <c r="Q4" s="195"/>
      <c r="R4" s="195"/>
      <c r="S4" s="195"/>
      <c r="T4" s="195"/>
      <c r="U4" s="195"/>
      <c r="V4" s="195"/>
      <c r="W4" s="195"/>
      <c r="X4" s="195"/>
      <c r="Y4" s="195"/>
      <c r="Z4" s="195"/>
      <c r="AA4" s="195"/>
      <c r="AB4" s="195"/>
    </row>
    <row r="5" spans="1:28" s="6" customFormat="1" x14ac:dyDescent="0.2">
      <c r="A5"/>
      <c r="B5"/>
      <c r="C5"/>
      <c r="D5"/>
      <c r="E5"/>
      <c r="F5"/>
      <c r="G5"/>
      <c r="H5"/>
      <c r="I5" s="423"/>
      <c r="J5" s="195" t="s">
        <v>74</v>
      </c>
      <c r="K5" s="195"/>
      <c r="L5" s="195"/>
      <c r="M5" s="195"/>
      <c r="N5" s="195"/>
      <c r="O5" s="195"/>
      <c r="P5" s="195"/>
      <c r="Q5" s="195"/>
      <c r="R5" s="195"/>
      <c r="S5" s="195"/>
      <c r="T5" s="195"/>
      <c r="U5" s="195"/>
      <c r="V5" s="195"/>
      <c r="W5" s="195"/>
      <c r="X5" s="195"/>
      <c r="Y5" s="195"/>
      <c r="Z5" s="195"/>
      <c r="AA5" s="195"/>
      <c r="AB5" s="195"/>
    </row>
    <row r="6" spans="1:28" s="6" customFormat="1" ht="13.5" thickBot="1" x14ac:dyDescent="0.25">
      <c r="A6"/>
      <c r="B6"/>
      <c r="C6"/>
      <c r="D6"/>
      <c r="E6"/>
      <c r="F6"/>
      <c r="G6"/>
      <c r="H6"/>
      <c r="I6" s="171"/>
      <c r="J6" s="195"/>
      <c r="K6" s="195"/>
      <c r="L6" s="195"/>
      <c r="M6" s="195"/>
      <c r="N6" s="195"/>
      <c r="O6" s="195"/>
      <c r="P6" s="195"/>
      <c r="Q6" s="195"/>
      <c r="R6" s="195"/>
      <c r="S6" s="195"/>
      <c r="T6" s="195"/>
      <c r="U6" s="195"/>
      <c r="V6" s="195"/>
      <c r="W6" s="195"/>
      <c r="X6" s="195"/>
      <c r="Y6" s="195"/>
      <c r="Z6" s="195"/>
      <c r="AA6" s="195"/>
      <c r="AB6" s="195"/>
    </row>
    <row r="7" spans="1:28" s="6" customFormat="1" ht="12.75" customHeight="1" thickTop="1" thickBot="1" x14ac:dyDescent="0.25">
      <c r="A7" t="s">
        <v>638</v>
      </c>
      <c r="B7"/>
      <c r="C7"/>
      <c r="D7"/>
      <c r="E7"/>
      <c r="F7"/>
      <c r="G7"/>
      <c r="H7"/>
      <c r="I7" s="171"/>
      <c r="J7" s="425"/>
      <c r="K7" s="424"/>
      <c r="L7" s="237" t="s">
        <v>137</v>
      </c>
      <c r="M7" s="276"/>
      <c r="N7" s="276"/>
      <c r="O7" s="276"/>
      <c r="P7" s="276"/>
      <c r="Q7" s="276"/>
      <c r="R7" s="276"/>
      <c r="S7" s="276"/>
      <c r="T7" s="276"/>
      <c r="U7" s="276"/>
      <c r="V7" s="276"/>
      <c r="W7" s="276"/>
      <c r="X7" s="276"/>
      <c r="Y7" s="276"/>
      <c r="Z7" s="276"/>
      <c r="AA7" s="195"/>
      <c r="AB7" s="195"/>
    </row>
    <row r="8" spans="1:28" s="6" customFormat="1" ht="36" customHeight="1" thickTop="1" x14ac:dyDescent="0.2">
      <c r="A8"/>
      <c r="B8"/>
      <c r="C8"/>
      <c r="D8"/>
      <c r="E8"/>
      <c r="F8"/>
      <c r="G8"/>
      <c r="H8"/>
      <c r="I8" s="171"/>
      <c r="J8" s="195"/>
      <c r="K8" s="424"/>
      <c r="L8" s="886" t="s">
        <v>396</v>
      </c>
      <c r="M8" s="884"/>
      <c r="N8" s="884"/>
      <c r="O8" s="884"/>
      <c r="P8" s="884"/>
      <c r="Q8" s="884"/>
      <c r="R8" s="884"/>
      <c r="S8" s="884"/>
      <c r="T8" s="884"/>
      <c r="U8" s="884"/>
      <c r="V8" s="884"/>
      <c r="W8" s="884"/>
      <c r="X8" s="884"/>
      <c r="Y8" s="884"/>
      <c r="Z8" s="884"/>
      <c r="AA8" s="195"/>
      <c r="AB8" s="195"/>
    </row>
    <row r="9" spans="1:28" s="6" customFormat="1" ht="13.5" thickBot="1" x14ac:dyDescent="0.25">
      <c r="A9"/>
      <c r="B9"/>
      <c r="C9"/>
      <c r="D9"/>
      <c r="E9"/>
      <c r="F9"/>
      <c r="G9"/>
      <c r="H9"/>
      <c r="I9" s="171"/>
      <c r="J9" s="195"/>
      <c r="K9" s="424"/>
      <c r="L9" s="276"/>
      <c r="M9" s="276"/>
      <c r="N9" s="276"/>
      <c r="O9" s="276"/>
      <c r="P9" s="276"/>
      <c r="Q9" s="276"/>
      <c r="R9" s="276"/>
      <c r="S9" s="276"/>
      <c r="T9" s="276"/>
      <c r="U9" s="276"/>
      <c r="V9" s="276"/>
      <c r="W9" s="276"/>
      <c r="X9" s="276"/>
      <c r="Y9" s="276"/>
      <c r="Z9" s="276"/>
      <c r="AA9" s="195"/>
      <c r="AB9" s="195"/>
    </row>
    <row r="10" spans="1:28" s="6" customFormat="1" ht="12.75" customHeight="1" thickTop="1" thickBot="1" x14ac:dyDescent="0.25">
      <c r="A10" t="s">
        <v>639</v>
      </c>
      <c r="B10"/>
      <c r="C10"/>
      <c r="D10"/>
      <c r="E10"/>
      <c r="F10"/>
      <c r="G10"/>
      <c r="H10"/>
      <c r="I10" s="171"/>
      <c r="J10" s="425"/>
      <c r="K10" s="424"/>
      <c r="L10" s="237" t="s">
        <v>234</v>
      </c>
      <c r="M10" s="276"/>
      <c r="N10" s="276"/>
      <c r="O10" s="276"/>
      <c r="P10" s="276"/>
      <c r="Q10" s="276"/>
      <c r="R10" s="276"/>
      <c r="S10" s="276"/>
      <c r="T10" s="276"/>
      <c r="U10" s="276"/>
      <c r="V10" s="276"/>
      <c r="W10" s="276"/>
      <c r="X10" s="276"/>
      <c r="Y10" s="276"/>
      <c r="Z10" s="276"/>
      <c r="AA10" s="195"/>
      <c r="AB10" s="195"/>
    </row>
    <row r="11" spans="1:28" s="6" customFormat="1" ht="13.5" thickTop="1" x14ac:dyDescent="0.2">
      <c r="A11"/>
      <c r="B11"/>
      <c r="C11"/>
      <c r="D11"/>
      <c r="E11"/>
      <c r="F11"/>
      <c r="G11"/>
      <c r="H11"/>
      <c r="I11" s="171"/>
      <c r="J11" s="195"/>
      <c r="K11" s="195"/>
      <c r="L11" s="276" t="s">
        <v>198</v>
      </c>
      <c r="M11" s="276"/>
      <c r="N11" s="276"/>
      <c r="O11" s="276"/>
      <c r="P11" s="276"/>
      <c r="Q11" s="276"/>
      <c r="R11" s="276"/>
      <c r="S11" s="276"/>
      <c r="T11" s="276"/>
      <c r="U11" s="276"/>
      <c r="V11" s="276"/>
      <c r="W11" s="276"/>
      <c r="X11" s="276"/>
      <c r="Y11" s="276"/>
      <c r="Z11" s="276"/>
      <c r="AA11" s="195"/>
      <c r="AB11" s="195"/>
    </row>
    <row r="12" spans="1:28" s="6" customFormat="1" ht="13.5" thickBot="1" x14ac:dyDescent="0.25">
      <c r="A12"/>
      <c r="B12"/>
      <c r="C12"/>
      <c r="D12"/>
      <c r="E12"/>
      <c r="F12"/>
      <c r="G12"/>
      <c r="H12"/>
      <c r="I12" s="171"/>
      <c r="J12" s="195"/>
      <c r="K12" s="195"/>
      <c r="L12" s="276"/>
      <c r="M12" s="276"/>
      <c r="N12" s="276"/>
      <c r="O12" s="276"/>
      <c r="P12" s="276"/>
      <c r="Q12" s="276"/>
      <c r="R12" s="276"/>
      <c r="S12" s="276"/>
      <c r="T12" s="276"/>
      <c r="U12" s="276"/>
      <c r="V12" s="276"/>
      <c r="W12" s="276"/>
      <c r="X12" s="276"/>
      <c r="Y12" s="276"/>
      <c r="Z12" s="276"/>
      <c r="AA12" s="195"/>
      <c r="AB12" s="195"/>
    </row>
    <row r="13" spans="1:28" s="6" customFormat="1" ht="12.75" customHeight="1" thickTop="1" thickBot="1" x14ac:dyDescent="0.25">
      <c r="A13" t="s">
        <v>640</v>
      </c>
      <c r="B13"/>
      <c r="C13"/>
      <c r="D13"/>
      <c r="E13"/>
      <c r="F13"/>
      <c r="G13"/>
      <c r="H13"/>
      <c r="I13" s="171"/>
      <c r="J13" s="425"/>
      <c r="K13" s="424"/>
      <c r="L13" s="237" t="s">
        <v>83</v>
      </c>
      <c r="M13" s="276"/>
      <c r="N13" s="276"/>
      <c r="O13" s="276"/>
      <c r="P13" s="276"/>
      <c r="Q13" s="276"/>
      <c r="R13" s="276"/>
      <c r="S13" s="276"/>
      <c r="T13" s="276"/>
      <c r="U13" s="276"/>
      <c r="V13" s="276"/>
      <c r="W13" s="276"/>
      <c r="X13" s="276"/>
      <c r="Y13" s="276"/>
      <c r="Z13" s="276"/>
      <c r="AA13" s="195"/>
      <c r="AB13" s="195"/>
    </row>
    <row r="14" spans="1:28" s="6" customFormat="1" ht="25.5" customHeight="1" thickTop="1" x14ac:dyDescent="0.2">
      <c r="A14"/>
      <c r="B14"/>
      <c r="C14"/>
      <c r="D14"/>
      <c r="E14"/>
      <c r="F14"/>
      <c r="G14"/>
      <c r="H14"/>
      <c r="I14" s="171"/>
      <c r="J14" s="195"/>
      <c r="K14" s="424"/>
      <c r="L14" s="886" t="s">
        <v>75</v>
      </c>
      <c r="M14" s="886"/>
      <c r="N14" s="886"/>
      <c r="O14" s="886"/>
      <c r="P14" s="886"/>
      <c r="Q14" s="886"/>
      <c r="R14" s="886"/>
      <c r="S14" s="886"/>
      <c r="T14" s="886"/>
      <c r="U14" s="884"/>
      <c r="V14" s="884"/>
      <c r="W14" s="884"/>
      <c r="X14" s="884"/>
      <c r="Y14" s="884"/>
      <c r="Z14" s="884"/>
      <c r="AA14" s="195"/>
      <c r="AB14" s="195"/>
    </row>
    <row r="15" spans="1:28" s="6" customFormat="1" x14ac:dyDescent="0.2">
      <c r="A15"/>
      <c r="B15"/>
      <c r="C15"/>
      <c r="D15"/>
      <c r="E15"/>
      <c r="F15"/>
      <c r="G15"/>
      <c r="H15"/>
      <c r="I15" s="171"/>
      <c r="J15" s="195"/>
      <c r="K15" s="424"/>
      <c r="L15" s="195"/>
      <c r="M15" s="195"/>
      <c r="N15" s="195"/>
      <c r="O15" s="195"/>
      <c r="P15" s="195"/>
      <c r="Q15" s="195"/>
      <c r="R15" s="195"/>
      <c r="S15" s="195"/>
      <c r="T15" s="195"/>
      <c r="U15" s="195"/>
      <c r="V15" s="195"/>
      <c r="W15" s="195"/>
      <c r="X15" s="195"/>
      <c r="Y15" s="195"/>
      <c r="Z15" s="195"/>
      <c r="AA15" s="195"/>
      <c r="AB15" s="195"/>
    </row>
    <row r="16" spans="1:28" s="6" customFormat="1" x14ac:dyDescent="0.2">
      <c r="A16"/>
      <c r="B16"/>
      <c r="C16"/>
      <c r="D16"/>
      <c r="E16"/>
      <c r="F16"/>
      <c r="G16"/>
      <c r="H16"/>
      <c r="I16" s="423" t="s">
        <v>67</v>
      </c>
      <c r="J16" s="173" t="s">
        <v>138</v>
      </c>
      <c r="K16" s="424"/>
      <c r="L16" s="195"/>
      <c r="M16" s="195"/>
      <c r="N16" s="195"/>
      <c r="O16" s="195"/>
      <c r="P16" s="195"/>
      <c r="Q16" s="195"/>
      <c r="R16" s="195"/>
      <c r="S16" s="195"/>
      <c r="T16" s="195"/>
      <c r="U16" s="195"/>
      <c r="V16" s="195"/>
      <c r="W16" s="195"/>
      <c r="X16" s="195"/>
      <c r="Y16" s="195"/>
      <c r="Z16" s="195"/>
      <c r="AA16" s="195"/>
      <c r="AB16" s="195"/>
    </row>
    <row r="17" spans="1:28" s="6" customFormat="1" x14ac:dyDescent="0.2">
      <c r="A17"/>
      <c r="B17"/>
      <c r="C17"/>
      <c r="D17"/>
      <c r="E17"/>
      <c r="F17"/>
      <c r="G17"/>
      <c r="H17"/>
      <c r="I17" s="423"/>
      <c r="J17" s="195" t="s">
        <v>334</v>
      </c>
      <c r="K17" s="424"/>
      <c r="L17" s="195"/>
      <c r="M17" s="195"/>
      <c r="N17" s="195"/>
      <c r="O17" s="195"/>
      <c r="P17" s="195"/>
      <c r="Q17" s="195"/>
      <c r="R17" s="195"/>
      <c r="S17" s="195"/>
      <c r="T17" s="195"/>
      <c r="U17" s="195"/>
      <c r="V17" s="195"/>
      <c r="W17" s="195"/>
      <c r="X17" s="195"/>
      <c r="Y17" s="195"/>
      <c r="Z17" s="195"/>
      <c r="AA17" s="195"/>
      <c r="AB17" s="195"/>
    </row>
    <row r="18" spans="1:28" s="6" customFormat="1" x14ac:dyDescent="0.2">
      <c r="A18"/>
      <c r="B18"/>
      <c r="C18"/>
      <c r="D18"/>
      <c r="E18"/>
      <c r="F18"/>
      <c r="G18"/>
      <c r="H18"/>
      <c r="I18" s="423"/>
      <c r="J18" s="195" t="s">
        <v>220</v>
      </c>
      <c r="K18" s="424"/>
      <c r="L18" s="195"/>
      <c r="M18" s="195"/>
      <c r="N18" s="195"/>
      <c r="O18" s="195"/>
      <c r="P18" s="195"/>
      <c r="Q18" s="195"/>
      <c r="R18" s="195"/>
      <c r="S18" s="195"/>
      <c r="T18" s="195"/>
      <c r="U18" s="195"/>
      <c r="V18" s="195"/>
      <c r="W18" s="195"/>
      <c r="X18" s="195"/>
      <c r="Y18" s="195"/>
      <c r="Z18" s="195"/>
      <c r="AA18" s="195"/>
      <c r="AB18" s="195"/>
    </row>
    <row r="19" spans="1:28" s="6" customFormat="1" x14ac:dyDescent="0.2">
      <c r="A19"/>
      <c r="B19"/>
      <c r="C19"/>
      <c r="D19"/>
      <c r="E19"/>
      <c r="F19"/>
      <c r="G19"/>
      <c r="H19"/>
      <c r="I19" s="423"/>
      <c r="J19" s="195" t="s">
        <v>221</v>
      </c>
      <c r="K19" s="424"/>
      <c r="L19" s="195"/>
      <c r="M19" s="195"/>
      <c r="N19" s="195"/>
      <c r="O19" s="195"/>
      <c r="P19" s="195"/>
      <c r="Q19" s="195"/>
      <c r="R19" s="195"/>
      <c r="S19" s="195"/>
      <c r="T19" s="195"/>
      <c r="U19" s="195"/>
      <c r="V19" s="195"/>
      <c r="W19" s="195"/>
      <c r="X19" s="195"/>
      <c r="Y19" s="195"/>
      <c r="Z19" s="195"/>
      <c r="AA19" s="195"/>
      <c r="AB19" s="195"/>
    </row>
    <row r="20" spans="1:28" s="6" customFormat="1" x14ac:dyDescent="0.2">
      <c r="A20"/>
      <c r="B20"/>
      <c r="C20"/>
      <c r="D20"/>
      <c r="E20"/>
      <c r="F20"/>
      <c r="G20"/>
      <c r="H20"/>
      <c r="I20" s="423"/>
      <c r="J20" s="195" t="s">
        <v>74</v>
      </c>
      <c r="K20" s="424"/>
      <c r="L20" s="195"/>
      <c r="M20" s="195"/>
      <c r="N20" s="195"/>
      <c r="O20" s="195"/>
      <c r="P20" s="195"/>
      <c r="Q20" s="195"/>
      <c r="R20" s="195"/>
      <c r="S20" s="195"/>
      <c r="T20" s="195"/>
      <c r="U20" s="195"/>
      <c r="V20" s="195"/>
      <c r="W20" s="195"/>
      <c r="X20" s="195"/>
      <c r="Y20" s="195"/>
      <c r="Z20" s="195"/>
      <c r="AA20" s="195"/>
      <c r="AB20" s="195"/>
    </row>
    <row r="21" spans="1:28" s="6" customFormat="1" ht="13.5" thickBot="1" x14ac:dyDescent="0.25">
      <c r="A21"/>
      <c r="B21"/>
      <c r="C21"/>
      <c r="D21"/>
      <c r="E21"/>
      <c r="F21"/>
      <c r="G21"/>
      <c r="H21"/>
      <c r="I21" s="171"/>
      <c r="J21" s="195"/>
      <c r="K21" s="424"/>
      <c r="L21" s="195"/>
      <c r="M21" s="195"/>
      <c r="N21" s="195"/>
      <c r="O21" s="195"/>
      <c r="P21" s="195"/>
      <c r="Q21" s="195"/>
      <c r="R21" s="195"/>
      <c r="S21" s="195"/>
      <c r="T21" s="195"/>
      <c r="U21" s="195"/>
      <c r="V21" s="195"/>
      <c r="W21" s="195"/>
      <c r="X21" s="195"/>
      <c r="Y21" s="195"/>
      <c r="Z21" s="195"/>
      <c r="AA21" s="195"/>
      <c r="AB21" s="195"/>
    </row>
    <row r="22" spans="1:28" s="6" customFormat="1" ht="12.75" customHeight="1" thickTop="1" thickBot="1" x14ac:dyDescent="0.25">
      <c r="A22" t="s">
        <v>641</v>
      </c>
      <c r="B22"/>
      <c r="C22"/>
      <c r="D22"/>
      <c r="E22"/>
      <c r="F22"/>
      <c r="G22"/>
      <c r="H22"/>
      <c r="I22" s="171"/>
      <c r="J22" s="425"/>
      <c r="K22" s="424"/>
      <c r="L22" s="237" t="s">
        <v>846</v>
      </c>
      <c r="M22" s="276"/>
      <c r="N22" s="276"/>
      <c r="O22" s="276"/>
      <c r="P22" s="276"/>
      <c r="Q22" s="276"/>
      <c r="R22" s="276"/>
      <c r="S22" s="276"/>
      <c r="T22" s="276"/>
      <c r="U22" s="276"/>
      <c r="V22" s="276"/>
      <c r="W22" s="276"/>
      <c r="X22" s="276"/>
      <c r="Y22" s="276"/>
      <c r="Z22" s="276"/>
      <c r="AA22" s="195"/>
      <c r="AB22" s="195"/>
    </row>
    <row r="23" spans="1:28" s="6" customFormat="1" ht="13.5" thickTop="1" x14ac:dyDescent="0.2">
      <c r="A23"/>
      <c r="B23"/>
      <c r="C23"/>
      <c r="D23"/>
      <c r="E23"/>
      <c r="F23"/>
      <c r="G23"/>
      <c r="H23"/>
      <c r="I23" s="171"/>
      <c r="J23" s="195"/>
      <c r="K23" s="424"/>
      <c r="L23" s="882" t="s">
        <v>1562</v>
      </c>
      <c r="M23" s="884"/>
      <c r="N23" s="884"/>
      <c r="O23" s="884"/>
      <c r="P23" s="884"/>
      <c r="Q23" s="884"/>
      <c r="R23" s="884"/>
      <c r="S23" s="884"/>
      <c r="T23" s="884"/>
      <c r="U23" s="884"/>
      <c r="V23" s="884"/>
      <c r="W23" s="884"/>
      <c r="X23" s="884"/>
      <c r="Y23" s="884"/>
      <c r="Z23" s="884"/>
      <c r="AA23" s="195"/>
      <c r="AB23" s="195"/>
    </row>
    <row r="24" spans="1:28" s="6" customFormat="1" ht="13.5" thickBot="1" x14ac:dyDescent="0.25">
      <c r="A24"/>
      <c r="B24"/>
      <c r="C24"/>
      <c r="D24"/>
      <c r="E24"/>
      <c r="F24"/>
      <c r="G24"/>
      <c r="H24"/>
      <c r="I24" s="171"/>
      <c r="J24" s="195"/>
      <c r="K24" s="424"/>
      <c r="L24" s="276"/>
      <c r="M24" s="276"/>
      <c r="N24" s="276"/>
      <c r="O24" s="276"/>
      <c r="P24" s="276"/>
      <c r="Q24" s="276"/>
      <c r="R24" s="276"/>
      <c r="S24" s="276"/>
      <c r="T24" s="276"/>
      <c r="U24" s="276"/>
      <c r="V24" s="276"/>
      <c r="W24" s="276"/>
      <c r="X24" s="276"/>
      <c r="Y24" s="276"/>
      <c r="Z24" s="276"/>
      <c r="AA24" s="195"/>
      <c r="AB24" s="195"/>
    </row>
    <row r="25" spans="1:28" s="6" customFormat="1" ht="12.75" customHeight="1" thickTop="1" thickBot="1" x14ac:dyDescent="0.25">
      <c r="A25" t="s">
        <v>642</v>
      </c>
      <c r="B25"/>
      <c r="C25"/>
      <c r="D25"/>
      <c r="E25"/>
      <c r="F25"/>
      <c r="G25"/>
      <c r="H25"/>
      <c r="I25" s="171"/>
      <c r="J25" s="425"/>
      <c r="K25" s="424"/>
      <c r="L25" s="237" t="s">
        <v>847</v>
      </c>
      <c r="M25" s="276"/>
      <c r="N25" s="276"/>
      <c r="O25" s="276"/>
      <c r="P25" s="276"/>
      <c r="Q25" s="276"/>
      <c r="R25" s="276"/>
      <c r="S25" s="276"/>
      <c r="T25" s="276"/>
      <c r="U25" s="276"/>
      <c r="V25" s="276"/>
      <c r="W25" s="276"/>
      <c r="X25" s="276"/>
      <c r="Y25" s="276"/>
      <c r="Z25" s="276"/>
      <c r="AA25" s="195"/>
      <c r="AB25" s="195"/>
    </row>
    <row r="26" spans="1:28" s="6" customFormat="1" ht="13.5" thickTop="1" x14ac:dyDescent="0.2">
      <c r="A26"/>
      <c r="B26"/>
      <c r="C26"/>
      <c r="D26"/>
      <c r="E26"/>
      <c r="F26"/>
      <c r="G26"/>
      <c r="H26"/>
      <c r="I26" s="171"/>
      <c r="J26" s="195"/>
      <c r="K26" s="424"/>
      <c r="L26" s="237" t="s">
        <v>1563</v>
      </c>
      <c r="M26" s="276"/>
      <c r="N26" s="276"/>
      <c r="O26" s="276"/>
      <c r="P26" s="276"/>
      <c r="Q26" s="276"/>
      <c r="R26" s="276"/>
      <c r="S26" s="276"/>
      <c r="T26" s="276"/>
      <c r="U26" s="276"/>
      <c r="V26" s="276"/>
      <c r="W26" s="276"/>
      <c r="X26" s="276"/>
      <c r="Y26" s="276"/>
      <c r="Z26" s="276"/>
      <c r="AA26" s="195"/>
      <c r="AB26" s="195"/>
    </row>
    <row r="27" spans="1:28" s="6" customFormat="1" ht="13.5" thickBot="1" x14ac:dyDescent="0.25">
      <c r="A27"/>
      <c r="B27"/>
      <c r="C27"/>
      <c r="D27"/>
      <c r="E27"/>
      <c r="F27"/>
      <c r="G27"/>
      <c r="H27"/>
      <c r="I27" s="171"/>
      <c r="J27" s="195"/>
      <c r="K27" s="424"/>
      <c r="L27" s="276"/>
      <c r="M27" s="276"/>
      <c r="N27" s="276"/>
      <c r="O27" s="276"/>
      <c r="P27" s="276"/>
      <c r="Q27" s="276"/>
      <c r="R27" s="276"/>
      <c r="S27" s="276"/>
      <c r="T27" s="276"/>
      <c r="U27" s="276"/>
      <c r="V27" s="276"/>
      <c r="W27" s="276"/>
      <c r="X27" s="276"/>
      <c r="Y27" s="276"/>
      <c r="Z27" s="276"/>
      <c r="AA27" s="195"/>
      <c r="AB27" s="195"/>
    </row>
    <row r="28" spans="1:28" s="6" customFormat="1" ht="12.75" customHeight="1" thickTop="1" thickBot="1" x14ac:dyDescent="0.25">
      <c r="A28" t="s">
        <v>643</v>
      </c>
      <c r="B28"/>
      <c r="C28"/>
      <c r="D28"/>
      <c r="E28"/>
      <c r="F28"/>
      <c r="G28"/>
      <c r="H28"/>
      <c r="I28" s="171"/>
      <c r="J28" s="425"/>
      <c r="K28" s="424"/>
      <c r="L28" s="237" t="s">
        <v>848</v>
      </c>
      <c r="M28" s="276"/>
      <c r="N28" s="276"/>
      <c r="O28" s="276"/>
      <c r="P28" s="276"/>
      <c r="Q28" s="276"/>
      <c r="R28" s="276"/>
      <c r="S28" s="276"/>
      <c r="T28" s="276"/>
      <c r="U28" s="276"/>
      <c r="V28" s="276"/>
      <c r="W28" s="276"/>
      <c r="X28" s="276"/>
      <c r="Y28" s="276"/>
      <c r="Z28" s="276"/>
      <c r="AA28" s="195"/>
      <c r="AB28" s="195"/>
    </row>
    <row r="29" spans="1:28" s="6" customFormat="1" ht="13.5" thickTop="1" x14ac:dyDescent="0.2">
      <c r="A29"/>
      <c r="B29"/>
      <c r="C29"/>
      <c r="D29"/>
      <c r="E29"/>
      <c r="F29"/>
      <c r="G29"/>
      <c r="H29"/>
      <c r="I29" s="171"/>
      <c r="J29" s="195"/>
      <c r="K29" s="424"/>
      <c r="L29" s="882" t="s">
        <v>1564</v>
      </c>
      <c r="M29" s="886"/>
      <c r="N29" s="886"/>
      <c r="O29" s="886"/>
      <c r="P29" s="886"/>
      <c r="Q29" s="886"/>
      <c r="R29" s="886"/>
      <c r="S29" s="886"/>
      <c r="T29" s="886"/>
      <c r="U29" s="884"/>
      <c r="V29" s="884"/>
      <c r="W29" s="884"/>
      <c r="X29" s="884"/>
      <c r="Y29" s="884"/>
      <c r="Z29" s="884"/>
      <c r="AA29" s="195"/>
      <c r="AB29" s="195"/>
    </row>
    <row r="30" spans="1:28" s="6" customFormat="1" ht="13.5" thickBot="1" x14ac:dyDescent="0.25">
      <c r="A30"/>
      <c r="B30"/>
      <c r="C30"/>
      <c r="D30"/>
      <c r="E30"/>
      <c r="F30"/>
      <c r="G30"/>
      <c r="H30"/>
      <c r="I30" s="171"/>
      <c r="J30" s="195"/>
      <c r="K30" s="424"/>
      <c r="L30" s="276"/>
      <c r="M30" s="276"/>
      <c r="N30" s="276"/>
      <c r="O30" s="276"/>
      <c r="P30" s="276"/>
      <c r="Q30" s="276"/>
      <c r="R30" s="276"/>
      <c r="S30" s="276"/>
      <c r="T30" s="276"/>
      <c r="U30" s="276"/>
      <c r="V30" s="276"/>
      <c r="W30" s="276"/>
      <c r="X30" s="276"/>
      <c r="Y30" s="276"/>
      <c r="Z30" s="276"/>
      <c r="AA30" s="195"/>
      <c r="AB30" s="195"/>
    </row>
    <row r="31" spans="1:28" s="6" customFormat="1" ht="12.75" customHeight="1" thickTop="1" thickBot="1" x14ac:dyDescent="0.25">
      <c r="A31" t="s">
        <v>644</v>
      </c>
      <c r="B31"/>
      <c r="C31"/>
      <c r="D31"/>
      <c r="E31"/>
      <c r="F31"/>
      <c r="G31"/>
      <c r="H31"/>
      <c r="I31" s="171"/>
      <c r="J31" s="425"/>
      <c r="K31" s="424"/>
      <c r="L31" s="237" t="s">
        <v>849</v>
      </c>
      <c r="M31" s="276"/>
      <c r="N31" s="276"/>
      <c r="O31" s="276"/>
      <c r="P31" s="276"/>
      <c r="Q31" s="276"/>
      <c r="R31" s="276"/>
      <c r="S31" s="276"/>
      <c r="T31" s="276"/>
      <c r="U31" s="276"/>
      <c r="V31" s="276"/>
      <c r="W31" s="276"/>
      <c r="X31" s="276"/>
      <c r="Y31" s="276"/>
      <c r="Z31" s="276"/>
      <c r="AA31" s="195"/>
      <c r="AB31" s="195"/>
    </row>
    <row r="32" spans="1:28" s="6" customFormat="1" ht="13.5" thickTop="1" x14ac:dyDescent="0.2">
      <c r="A32"/>
      <c r="B32"/>
      <c r="C32"/>
      <c r="D32"/>
      <c r="E32"/>
      <c r="F32"/>
      <c r="G32"/>
      <c r="H32"/>
      <c r="I32" s="171"/>
      <c r="J32" s="195"/>
      <c r="K32" s="424"/>
      <c r="L32" s="882" t="s">
        <v>1573</v>
      </c>
      <c r="M32" s="883"/>
      <c r="N32" s="883"/>
      <c r="O32" s="883"/>
      <c r="P32" s="883"/>
      <c r="Q32" s="883"/>
      <c r="R32" s="883"/>
      <c r="S32" s="883"/>
      <c r="T32" s="883"/>
      <c r="U32" s="885"/>
      <c r="V32" s="885"/>
      <c r="W32" s="885"/>
      <c r="X32" s="885"/>
      <c r="Y32" s="885"/>
      <c r="Z32" s="885"/>
      <c r="AA32" s="195"/>
      <c r="AB32" s="195"/>
    </row>
    <row r="33" spans="1:28" s="6" customFormat="1" x14ac:dyDescent="0.2">
      <c r="A33"/>
      <c r="B33"/>
      <c r="C33"/>
      <c r="D33"/>
      <c r="E33"/>
      <c r="F33"/>
      <c r="G33"/>
      <c r="H33"/>
      <c r="I33" s="171"/>
      <c r="J33" s="195"/>
      <c r="K33" s="424"/>
      <c r="L33" s="195"/>
      <c r="M33" s="195"/>
      <c r="N33" s="195"/>
      <c r="O33" s="195"/>
      <c r="P33" s="195"/>
      <c r="Q33" s="195"/>
      <c r="R33" s="195"/>
      <c r="S33" s="195"/>
      <c r="T33" s="195"/>
      <c r="U33" s="195"/>
      <c r="V33" s="195"/>
      <c r="W33" s="195"/>
      <c r="X33" s="195"/>
      <c r="Y33" s="195"/>
      <c r="Z33" s="195"/>
      <c r="AA33" s="195"/>
      <c r="AB33" s="195"/>
    </row>
    <row r="34" spans="1:28" s="6" customFormat="1" x14ac:dyDescent="0.2">
      <c r="A34"/>
      <c r="B34"/>
      <c r="C34"/>
      <c r="D34"/>
      <c r="E34"/>
      <c r="F34"/>
      <c r="G34"/>
      <c r="H34"/>
      <c r="I34" s="423" t="s">
        <v>68</v>
      </c>
      <c r="J34" s="173" t="s">
        <v>566</v>
      </c>
      <c r="K34" s="198"/>
      <c r="L34" s="172"/>
      <c r="M34" s="172"/>
      <c r="N34" s="172"/>
      <c r="O34" s="172"/>
      <c r="P34" s="172"/>
      <c r="Q34" s="172"/>
      <c r="R34" s="172"/>
      <c r="S34" s="172"/>
      <c r="T34" s="172"/>
      <c r="U34" s="172"/>
      <c r="V34" s="172"/>
      <c r="W34" s="172"/>
      <c r="X34" s="172"/>
      <c r="Y34" s="172"/>
      <c r="Z34" s="172"/>
      <c r="AA34" s="195"/>
      <c r="AB34" s="195"/>
    </row>
    <row r="35" spans="1:28" s="6" customFormat="1" x14ac:dyDescent="0.2">
      <c r="A35"/>
      <c r="B35"/>
      <c r="C35"/>
      <c r="D35"/>
      <c r="E35"/>
      <c r="F35"/>
      <c r="G35"/>
      <c r="H35"/>
      <c r="I35" s="423"/>
      <c r="J35" s="173" t="s">
        <v>1565</v>
      </c>
      <c r="K35" s="198"/>
      <c r="L35" s="172"/>
      <c r="M35" s="172"/>
      <c r="N35" s="172"/>
      <c r="O35" s="172"/>
      <c r="P35" s="172"/>
      <c r="Q35" s="172"/>
      <c r="R35" s="172"/>
      <c r="S35" s="172"/>
      <c r="T35" s="172"/>
      <c r="U35" s="172"/>
      <c r="V35" s="172"/>
      <c r="W35" s="172"/>
      <c r="X35" s="172"/>
      <c r="Y35" s="172"/>
      <c r="Z35" s="172"/>
      <c r="AA35" s="195"/>
      <c r="AB35" s="195"/>
    </row>
    <row r="36" spans="1:28" s="6" customFormat="1" ht="13.5" thickBot="1" x14ac:dyDescent="0.25">
      <c r="A36"/>
      <c r="B36"/>
      <c r="C36"/>
      <c r="D36"/>
      <c r="E36"/>
      <c r="F36"/>
      <c r="G36"/>
      <c r="H36"/>
      <c r="I36" s="171"/>
      <c r="J36" s="172"/>
      <c r="K36" s="198"/>
      <c r="L36" s="172"/>
      <c r="M36" s="172"/>
      <c r="N36" s="172"/>
      <c r="O36" s="172"/>
      <c r="P36" s="172"/>
      <c r="Q36" s="172"/>
      <c r="R36" s="172"/>
      <c r="S36" s="172"/>
      <c r="T36" s="172"/>
      <c r="U36" s="172"/>
      <c r="V36" s="172"/>
      <c r="W36" s="172"/>
      <c r="X36" s="172"/>
      <c r="Y36" s="172"/>
      <c r="Z36" s="172"/>
      <c r="AA36" s="195"/>
      <c r="AB36" s="195"/>
    </row>
    <row r="37" spans="1:28" s="6" customFormat="1" ht="12.75" customHeight="1" thickTop="1" thickBot="1" x14ac:dyDescent="0.25">
      <c r="A37" t="s">
        <v>645</v>
      </c>
      <c r="B37"/>
      <c r="C37"/>
      <c r="D37"/>
      <c r="E37"/>
      <c r="F37"/>
      <c r="G37"/>
      <c r="H37"/>
      <c r="I37" s="171"/>
      <c r="J37" s="426"/>
      <c r="K37" s="198"/>
      <c r="L37" s="237" t="s">
        <v>567</v>
      </c>
      <c r="M37" s="238"/>
      <c r="N37" s="238"/>
      <c r="O37" s="238"/>
      <c r="P37" s="238"/>
      <c r="Q37" s="238"/>
      <c r="R37" s="238"/>
      <c r="S37" s="238"/>
      <c r="T37" s="238"/>
      <c r="U37" s="238"/>
      <c r="V37" s="238"/>
      <c r="W37" s="238"/>
      <c r="X37" s="238"/>
      <c r="Y37" s="238"/>
      <c r="Z37" s="238"/>
      <c r="AA37" s="195"/>
      <c r="AB37" s="195"/>
    </row>
    <row r="38" spans="1:28" s="6" customFormat="1" ht="12.75" customHeight="1" thickTop="1" x14ac:dyDescent="0.2">
      <c r="A38"/>
      <c r="B38"/>
      <c r="C38"/>
      <c r="D38"/>
      <c r="E38"/>
      <c r="F38"/>
      <c r="G38"/>
      <c r="H38"/>
      <c r="I38" s="171"/>
      <c r="J38" s="172"/>
      <c r="K38" s="198"/>
      <c r="L38" s="882" t="s">
        <v>568</v>
      </c>
      <c r="M38" s="883"/>
      <c r="N38" s="883"/>
      <c r="O38" s="883"/>
      <c r="P38" s="883"/>
      <c r="Q38" s="883"/>
      <c r="R38" s="883"/>
      <c r="S38" s="883"/>
      <c r="T38" s="883"/>
      <c r="U38" s="884"/>
      <c r="V38" s="884"/>
      <c r="W38" s="884"/>
      <c r="X38" s="884"/>
      <c r="Y38" s="884"/>
      <c r="Z38" s="884"/>
      <c r="AA38" s="195"/>
      <c r="AB38" s="195"/>
    </row>
    <row r="39" spans="1:28" s="6" customFormat="1" ht="13.5" thickBot="1" x14ac:dyDescent="0.25">
      <c r="A39"/>
      <c r="B39"/>
      <c r="C39"/>
      <c r="D39"/>
      <c r="E39"/>
      <c r="F39"/>
      <c r="G39"/>
      <c r="H39"/>
      <c r="I39" s="171"/>
      <c r="J39" s="172"/>
      <c r="K39" s="198"/>
      <c r="L39" s="238"/>
      <c r="M39" s="238"/>
      <c r="N39" s="238"/>
      <c r="O39" s="238"/>
      <c r="P39" s="238"/>
      <c r="Q39" s="238"/>
      <c r="R39" s="238"/>
      <c r="S39" s="238"/>
      <c r="T39" s="238"/>
      <c r="U39" s="238"/>
      <c r="V39" s="238"/>
      <c r="W39" s="238"/>
      <c r="X39" s="238"/>
      <c r="Y39" s="238"/>
      <c r="Z39" s="238"/>
      <c r="AA39" s="195"/>
      <c r="AB39" s="195"/>
    </row>
    <row r="40" spans="1:28" s="6" customFormat="1" ht="12.75" customHeight="1" thickTop="1" thickBot="1" x14ac:dyDescent="0.25">
      <c r="A40" t="s">
        <v>646</v>
      </c>
      <c r="B40"/>
      <c r="C40"/>
      <c r="D40"/>
      <c r="E40"/>
      <c r="F40"/>
      <c r="G40"/>
      <c r="H40"/>
      <c r="I40" s="171"/>
      <c r="J40" s="426"/>
      <c r="K40" s="198"/>
      <c r="L40" s="237" t="s">
        <v>1165</v>
      </c>
      <c r="M40" s="238"/>
      <c r="N40" s="238"/>
      <c r="O40" s="238"/>
      <c r="P40" s="238"/>
      <c r="Q40" s="238"/>
      <c r="R40" s="238"/>
      <c r="S40" s="238"/>
      <c r="T40" s="238"/>
      <c r="U40" s="238"/>
      <c r="V40" s="238"/>
      <c r="W40" s="238"/>
      <c r="X40" s="238"/>
      <c r="Y40" s="238"/>
      <c r="Z40" s="238"/>
      <c r="AA40" s="195"/>
      <c r="AB40" s="195"/>
    </row>
    <row r="41" spans="1:28" s="6" customFormat="1" ht="12.75" customHeight="1" thickTop="1" x14ac:dyDescent="0.2">
      <c r="A41"/>
      <c r="B41"/>
      <c r="C41"/>
      <c r="D41"/>
      <c r="E41"/>
      <c r="F41"/>
      <c r="G41"/>
      <c r="H41"/>
      <c r="I41" s="171"/>
      <c r="J41" s="172"/>
      <c r="K41" s="198"/>
      <c r="L41" s="882" t="s">
        <v>1166</v>
      </c>
      <c r="M41" s="883"/>
      <c r="N41" s="883"/>
      <c r="O41" s="883"/>
      <c r="P41" s="883"/>
      <c r="Q41" s="883"/>
      <c r="R41" s="883"/>
      <c r="S41" s="883"/>
      <c r="T41" s="883"/>
      <c r="U41" s="884"/>
      <c r="V41" s="884"/>
      <c r="W41" s="884"/>
      <c r="X41" s="884"/>
      <c r="Y41" s="884"/>
      <c r="Z41" s="884"/>
      <c r="AA41" s="195"/>
      <c r="AB41" s="195"/>
    </row>
    <row r="42" spans="1:28" s="6" customFormat="1" ht="13.5" thickBot="1" x14ac:dyDescent="0.25">
      <c r="A42"/>
      <c r="B42"/>
      <c r="C42"/>
      <c r="D42"/>
      <c r="E42"/>
      <c r="F42"/>
      <c r="G42"/>
      <c r="H42"/>
      <c r="I42" s="171"/>
      <c r="J42" s="172"/>
      <c r="K42" s="198"/>
      <c r="L42" s="238"/>
      <c r="M42" s="238"/>
      <c r="N42" s="238"/>
      <c r="O42" s="238"/>
      <c r="P42" s="238"/>
      <c r="Q42" s="238"/>
      <c r="R42" s="238"/>
      <c r="S42" s="238"/>
      <c r="T42" s="238"/>
      <c r="U42" s="238"/>
      <c r="V42" s="238"/>
      <c r="W42" s="238"/>
      <c r="X42" s="238"/>
      <c r="Y42" s="238"/>
      <c r="Z42" s="238"/>
      <c r="AA42" s="195"/>
      <c r="AB42" s="195"/>
    </row>
    <row r="43" spans="1:28" s="6" customFormat="1" ht="12.75" customHeight="1" thickTop="1" thickBot="1" x14ac:dyDescent="0.25">
      <c r="A43" t="s">
        <v>718</v>
      </c>
      <c r="B43"/>
      <c r="C43"/>
      <c r="D43"/>
      <c r="E43"/>
      <c r="F43"/>
      <c r="G43"/>
      <c r="H43"/>
      <c r="I43" s="171"/>
      <c r="J43" s="426"/>
      <c r="K43" s="198"/>
      <c r="L43" s="237" t="s">
        <v>765</v>
      </c>
      <c r="M43" s="238"/>
      <c r="N43" s="238"/>
      <c r="O43" s="238"/>
      <c r="P43" s="238"/>
      <c r="Q43" s="238"/>
      <c r="R43" s="238"/>
      <c r="S43" s="238"/>
      <c r="T43" s="238"/>
      <c r="U43" s="238"/>
      <c r="V43" s="238"/>
      <c r="W43" s="238"/>
      <c r="X43" s="238"/>
      <c r="Y43" s="238"/>
      <c r="Z43" s="238"/>
      <c r="AA43" s="195"/>
      <c r="AB43" s="195"/>
    </row>
    <row r="44" spans="1:28" s="6" customFormat="1" ht="12.75" customHeight="1" thickTop="1" x14ac:dyDescent="0.2">
      <c r="A44"/>
      <c r="B44"/>
      <c r="C44"/>
      <c r="D44"/>
      <c r="E44"/>
      <c r="F44"/>
      <c r="G44"/>
      <c r="H44"/>
      <c r="I44" s="171"/>
      <c r="J44" s="172"/>
      <c r="K44" s="198"/>
      <c r="L44" s="238" t="s">
        <v>766</v>
      </c>
      <c r="M44" s="373"/>
      <c r="N44" s="373"/>
      <c r="O44" s="373"/>
      <c r="P44" s="373"/>
      <c r="Q44" s="373"/>
      <c r="R44" s="373"/>
      <c r="S44" s="373"/>
      <c r="T44" s="373"/>
      <c r="U44" s="374"/>
      <c r="V44" s="374"/>
      <c r="W44" s="374"/>
      <c r="X44" s="374"/>
      <c r="Y44" s="374"/>
      <c r="Z44" s="374"/>
      <c r="AA44" s="195"/>
      <c r="AB44" s="195"/>
    </row>
    <row r="45" spans="1:28" s="6" customFormat="1" ht="12.75" customHeight="1" x14ac:dyDescent="0.2">
      <c r="A45"/>
      <c r="B45"/>
      <c r="C45"/>
      <c r="D45"/>
      <c r="E45"/>
      <c r="F45"/>
      <c r="G45"/>
      <c r="H45"/>
      <c r="I45" s="171"/>
      <c r="J45" s="172"/>
      <c r="K45" s="198"/>
      <c r="L45" s="239" t="s">
        <v>767</v>
      </c>
      <c r="M45" s="373"/>
      <c r="N45" s="373"/>
      <c r="O45" s="373"/>
      <c r="P45" s="373"/>
      <c r="Q45" s="373"/>
      <c r="R45" s="373"/>
      <c r="S45" s="373"/>
      <c r="T45" s="373"/>
      <c r="U45" s="374"/>
      <c r="V45" s="374"/>
      <c r="W45" s="374"/>
      <c r="X45" s="374"/>
      <c r="Y45" s="374"/>
      <c r="Z45" s="374"/>
      <c r="AA45" s="195"/>
      <c r="AB45" s="195"/>
    </row>
    <row r="46" spans="1:28" s="6" customFormat="1" ht="12.75" customHeight="1" thickBot="1" x14ac:dyDescent="0.25">
      <c r="A46"/>
      <c r="B46"/>
      <c r="C46"/>
      <c r="D46"/>
      <c r="E46"/>
      <c r="F46"/>
      <c r="G46"/>
      <c r="H46"/>
      <c r="I46" s="171"/>
      <c r="J46" s="172"/>
      <c r="K46" s="198"/>
      <c r="L46" s="238"/>
      <c r="M46" s="238"/>
      <c r="N46" s="238"/>
      <c r="O46" s="238"/>
      <c r="P46" s="238"/>
      <c r="Q46" s="238"/>
      <c r="R46" s="238"/>
      <c r="S46" s="238"/>
      <c r="T46" s="238"/>
      <c r="U46" s="238"/>
      <c r="V46" s="238"/>
      <c r="W46" s="238"/>
      <c r="X46" s="238"/>
      <c r="Y46" s="238"/>
      <c r="Z46" s="238"/>
      <c r="AA46" s="195"/>
      <c r="AB46" s="195"/>
    </row>
    <row r="47" spans="1:28" s="6" customFormat="1" ht="12.75" customHeight="1" thickTop="1" thickBot="1" x14ac:dyDescent="0.25">
      <c r="A47" t="s">
        <v>719</v>
      </c>
      <c r="B47"/>
      <c r="C47"/>
      <c r="D47"/>
      <c r="E47"/>
      <c r="F47"/>
      <c r="G47"/>
      <c r="H47"/>
      <c r="I47" s="171"/>
      <c r="J47" s="426"/>
      <c r="K47" s="198"/>
      <c r="L47" s="237" t="s">
        <v>569</v>
      </c>
      <c r="M47" s="238"/>
      <c r="N47" s="238"/>
      <c r="O47" s="238"/>
      <c r="P47" s="238"/>
      <c r="Q47" s="238"/>
      <c r="R47" s="238"/>
      <c r="S47" s="238"/>
      <c r="T47" s="238"/>
      <c r="U47" s="238"/>
      <c r="V47" s="238"/>
      <c r="W47" s="238"/>
      <c r="X47" s="238"/>
      <c r="Y47" s="238"/>
      <c r="Z47" s="238"/>
      <c r="AA47" s="195"/>
      <c r="AB47" s="195"/>
    </row>
    <row r="48" spans="1:28" s="6" customFormat="1" ht="12.75" customHeight="1" thickTop="1" x14ac:dyDescent="0.2">
      <c r="A48"/>
      <c r="B48"/>
      <c r="C48"/>
      <c r="D48"/>
      <c r="E48"/>
      <c r="F48"/>
      <c r="G48"/>
      <c r="H48"/>
      <c r="I48" s="171"/>
      <c r="J48" s="172"/>
      <c r="K48" s="198"/>
      <c r="L48" s="883" t="s">
        <v>570</v>
      </c>
      <c r="M48" s="883"/>
      <c r="N48" s="883"/>
      <c r="O48" s="883"/>
      <c r="P48" s="883"/>
      <c r="Q48" s="883"/>
      <c r="R48" s="883"/>
      <c r="S48" s="883"/>
      <c r="T48" s="883"/>
      <c r="U48" s="884"/>
      <c r="V48" s="884"/>
      <c r="W48" s="884"/>
      <c r="X48" s="884"/>
      <c r="Y48" s="884"/>
      <c r="Z48" s="884"/>
      <c r="AA48" s="195"/>
      <c r="AB48" s="195"/>
    </row>
    <row r="49" spans="1:28" s="6" customFormat="1" ht="12.75" customHeight="1" thickBot="1" x14ac:dyDescent="0.25">
      <c r="A49"/>
      <c r="B49"/>
      <c r="C49"/>
      <c r="D49"/>
      <c r="E49"/>
      <c r="F49"/>
      <c r="G49"/>
      <c r="H49"/>
      <c r="I49" s="171"/>
      <c r="J49" s="172"/>
      <c r="K49" s="198"/>
      <c r="L49" s="238"/>
      <c r="M49" s="238"/>
      <c r="N49" s="238"/>
      <c r="O49" s="238"/>
      <c r="P49" s="238"/>
      <c r="Q49" s="238"/>
      <c r="R49" s="238"/>
      <c r="S49" s="238"/>
      <c r="T49" s="238"/>
      <c r="U49" s="238"/>
      <c r="V49" s="238"/>
      <c r="W49" s="238"/>
      <c r="X49" s="238"/>
      <c r="Y49" s="238"/>
      <c r="Z49" s="238"/>
      <c r="AA49" s="195"/>
      <c r="AB49" s="195"/>
    </row>
    <row r="50" spans="1:28" s="6" customFormat="1" ht="12.75" customHeight="1" thickTop="1" thickBot="1" x14ac:dyDescent="0.25">
      <c r="A50" t="s">
        <v>1164</v>
      </c>
      <c r="B50"/>
      <c r="C50"/>
      <c r="D50"/>
      <c r="E50"/>
      <c r="F50"/>
      <c r="G50"/>
      <c r="H50"/>
      <c r="I50" s="171"/>
      <c r="J50" s="426"/>
      <c r="K50" s="198"/>
      <c r="L50" s="237" t="s">
        <v>571</v>
      </c>
      <c r="M50" s="238"/>
      <c r="N50" s="238"/>
      <c r="O50" s="238"/>
      <c r="P50" s="238"/>
      <c r="Q50" s="238"/>
      <c r="R50" s="238"/>
      <c r="S50" s="238"/>
      <c r="T50" s="238"/>
      <c r="U50" s="238"/>
      <c r="V50" s="238"/>
      <c r="W50" s="238"/>
      <c r="X50" s="238"/>
      <c r="Y50" s="238"/>
      <c r="Z50" s="238"/>
      <c r="AA50" s="195"/>
      <c r="AB50" s="195"/>
    </row>
    <row r="51" spans="1:28" s="6" customFormat="1" ht="13.5" thickTop="1" x14ac:dyDescent="0.2">
      <c r="A51"/>
      <c r="B51"/>
      <c r="C51"/>
      <c r="D51"/>
      <c r="E51"/>
      <c r="F51"/>
      <c r="G51"/>
      <c r="H51"/>
      <c r="I51" s="171"/>
      <c r="J51" s="195"/>
      <c r="K51" s="195"/>
      <c r="L51" s="195"/>
      <c r="M51" s="195"/>
      <c r="N51" s="195"/>
      <c r="O51" s="195"/>
      <c r="P51" s="195"/>
      <c r="Q51" s="195"/>
      <c r="R51" s="195"/>
      <c r="S51" s="195"/>
      <c r="T51" s="195"/>
      <c r="U51" s="195"/>
      <c r="V51" s="195"/>
      <c r="W51" s="195"/>
      <c r="X51" s="195"/>
      <c r="Y51" s="195"/>
      <c r="Z51" s="195"/>
      <c r="AA51" s="195"/>
      <c r="AB51" s="195"/>
    </row>
    <row r="52" spans="1:28" s="6" customFormat="1" x14ac:dyDescent="0.2">
      <c r="A52"/>
      <c r="B52"/>
      <c r="C52"/>
      <c r="D52"/>
      <c r="E52"/>
      <c r="F52"/>
      <c r="G52"/>
      <c r="H52"/>
      <c r="I52" s="171"/>
      <c r="J52" s="195"/>
      <c r="K52" s="195"/>
      <c r="L52" s="195"/>
      <c r="M52" s="195"/>
      <c r="N52" s="195"/>
      <c r="O52" s="195"/>
      <c r="P52" s="195"/>
      <c r="Q52" s="195"/>
      <c r="R52" s="195"/>
      <c r="S52" s="195"/>
      <c r="T52" s="195"/>
      <c r="U52" s="195"/>
      <c r="V52" s="195"/>
      <c r="W52" s="195"/>
      <c r="X52" s="195"/>
      <c r="Y52" s="195"/>
      <c r="Z52" s="195"/>
      <c r="AA52" s="195"/>
      <c r="AB52" s="195"/>
    </row>
    <row r="53" spans="1:28" s="6" customFormat="1" x14ac:dyDescent="0.2">
      <c r="A53"/>
      <c r="B53"/>
      <c r="C53"/>
      <c r="D53"/>
      <c r="E53"/>
      <c r="F53"/>
      <c r="G53"/>
      <c r="H53"/>
      <c r="I53" s="171"/>
      <c r="J53" s="195"/>
      <c r="K53" s="195"/>
      <c r="L53" s="195"/>
      <c r="M53" s="195"/>
      <c r="N53" s="195"/>
      <c r="O53" s="195"/>
      <c r="P53" s="195"/>
      <c r="Q53" s="195"/>
      <c r="R53" s="195"/>
      <c r="S53" s="195"/>
      <c r="T53" s="195"/>
      <c r="U53" s="195"/>
      <c r="V53" s="195"/>
      <c r="W53" s="195"/>
      <c r="X53" s="195"/>
      <c r="Y53" s="195"/>
      <c r="Z53" s="195"/>
      <c r="AA53" s="195"/>
      <c r="AB53" s="195"/>
    </row>
    <row r="54" spans="1:28" s="6" customFormat="1" x14ac:dyDescent="0.2">
      <c r="A54"/>
      <c r="B54"/>
      <c r="C54"/>
      <c r="D54"/>
      <c r="E54"/>
      <c r="F54"/>
      <c r="G54"/>
      <c r="H54"/>
      <c r="I54" s="171"/>
      <c r="J54" s="195"/>
      <c r="K54" s="195"/>
      <c r="L54" s="195"/>
      <c r="M54" s="195"/>
      <c r="N54" s="195"/>
      <c r="O54" s="195"/>
      <c r="P54" s="195"/>
      <c r="Q54" s="195"/>
      <c r="R54" s="195"/>
      <c r="S54" s="195"/>
      <c r="T54" s="195"/>
      <c r="U54" s="195"/>
      <c r="V54" s="195"/>
      <c r="W54" s="195"/>
      <c r="X54" s="195"/>
      <c r="Y54" s="195"/>
      <c r="Z54" s="195"/>
      <c r="AA54" s="195"/>
      <c r="AB54" s="195"/>
    </row>
    <row r="55" spans="1:28" s="6" customFormat="1" x14ac:dyDescent="0.2">
      <c r="A55"/>
      <c r="B55"/>
      <c r="C55"/>
      <c r="D55"/>
      <c r="E55"/>
      <c r="F55"/>
      <c r="G55"/>
      <c r="H55"/>
      <c r="I55" s="273" t="s">
        <v>481</v>
      </c>
      <c r="J55" s="424"/>
      <c r="K55" s="424"/>
      <c r="L55" s="424"/>
      <c r="M55" s="424"/>
      <c r="N55" s="272"/>
      <c r="O55" s="272"/>
      <c r="P55" s="272"/>
      <c r="Q55" s="272"/>
      <c r="R55" s="272"/>
      <c r="S55" s="272"/>
      <c r="T55" s="272"/>
      <c r="U55" s="272"/>
      <c r="V55" s="272"/>
      <c r="W55" s="396" t="s">
        <v>216</v>
      </c>
      <c r="X55" s="477"/>
      <c r="Y55" s="477"/>
      <c r="Z55" s="477"/>
      <c r="AA55" s="246"/>
      <c r="AB55" s="272"/>
    </row>
    <row r="56" spans="1:28" s="6" customFormat="1" ht="7.5" customHeight="1" x14ac:dyDescent="0.2">
      <c r="A56"/>
      <c r="B56"/>
      <c r="C56"/>
      <c r="D56"/>
      <c r="E56"/>
      <c r="F56"/>
      <c r="G56"/>
      <c r="H56"/>
      <c r="I56" s="273"/>
      <c r="J56" s="424"/>
      <c r="K56" s="424"/>
      <c r="L56" s="424"/>
      <c r="M56" s="424"/>
      <c r="N56" s="272"/>
      <c r="O56" s="272"/>
      <c r="P56" s="272"/>
      <c r="Q56" s="272"/>
      <c r="R56" s="272"/>
      <c r="S56" s="272"/>
      <c r="T56" s="272"/>
      <c r="U56" s="272"/>
      <c r="V56" s="272"/>
      <c r="W56" s="396"/>
      <c r="X56" s="378"/>
      <c r="Y56" s="378"/>
      <c r="Z56" s="378"/>
      <c r="AA56" s="246"/>
      <c r="AB56" s="272"/>
    </row>
    <row r="57" spans="1:28" hidden="1" x14ac:dyDescent="0.2"/>
  </sheetData>
  <sheetProtection password="EFD9" sheet="1" objects="1" scenarios="1"/>
  <mergeCells count="8">
    <mergeCell ref="L38:Z38"/>
    <mergeCell ref="L48:Z48"/>
    <mergeCell ref="L32:Z32"/>
    <mergeCell ref="L8:Z8"/>
    <mergeCell ref="L14:Z14"/>
    <mergeCell ref="L23:Z23"/>
    <mergeCell ref="L29:Z29"/>
    <mergeCell ref="L41:Z41"/>
  </mergeCells>
  <phoneticPr fontId="0" type="noConversion"/>
  <dataValidations count="1">
    <dataValidation type="list" allowBlank="1" showInputMessage="1" showErrorMessage="1" error="Please select or enter an &quot;x&quot; to mark this box." sqref="J7 J10 J13 J22 J25 J28 J31 J37 J50 J47 J43 J40">
      <formula1>"x, "</formula1>
    </dataValidation>
  </dataValidations>
  <hyperlinks>
    <hyperlink ref="W55" r:id="rId1"/>
  </hyperlinks>
  <printOptions horizontalCentered="1"/>
  <pageMargins left="0.75" right="0.75" top="0.5" bottom="0.73" header="0.5" footer="0.5"/>
  <pageSetup scale="88"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137"/>
  <sheetViews>
    <sheetView zoomScaleNormal="100" workbookViewId="0">
      <pane ySplit="3" topLeftCell="A4" activePane="bottomLeft" state="frozenSplit"/>
      <selection activeCell="A38" sqref="A38"/>
      <selection pane="bottomLeft" activeCell="Q11" sqref="Q11"/>
    </sheetView>
  </sheetViews>
  <sheetFormatPr defaultColWidth="0" defaultRowHeight="12.75" zeroHeight="1" x14ac:dyDescent="0.2"/>
  <cols>
    <col min="1" max="1" width="12.85546875" hidden="1" customWidth="1"/>
    <col min="2" max="2" width="9.7109375" hidden="1" customWidth="1"/>
    <col min="3" max="3" width="9.5703125" hidden="1" customWidth="1"/>
    <col min="4" max="4" width="10.140625" hidden="1" customWidth="1"/>
    <col min="5" max="5" width="10.85546875" hidden="1" customWidth="1"/>
    <col min="6" max="6" width="9.140625" hidden="1" customWidth="1"/>
    <col min="7" max="7" width="10.85546875" hidden="1" customWidth="1"/>
    <col min="8" max="8" width="9.14062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1.14062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1.5703125" customWidth="1"/>
    <col min="29" max="29" width="10.7109375" customWidth="1"/>
    <col min="30" max="30" width="3.5703125" customWidth="1"/>
    <col min="31" max="31" width="1.140625" customWidth="1"/>
    <col min="32" max="32" width="2.42578125" customWidth="1"/>
    <col min="33" max="16384" width="9.140625" hidden="1"/>
  </cols>
  <sheetData>
    <row r="1" spans="1:32" x14ac:dyDescent="0.2">
      <c r="I1" s="402" t="s">
        <v>1555</v>
      </c>
      <c r="J1" s="427"/>
      <c r="K1" s="424"/>
      <c r="L1" s="424"/>
      <c r="M1" s="424"/>
      <c r="N1" s="424"/>
      <c r="O1" s="424"/>
      <c r="P1" s="424"/>
      <c r="Q1" s="424"/>
      <c r="R1" s="424"/>
      <c r="S1" s="424"/>
      <c r="T1" s="424"/>
      <c r="U1" s="424"/>
      <c r="V1" s="424"/>
      <c r="W1" s="424"/>
      <c r="X1" s="424"/>
      <c r="Y1" s="424"/>
      <c r="Z1" s="424"/>
      <c r="AA1" s="424"/>
      <c r="AB1" s="424"/>
      <c r="AC1" s="424"/>
      <c r="AD1" s="424"/>
      <c r="AE1" s="424"/>
      <c r="AF1" s="424"/>
    </row>
    <row r="2" spans="1:32" x14ac:dyDescent="0.2">
      <c r="I2" s="171"/>
      <c r="J2" s="171"/>
      <c r="K2" s="195"/>
      <c r="L2" s="195"/>
      <c r="M2" s="195"/>
      <c r="N2" s="195"/>
      <c r="O2" s="195"/>
      <c r="P2" s="195"/>
      <c r="Q2" s="195"/>
      <c r="R2" s="195"/>
      <c r="S2" s="195"/>
      <c r="T2" s="195"/>
      <c r="U2" s="195"/>
      <c r="V2" s="195"/>
      <c r="W2" s="195"/>
      <c r="X2" s="195"/>
      <c r="Y2" s="195"/>
      <c r="Z2" s="195"/>
      <c r="AA2" s="195"/>
      <c r="AB2" s="195"/>
      <c r="AC2" s="195"/>
      <c r="AD2" s="195"/>
      <c r="AE2" s="195"/>
      <c r="AF2" s="195"/>
    </row>
    <row r="3" spans="1:32" ht="18.75" customHeight="1" x14ac:dyDescent="0.2">
      <c r="I3" s="27" t="s">
        <v>315</v>
      </c>
      <c r="J3" s="28"/>
      <c r="K3" s="28"/>
      <c r="L3" s="28"/>
      <c r="M3" s="28"/>
      <c r="N3" s="29"/>
      <c r="O3" s="29"/>
      <c r="P3" s="29"/>
      <c r="Q3" s="29"/>
      <c r="R3" s="29"/>
      <c r="S3" s="29"/>
      <c r="T3" s="29"/>
      <c r="U3" s="29"/>
      <c r="V3" s="29"/>
      <c r="W3" s="29"/>
      <c r="X3" s="29"/>
      <c r="Y3" s="29"/>
      <c r="Z3" s="29"/>
      <c r="AA3" s="29"/>
      <c r="AB3" s="29"/>
      <c r="AC3" s="29"/>
      <c r="AD3" s="29"/>
      <c r="AE3" s="29"/>
      <c r="AF3" s="29"/>
    </row>
    <row r="4" spans="1:32" x14ac:dyDescent="0.2">
      <c r="I4" s="172" t="s">
        <v>772</v>
      </c>
      <c r="J4" s="171"/>
      <c r="K4" s="195"/>
      <c r="L4" s="195"/>
      <c r="M4" s="195"/>
      <c r="N4" s="195"/>
      <c r="O4" s="195"/>
      <c r="P4" s="195"/>
      <c r="Q4" s="195"/>
      <c r="R4" s="195"/>
      <c r="S4" s="195"/>
      <c r="T4" s="195"/>
      <c r="U4" s="195"/>
      <c r="V4" s="195"/>
      <c r="W4" s="195"/>
      <c r="X4" s="195"/>
      <c r="Y4" s="195"/>
      <c r="Z4" s="195"/>
      <c r="AA4" s="195"/>
      <c r="AB4" s="195"/>
      <c r="AC4" s="195"/>
      <c r="AD4" s="195"/>
      <c r="AE4" s="195"/>
      <c r="AF4" s="195"/>
    </row>
    <row r="5" spans="1:32" x14ac:dyDescent="0.2">
      <c r="I5" s="172" t="s">
        <v>773</v>
      </c>
      <c r="J5" s="171"/>
      <c r="K5" s="195"/>
      <c r="L5" s="195"/>
      <c r="M5" s="195"/>
      <c r="N5" s="195"/>
      <c r="O5" s="195"/>
      <c r="P5" s="195"/>
      <c r="Q5" s="195"/>
      <c r="R5" s="195"/>
      <c r="S5" s="195"/>
      <c r="T5" s="195"/>
      <c r="U5" s="195"/>
      <c r="V5" s="195"/>
      <c r="W5" s="195"/>
      <c r="X5" s="195"/>
      <c r="Y5" s="195"/>
      <c r="Z5" s="195"/>
      <c r="AA5" s="195"/>
      <c r="AB5" s="195"/>
      <c r="AC5" s="195"/>
      <c r="AD5" s="195"/>
      <c r="AE5" s="195"/>
      <c r="AF5" s="195"/>
    </row>
    <row r="6" spans="1:32" ht="4.5" customHeight="1" x14ac:dyDescent="0.2">
      <c r="I6" s="195"/>
      <c r="J6" s="171"/>
      <c r="K6" s="195"/>
      <c r="L6" s="195"/>
      <c r="M6" s="195"/>
      <c r="N6" s="195"/>
      <c r="O6" s="195"/>
      <c r="P6" s="195"/>
      <c r="Q6" s="195"/>
      <c r="R6" s="195"/>
      <c r="S6" s="195"/>
      <c r="T6" s="195"/>
      <c r="U6" s="195"/>
      <c r="V6" s="195"/>
      <c r="W6" s="195"/>
      <c r="X6" s="195"/>
      <c r="Y6" s="195"/>
      <c r="Z6" s="195"/>
      <c r="AA6" s="195"/>
      <c r="AB6" s="195"/>
      <c r="AC6" s="195"/>
      <c r="AD6" s="195"/>
      <c r="AE6" s="195"/>
      <c r="AF6" s="195"/>
    </row>
    <row r="7" spans="1:32" x14ac:dyDescent="0.2">
      <c r="I7" s="423" t="s">
        <v>69</v>
      </c>
      <c r="J7" s="173" t="s">
        <v>738</v>
      </c>
      <c r="K7" s="173"/>
      <c r="L7" s="195"/>
      <c r="M7" s="195"/>
      <c r="N7" s="195"/>
      <c r="O7" s="173"/>
      <c r="P7" s="195"/>
      <c r="Q7" s="195"/>
      <c r="R7" s="195"/>
      <c r="S7" s="173"/>
      <c r="T7" s="195"/>
      <c r="U7" s="195"/>
      <c r="V7" s="195"/>
      <c r="W7" s="173"/>
      <c r="X7" s="195"/>
      <c r="Y7" s="195"/>
      <c r="Z7" s="195"/>
      <c r="AA7" s="173"/>
      <c r="AB7" s="195"/>
      <c r="AC7" s="195"/>
      <c r="AD7" s="195"/>
      <c r="AE7" s="195"/>
      <c r="AF7" s="195"/>
    </row>
    <row r="8" spans="1:32" ht="40.5" customHeight="1" x14ac:dyDescent="0.2">
      <c r="I8" s="171"/>
      <c r="J8" s="887" t="s">
        <v>762</v>
      </c>
      <c r="K8" s="887"/>
      <c r="L8" s="887"/>
      <c r="M8" s="887"/>
      <c r="N8" s="887"/>
      <c r="O8" s="887"/>
      <c r="P8" s="887"/>
      <c r="Q8" s="887"/>
      <c r="R8" s="887"/>
      <c r="S8" s="887"/>
      <c r="T8" s="887"/>
      <c r="U8" s="887"/>
      <c r="V8" s="887"/>
      <c r="W8" s="887"/>
      <c r="X8" s="887"/>
      <c r="Y8" s="887"/>
      <c r="Z8" s="887"/>
      <c r="AA8" s="887"/>
      <c r="AB8" s="887"/>
      <c r="AC8" s="887"/>
      <c r="AD8" s="887"/>
      <c r="AE8" s="887"/>
      <c r="AF8" s="887"/>
    </row>
    <row r="9" spans="1:32" ht="7.5" customHeight="1" x14ac:dyDescent="0.2">
      <c r="I9" s="171"/>
      <c r="J9" s="482"/>
      <c r="K9" s="482"/>
      <c r="L9" s="482"/>
      <c r="M9" s="482"/>
      <c r="N9" s="482"/>
      <c r="O9" s="482"/>
      <c r="P9" s="482"/>
      <c r="Q9" s="482"/>
      <c r="R9" s="482"/>
      <c r="S9" s="482"/>
      <c r="T9" s="482"/>
      <c r="U9" s="482"/>
      <c r="V9" s="482"/>
      <c r="W9" s="482"/>
      <c r="X9" s="482"/>
      <c r="Y9" s="482"/>
      <c r="Z9" s="482"/>
      <c r="AA9" s="482"/>
      <c r="AB9" s="482"/>
      <c r="AC9" s="482"/>
      <c r="AD9" s="482"/>
      <c r="AE9" s="482"/>
      <c r="AF9" s="482"/>
    </row>
    <row r="10" spans="1:32" ht="41.25" customHeight="1" x14ac:dyDescent="0.2">
      <c r="I10" s="171"/>
      <c r="J10" s="171"/>
      <c r="K10" s="195"/>
      <c r="L10" s="195"/>
      <c r="M10" s="195"/>
      <c r="N10" s="195"/>
      <c r="O10" s="195"/>
      <c r="P10" s="428"/>
      <c r="Q10" s="291" t="s">
        <v>77</v>
      </c>
      <c r="R10" s="292"/>
      <c r="S10" s="293"/>
      <c r="T10" s="428"/>
      <c r="U10" s="429" t="s">
        <v>86</v>
      </c>
      <c r="V10" s="430"/>
      <c r="W10" s="431"/>
      <c r="X10" s="254"/>
      <c r="Y10" s="291" t="s">
        <v>78</v>
      </c>
      <c r="Z10" s="292"/>
      <c r="AA10" s="293"/>
      <c r="AB10" s="428"/>
      <c r="AC10" s="429" t="s">
        <v>86</v>
      </c>
      <c r="AD10" s="430"/>
      <c r="AE10" s="431"/>
      <c r="AF10" s="362"/>
    </row>
    <row r="11" spans="1:32" ht="17.25" customHeight="1" x14ac:dyDescent="0.2">
      <c r="A11" t="s">
        <v>647</v>
      </c>
      <c r="B11" t="s">
        <v>669</v>
      </c>
      <c r="I11" s="180"/>
      <c r="J11" s="180"/>
      <c r="K11" s="287" t="s">
        <v>79</v>
      </c>
      <c r="L11" s="253"/>
      <c r="M11" s="253"/>
      <c r="N11" s="253"/>
      <c r="O11" s="315"/>
      <c r="P11" s="15" t="s">
        <v>80</v>
      </c>
      <c r="Q11" s="97"/>
      <c r="R11" s="34" t="s">
        <v>42</v>
      </c>
      <c r="S11" s="18"/>
      <c r="T11" s="287"/>
      <c r="U11" s="432" t="str">
        <f>IF(AND(ISNUMBER(Q11),ISNUMBER($Q$15)),IF($Q$15=0,"",Q11/$Q$15),"")</f>
        <v/>
      </c>
      <c r="V11" s="433"/>
      <c r="W11" s="315"/>
      <c r="X11" s="16" t="s">
        <v>80</v>
      </c>
      <c r="Y11" s="97"/>
      <c r="Z11" s="34" t="s">
        <v>42</v>
      </c>
      <c r="AA11" s="18"/>
      <c r="AB11" s="287"/>
      <c r="AC11" s="432" t="str">
        <f>IF(AND(ISNUMBER(Y11),ISNUMBER($Y$15)),IF(Y$15=0,"",Y11/$Y$15),"")</f>
        <v/>
      </c>
      <c r="AD11" s="433"/>
      <c r="AE11" s="315"/>
      <c r="AF11" s="255"/>
    </row>
    <row r="12" spans="1:32" ht="17.25" customHeight="1" x14ac:dyDescent="0.2">
      <c r="A12" t="s">
        <v>648</v>
      </c>
      <c r="B12" t="s">
        <v>670</v>
      </c>
      <c r="I12" s="180"/>
      <c r="J12" s="180"/>
      <c r="K12" s="287" t="s">
        <v>405</v>
      </c>
      <c r="L12" s="253"/>
      <c r="M12" s="253"/>
      <c r="N12" s="253"/>
      <c r="O12" s="315"/>
      <c r="P12" s="15" t="s">
        <v>80</v>
      </c>
      <c r="Q12" s="97"/>
      <c r="R12" s="34" t="s">
        <v>42</v>
      </c>
      <c r="S12" s="20"/>
      <c r="T12" s="287"/>
      <c r="U12" s="432" t="str">
        <f>IF(AND(ISNUMBER(Q12),ISNUMBER($Q$15)),IF($Q$15=0,"",Q12/$Q$15),"")</f>
        <v/>
      </c>
      <c r="V12" s="433"/>
      <c r="W12" s="315"/>
      <c r="X12" s="16" t="s">
        <v>80</v>
      </c>
      <c r="Y12" s="97"/>
      <c r="Z12" s="34" t="s">
        <v>42</v>
      </c>
      <c r="AA12" s="20"/>
      <c r="AB12" s="287"/>
      <c r="AC12" s="432" t="str">
        <f>IF(AND(ISNUMBER(Y12),ISNUMBER($Y$15)),IF(Y$15=0,"",Y12/$Y$15),"")</f>
        <v/>
      </c>
      <c r="AD12" s="433"/>
      <c r="AE12" s="315"/>
      <c r="AF12" s="255"/>
    </row>
    <row r="13" spans="1:32" ht="17.25" customHeight="1" x14ac:dyDescent="0.2">
      <c r="A13" t="s">
        <v>649</v>
      </c>
      <c r="B13" t="s">
        <v>671</v>
      </c>
      <c r="I13" s="180"/>
      <c r="J13" s="180"/>
      <c r="K13" s="287" t="s">
        <v>406</v>
      </c>
      <c r="L13" s="253"/>
      <c r="M13" s="253"/>
      <c r="N13" s="253"/>
      <c r="O13" s="315"/>
      <c r="P13" s="15" t="s">
        <v>80</v>
      </c>
      <c r="Q13" s="97"/>
      <c r="R13" s="34" t="s">
        <v>42</v>
      </c>
      <c r="S13" s="20"/>
      <c r="T13" s="287"/>
      <c r="U13" s="432" t="str">
        <f>IF(AND(ISNUMBER(Q13),ISNUMBER($Q$15)),IF($Q$15=0,"",Q13/$Q$15),"")</f>
        <v/>
      </c>
      <c r="V13" s="433"/>
      <c r="W13" s="315"/>
      <c r="X13" s="16" t="s">
        <v>80</v>
      </c>
      <c r="Y13" s="97"/>
      <c r="Z13" s="34" t="s">
        <v>42</v>
      </c>
      <c r="AA13" s="20"/>
      <c r="AB13" s="287"/>
      <c r="AC13" s="432" t="str">
        <f>IF(AND(ISNUMBER(Y13),ISNUMBER($Y$15)),IF(Y$15=0,"",Y13/$Y$15),"")</f>
        <v/>
      </c>
      <c r="AD13" s="433"/>
      <c r="AE13" s="315"/>
      <c r="AF13" s="255"/>
    </row>
    <row r="14" spans="1:32" ht="58.5" customHeight="1" x14ac:dyDescent="0.2">
      <c r="A14" t="s">
        <v>650</v>
      </c>
      <c r="B14" t="s">
        <v>672</v>
      </c>
      <c r="I14" s="180"/>
      <c r="J14" s="180"/>
      <c r="K14" s="888" t="s">
        <v>885</v>
      </c>
      <c r="L14" s="889"/>
      <c r="M14" s="889"/>
      <c r="N14" s="889"/>
      <c r="O14" s="890"/>
      <c r="P14" s="15" t="s">
        <v>80</v>
      </c>
      <c r="Q14" s="97"/>
      <c r="R14" s="34" t="s">
        <v>42</v>
      </c>
      <c r="S14" s="20"/>
      <c r="T14" s="287"/>
      <c r="U14" s="432" t="str">
        <f>IF(AND(ISNUMBER(Q14),ISNUMBER($Q$15)),IF($Q$15=0,"",Q14/$Q$15),"")</f>
        <v/>
      </c>
      <c r="V14" s="433"/>
      <c r="W14" s="315"/>
      <c r="X14" s="16" t="s">
        <v>80</v>
      </c>
      <c r="Y14" s="97"/>
      <c r="Z14" s="34" t="s">
        <v>42</v>
      </c>
      <c r="AA14" s="20"/>
      <c r="AB14" s="287"/>
      <c r="AC14" s="432" t="str">
        <f>IF(AND(ISNUMBER(Y14),ISNUMBER($Y$15)),IF(Y$15=0,"",Y14/$Y$15),"")</f>
        <v/>
      </c>
      <c r="AD14" s="433"/>
      <c r="AE14" s="315"/>
      <c r="AF14" s="255"/>
    </row>
    <row r="15" spans="1:32" ht="17.25" customHeight="1" x14ac:dyDescent="0.2">
      <c r="A15" t="s">
        <v>651</v>
      </c>
      <c r="B15" t="s">
        <v>673</v>
      </c>
      <c r="I15" s="180"/>
      <c r="J15" s="180"/>
      <c r="K15" s="259" t="s">
        <v>43</v>
      </c>
      <c r="L15" s="253"/>
      <c r="M15" s="253"/>
      <c r="N15" s="253"/>
      <c r="O15" s="315"/>
      <c r="P15" s="434" t="s">
        <v>80</v>
      </c>
      <c r="Q15" s="436" t="str">
        <f>IF(ISERROR(AVERAGE(Q11:Q14)),"",SUM(Q11:Q14))</f>
        <v/>
      </c>
      <c r="R15" s="437" t="s">
        <v>42</v>
      </c>
      <c r="S15" s="435"/>
      <c r="T15" s="434"/>
      <c r="U15" s="432" t="str">
        <f>IF(AND(ISNUMBER(Q15),ISNUMBER($Q$15)),IF($Q$15=0,"",Q15/$Q$15),"")</f>
        <v/>
      </c>
      <c r="V15" s="433"/>
      <c r="W15" s="435"/>
      <c r="X15" s="438" t="s">
        <v>80</v>
      </c>
      <c r="Y15" s="436" t="str">
        <f>IF(ISERROR(AVERAGE(Y11:Y14)),"",SUM(Y11:Y14))</f>
        <v/>
      </c>
      <c r="Z15" s="437" t="s">
        <v>42</v>
      </c>
      <c r="AA15" s="435"/>
      <c r="AB15" s="434"/>
      <c r="AC15" s="432" t="str">
        <f>IF(AND(ISNUMBER(Y15),ISNUMBER($Y$15)),IF(Y$15=0,"",Y15/$Y$15),"")</f>
        <v/>
      </c>
      <c r="AD15" s="433"/>
      <c r="AE15" s="435"/>
      <c r="AF15" s="255"/>
    </row>
    <row r="16" spans="1:32" ht="17.25" customHeight="1" x14ac:dyDescent="0.2">
      <c r="I16" s="171"/>
      <c r="J16" s="171"/>
      <c r="K16" s="195"/>
      <c r="L16" s="195"/>
      <c r="M16" s="195"/>
      <c r="N16" s="195"/>
      <c r="O16" s="195"/>
      <c r="P16" s="196" t="s">
        <v>612</v>
      </c>
      <c r="Q16" s="253"/>
      <c r="R16" s="253"/>
      <c r="S16" s="253"/>
      <c r="T16" s="253"/>
      <c r="U16" s="253"/>
      <c r="V16" s="253"/>
      <c r="W16" s="253"/>
      <c r="X16" s="428"/>
      <c r="Y16" s="439" t="str">
        <f>IF(AND(ISNUMBER(Q15),ISNUMBER(Y15)),IF(Y15=0,"",ROUND(((Q15-Y15)/Y15)*100,1)),"")</f>
        <v/>
      </c>
      <c r="Z16" s="254"/>
      <c r="AA16" s="431"/>
      <c r="AB16" s="195"/>
      <c r="AC16" s="195"/>
      <c r="AD16" s="195"/>
      <c r="AE16" s="195"/>
      <c r="AF16" s="195"/>
    </row>
    <row r="17" spans="1:32" x14ac:dyDescent="0.2">
      <c r="I17" s="171"/>
      <c r="J17" s="171"/>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12.75" customHeight="1" x14ac:dyDescent="0.2">
      <c r="I18" s="248" t="s">
        <v>70</v>
      </c>
      <c r="J18" s="361" t="s">
        <v>925</v>
      </c>
      <c r="K18" s="361"/>
      <c r="L18" s="361"/>
      <c r="M18" s="361"/>
      <c r="N18" s="361"/>
      <c r="O18" s="361"/>
      <c r="P18" s="361"/>
      <c r="Q18" s="361"/>
      <c r="R18" s="361"/>
      <c r="S18" s="361"/>
      <c r="T18" s="361"/>
      <c r="U18" s="361"/>
      <c r="V18" s="361"/>
      <c r="W18" s="361"/>
      <c r="X18" s="361"/>
      <c r="Y18" s="361"/>
      <c r="Z18" s="361"/>
      <c r="AA18" s="361"/>
      <c r="AB18" s="361"/>
      <c r="AC18" s="361"/>
      <c r="AD18" s="361"/>
      <c r="AE18" s="195"/>
      <c r="AF18" s="195"/>
    </row>
    <row r="19" spans="1:32" ht="12.75" customHeight="1" x14ac:dyDescent="0.2">
      <c r="I19" s="248"/>
      <c r="J19" s="361" t="s">
        <v>926</v>
      </c>
      <c r="K19" s="482"/>
      <c r="L19" s="482"/>
      <c r="M19" s="482"/>
      <c r="N19" s="482"/>
      <c r="O19" s="482"/>
      <c r="P19" s="482"/>
      <c r="Q19" s="482"/>
      <c r="R19" s="482"/>
      <c r="S19" s="482"/>
      <c r="T19" s="482"/>
      <c r="U19" s="482"/>
      <c r="V19" s="482"/>
      <c r="W19" s="482"/>
      <c r="X19" s="482"/>
      <c r="Y19" s="482"/>
      <c r="Z19" s="482"/>
      <c r="AA19" s="482"/>
      <c r="AB19" s="482"/>
      <c r="AC19" s="482"/>
      <c r="AD19" s="482"/>
      <c r="AE19" s="195"/>
      <c r="AF19" s="195"/>
    </row>
    <row r="20" spans="1:32" ht="7.5" customHeight="1" x14ac:dyDescent="0.2">
      <c r="I20" s="248"/>
      <c r="J20" s="361"/>
      <c r="K20" s="482"/>
      <c r="L20" s="482"/>
      <c r="M20" s="482"/>
      <c r="N20" s="482"/>
      <c r="O20" s="482"/>
      <c r="P20" s="482"/>
      <c r="Q20" s="482"/>
      <c r="R20" s="482"/>
      <c r="S20" s="482"/>
      <c r="T20" s="482"/>
      <c r="U20" s="482"/>
      <c r="V20" s="482"/>
      <c r="W20" s="482"/>
      <c r="X20" s="482"/>
      <c r="Y20" s="482"/>
      <c r="Z20" s="482"/>
      <c r="AA20" s="482"/>
      <c r="AB20" s="482"/>
      <c r="AC20" s="482"/>
      <c r="AD20" s="482"/>
      <c r="AE20" s="195"/>
      <c r="AF20" s="195"/>
    </row>
    <row r="21" spans="1:32" ht="53.25" customHeight="1" x14ac:dyDescent="0.2">
      <c r="I21" s="171"/>
      <c r="J21" s="171"/>
      <c r="K21" s="440" t="s">
        <v>264</v>
      </c>
      <c r="L21" s="428"/>
      <c r="M21" s="291" t="s">
        <v>265</v>
      </c>
      <c r="N21" s="292"/>
      <c r="O21" s="293"/>
      <c r="P21" s="254"/>
      <c r="Q21" s="291" t="s">
        <v>118</v>
      </c>
      <c r="R21" s="292"/>
      <c r="S21" s="293"/>
      <c r="T21" s="428"/>
      <c r="U21" s="291" t="s">
        <v>119</v>
      </c>
      <c r="V21" s="292"/>
      <c r="W21" s="293"/>
      <c r="X21" s="254"/>
      <c r="Y21" s="291" t="s">
        <v>266</v>
      </c>
      <c r="Z21" s="292"/>
      <c r="AA21" s="293"/>
      <c r="AB21" s="254"/>
      <c r="AC21" s="291" t="s">
        <v>267</v>
      </c>
      <c r="AD21" s="292"/>
      <c r="AE21" s="293"/>
      <c r="AF21" s="467"/>
    </row>
    <row r="22" spans="1:32" ht="17.25" customHeight="1" x14ac:dyDescent="0.2">
      <c r="A22" t="s">
        <v>663</v>
      </c>
      <c r="B22" t="s">
        <v>674</v>
      </c>
      <c r="C22" t="s">
        <v>680</v>
      </c>
      <c r="D22" t="s">
        <v>686</v>
      </c>
      <c r="E22" t="s">
        <v>691</v>
      </c>
      <c r="I22" s="180"/>
      <c r="J22" s="180"/>
      <c r="K22" s="15" t="s">
        <v>120</v>
      </c>
      <c r="L22" s="15" t="s">
        <v>80</v>
      </c>
      <c r="M22" s="97"/>
      <c r="N22" s="34" t="s">
        <v>42</v>
      </c>
      <c r="O22" s="18"/>
      <c r="P22" s="16" t="s">
        <v>80</v>
      </c>
      <c r="Q22" s="97"/>
      <c r="R22" s="34" t="s">
        <v>42</v>
      </c>
      <c r="S22" s="18"/>
      <c r="T22" s="15" t="s">
        <v>80</v>
      </c>
      <c r="U22" s="97"/>
      <c r="V22" s="34" t="s">
        <v>42</v>
      </c>
      <c r="W22" s="18"/>
      <c r="X22" s="16" t="s">
        <v>80</v>
      </c>
      <c r="Y22" s="97"/>
      <c r="Z22" s="34" t="s">
        <v>42</v>
      </c>
      <c r="AA22" s="18"/>
      <c r="AB22" s="253" t="s">
        <v>80</v>
      </c>
      <c r="AC22" s="233" t="str">
        <f>IF(ISERROR(AVERAGE(M22:Y22)),"",SUM(M22:Y22))</f>
        <v/>
      </c>
      <c r="AD22" s="441" t="s">
        <v>42</v>
      </c>
      <c r="AE22" s="289"/>
      <c r="AF22" s="365"/>
    </row>
    <row r="23" spans="1:32" ht="17.25" customHeight="1" x14ac:dyDescent="0.2">
      <c r="A23" t="s">
        <v>664</v>
      </c>
      <c r="B23" t="s">
        <v>675</v>
      </c>
      <c r="C23" t="s">
        <v>681</v>
      </c>
      <c r="D23" t="s">
        <v>687</v>
      </c>
      <c r="E23" t="s">
        <v>692</v>
      </c>
      <c r="I23" s="180"/>
      <c r="J23" s="180"/>
      <c r="K23" s="23" t="s">
        <v>121</v>
      </c>
      <c r="L23" s="15" t="s">
        <v>80</v>
      </c>
      <c r="M23" s="97"/>
      <c r="N23" s="34" t="s">
        <v>42</v>
      </c>
      <c r="O23" s="20"/>
      <c r="P23" s="16" t="s">
        <v>80</v>
      </c>
      <c r="Q23" s="97"/>
      <c r="R23" s="34" t="s">
        <v>42</v>
      </c>
      <c r="S23" s="20"/>
      <c r="T23" s="15" t="s">
        <v>80</v>
      </c>
      <c r="U23" s="97"/>
      <c r="V23" s="34" t="s">
        <v>42</v>
      </c>
      <c r="W23" s="20"/>
      <c r="X23" s="16" t="s">
        <v>80</v>
      </c>
      <c r="Y23" s="97"/>
      <c r="Z23" s="34" t="s">
        <v>42</v>
      </c>
      <c r="AA23" s="20"/>
      <c r="AB23" s="253" t="s">
        <v>80</v>
      </c>
      <c r="AC23" s="233" t="str">
        <f>IF(ISERROR(AVERAGE(M23:Y23)),"",SUM(M23:Y23))</f>
        <v/>
      </c>
      <c r="AD23" s="441" t="s">
        <v>42</v>
      </c>
      <c r="AE23" s="442"/>
      <c r="AF23" s="468"/>
    </row>
    <row r="24" spans="1:32" ht="17.25" customHeight="1" x14ac:dyDescent="0.2">
      <c r="A24" t="s">
        <v>665</v>
      </c>
      <c r="B24" t="s">
        <v>676</v>
      </c>
      <c r="C24" t="s">
        <v>682</v>
      </c>
      <c r="D24" t="s">
        <v>688</v>
      </c>
      <c r="E24" t="s">
        <v>693</v>
      </c>
      <c r="I24" s="180"/>
      <c r="J24" s="180"/>
      <c r="K24" s="23" t="s">
        <v>31</v>
      </c>
      <c r="L24" s="15" t="s">
        <v>80</v>
      </c>
      <c r="M24" s="97"/>
      <c r="N24" s="34" t="s">
        <v>42</v>
      </c>
      <c r="O24" s="20"/>
      <c r="P24" s="16" t="s">
        <v>80</v>
      </c>
      <c r="Q24" s="97"/>
      <c r="R24" s="34" t="s">
        <v>42</v>
      </c>
      <c r="S24" s="20"/>
      <c r="T24" s="15" t="s">
        <v>80</v>
      </c>
      <c r="U24" s="97"/>
      <c r="V24" s="34" t="s">
        <v>42</v>
      </c>
      <c r="W24" s="20"/>
      <c r="X24" s="16" t="s">
        <v>80</v>
      </c>
      <c r="Y24" s="97"/>
      <c r="Z24" s="34" t="s">
        <v>42</v>
      </c>
      <c r="AA24" s="20"/>
      <c r="AB24" s="253" t="s">
        <v>80</v>
      </c>
      <c r="AC24" s="233" t="str">
        <f>IF(ISERROR(AVERAGE(M24:Y24)),"",SUM(M24:Y24))</f>
        <v/>
      </c>
      <c r="AD24" s="441" t="s">
        <v>42</v>
      </c>
      <c r="AE24" s="442"/>
      <c r="AF24" s="468"/>
    </row>
    <row r="25" spans="1:32" ht="17.25" customHeight="1" x14ac:dyDescent="0.2">
      <c r="A25" t="s">
        <v>666</v>
      </c>
      <c r="B25" t="s">
        <v>677</v>
      </c>
      <c r="C25" t="s">
        <v>683</v>
      </c>
      <c r="D25" t="s">
        <v>689</v>
      </c>
      <c r="E25" t="s">
        <v>694</v>
      </c>
      <c r="I25" s="180"/>
      <c r="J25" s="180"/>
      <c r="K25" s="23" t="s">
        <v>122</v>
      </c>
      <c r="L25" s="15" t="s">
        <v>80</v>
      </c>
      <c r="M25" s="97"/>
      <c r="N25" s="34" t="s">
        <v>42</v>
      </c>
      <c r="O25" s="20"/>
      <c r="P25" s="16" t="s">
        <v>80</v>
      </c>
      <c r="Q25" s="97"/>
      <c r="R25" s="34" t="s">
        <v>42</v>
      </c>
      <c r="S25" s="20"/>
      <c r="T25" s="15" t="s">
        <v>80</v>
      </c>
      <c r="U25" s="97"/>
      <c r="V25" s="34" t="s">
        <v>42</v>
      </c>
      <c r="W25" s="20"/>
      <c r="X25" s="16" t="s">
        <v>80</v>
      </c>
      <c r="Y25" s="97"/>
      <c r="Z25" s="34" t="s">
        <v>42</v>
      </c>
      <c r="AA25" s="20"/>
      <c r="AB25" s="253" t="s">
        <v>80</v>
      </c>
      <c r="AC25" s="233" t="str">
        <f>IF(ISERROR(AVERAGE(M25:Y25)),"",SUM(M25:Y25))</f>
        <v/>
      </c>
      <c r="AD25" s="441" t="s">
        <v>42</v>
      </c>
      <c r="AE25" s="442"/>
      <c r="AF25" s="468"/>
    </row>
    <row r="26" spans="1:32" ht="17.25" customHeight="1" x14ac:dyDescent="0.2">
      <c r="A26" t="s">
        <v>667</v>
      </c>
      <c r="B26" t="s">
        <v>678</v>
      </c>
      <c r="C26" t="s">
        <v>684</v>
      </c>
      <c r="D26" t="s">
        <v>690</v>
      </c>
      <c r="E26" t="s">
        <v>695</v>
      </c>
      <c r="I26" s="180"/>
      <c r="J26" s="180"/>
      <c r="K26" s="259" t="s">
        <v>43</v>
      </c>
      <c r="L26" s="287" t="s">
        <v>80</v>
      </c>
      <c r="M26" s="443" t="str">
        <f>IF(ISERROR(AVERAGE(M22:M25)),"",SUM(M22:M25))</f>
        <v/>
      </c>
      <c r="N26" s="441" t="s">
        <v>42</v>
      </c>
      <c r="O26" s="315"/>
      <c r="P26" s="253" t="s">
        <v>80</v>
      </c>
      <c r="Q26" s="443" t="str">
        <f>IF(ISERROR(AVERAGE(Q22:Q25)),"",SUM(Q22:Q25))</f>
        <v/>
      </c>
      <c r="R26" s="441" t="s">
        <v>42</v>
      </c>
      <c r="S26" s="315"/>
      <c r="T26" s="287" t="s">
        <v>80</v>
      </c>
      <c r="U26" s="443" t="str">
        <f>IF(ISERROR(AVERAGE(U22:U25)),"",SUM(U22:U25))</f>
        <v/>
      </c>
      <c r="V26" s="441" t="s">
        <v>42</v>
      </c>
      <c r="W26" s="315"/>
      <c r="X26" s="253" t="s">
        <v>80</v>
      </c>
      <c r="Y26" s="443" t="str">
        <f>IF(ISERROR(AVERAGE(Y22:Y25)),"",SUM(Y22:Y25))</f>
        <v/>
      </c>
      <c r="Z26" s="441" t="s">
        <v>42</v>
      </c>
      <c r="AA26" s="315"/>
      <c r="AB26" s="253" t="s">
        <v>80</v>
      </c>
      <c r="AC26" s="443" t="str">
        <f>IF(ISERROR(AVERAGE(AC22:AC25)),"",SUM(AC22:AC25))</f>
        <v/>
      </c>
      <c r="AD26" s="441" t="s">
        <v>42</v>
      </c>
      <c r="AE26" s="315"/>
      <c r="AF26" s="255"/>
    </row>
    <row r="27" spans="1:32" x14ac:dyDescent="0.2">
      <c r="I27" s="171"/>
      <c r="J27" s="171"/>
      <c r="K27" s="446" t="s">
        <v>218</v>
      </c>
      <c r="L27" s="444"/>
      <c r="M27" s="444"/>
      <c r="N27" s="447"/>
      <c r="O27" s="447"/>
      <c r="P27" s="447"/>
      <c r="Q27" s="444"/>
      <c r="R27" s="444"/>
      <c r="S27" s="444"/>
      <c r="T27" s="444"/>
      <c r="U27" s="448"/>
      <c r="V27" s="444"/>
      <c r="W27" s="444"/>
      <c r="X27" s="444"/>
      <c r="Y27" s="444"/>
      <c r="Z27" s="444"/>
      <c r="AA27" s="444"/>
      <c r="AB27" s="444"/>
      <c r="AC27" s="444"/>
      <c r="AD27" s="444"/>
      <c r="AE27" s="445"/>
      <c r="AF27" s="469"/>
    </row>
    <row r="28" spans="1:32" x14ac:dyDescent="0.2">
      <c r="I28" s="171"/>
      <c r="J28" s="171"/>
      <c r="K28" s="317" t="s">
        <v>335</v>
      </c>
      <c r="L28" s="318" t="s">
        <v>80</v>
      </c>
      <c r="M28" s="319" t="str">
        <f>IF(Q11="","",Q11)</f>
        <v/>
      </c>
      <c r="N28" s="320" t="s">
        <v>42</v>
      </c>
      <c r="O28" s="321"/>
      <c r="P28" s="318" t="s">
        <v>80</v>
      </c>
      <c r="Q28" s="319" t="str">
        <f>IF(Q12="","",Q12)</f>
        <v/>
      </c>
      <c r="R28" s="320" t="s">
        <v>42</v>
      </c>
      <c r="S28" s="321"/>
      <c r="T28" s="318" t="s">
        <v>80</v>
      </c>
      <c r="U28" s="319" t="str">
        <f>IF(Q13="","",Q13)</f>
        <v/>
      </c>
      <c r="V28" s="320" t="s">
        <v>42</v>
      </c>
      <c r="W28" s="321"/>
      <c r="X28" s="318" t="s">
        <v>80</v>
      </c>
      <c r="Y28" s="319" t="str">
        <f>IF(Q14="","",Q14)</f>
        <v/>
      </c>
      <c r="Z28" s="320" t="s">
        <v>42</v>
      </c>
      <c r="AA28" s="321"/>
      <c r="AB28" s="318" t="s">
        <v>80</v>
      </c>
      <c r="AC28" s="319" t="str">
        <f>IF(Q15="","",Q15)</f>
        <v/>
      </c>
      <c r="AD28" s="320" t="s">
        <v>42</v>
      </c>
      <c r="AE28" s="321"/>
      <c r="AF28" s="469"/>
    </row>
    <row r="29" spans="1:32" x14ac:dyDescent="0.2">
      <c r="I29" s="171"/>
      <c r="J29" s="171"/>
      <c r="K29" s="195"/>
      <c r="L29" s="195"/>
      <c r="M29" s="195"/>
      <c r="N29" s="195"/>
      <c r="O29" s="195"/>
      <c r="P29" s="195"/>
      <c r="Q29" s="195"/>
      <c r="R29" s="195"/>
      <c r="S29" s="195"/>
      <c r="T29" s="195"/>
      <c r="U29" s="195"/>
      <c r="V29" s="195"/>
      <c r="W29" s="195"/>
      <c r="X29" s="195"/>
      <c r="Y29" s="195"/>
      <c r="Z29" s="195"/>
      <c r="AA29" s="195"/>
      <c r="AB29" s="195"/>
      <c r="AC29" s="195"/>
      <c r="AD29" s="195"/>
      <c r="AE29" s="195"/>
      <c r="AF29" s="195"/>
    </row>
    <row r="30" spans="1:32" ht="12.75" customHeight="1" x14ac:dyDescent="0.2">
      <c r="I30" s="248"/>
      <c r="J30" s="361" t="s">
        <v>1576</v>
      </c>
      <c r="K30" s="361"/>
      <c r="L30" s="361"/>
      <c r="M30" s="361"/>
      <c r="N30" s="361"/>
      <c r="O30" s="361"/>
      <c r="P30" s="361"/>
      <c r="Q30" s="361"/>
      <c r="R30" s="361"/>
      <c r="S30" s="361"/>
      <c r="T30" s="361"/>
      <c r="U30" s="361"/>
      <c r="V30" s="361"/>
      <c r="W30" s="361"/>
      <c r="X30" s="361"/>
      <c r="Y30" s="361"/>
      <c r="Z30" s="361"/>
      <c r="AA30" s="361"/>
      <c r="AB30" s="361"/>
      <c r="AC30" s="361"/>
      <c r="AD30" s="361"/>
      <c r="AE30" s="195"/>
      <c r="AF30" s="195"/>
    </row>
    <row r="31" spans="1:32" ht="7.5" customHeight="1" x14ac:dyDescent="0.2">
      <c r="I31" s="248"/>
      <c r="J31" s="361"/>
      <c r="K31" s="825"/>
      <c r="L31" s="825"/>
      <c r="M31" s="825"/>
      <c r="N31" s="825"/>
      <c r="O31" s="825"/>
      <c r="P31" s="825"/>
      <c r="Q31" s="825"/>
      <c r="R31" s="825"/>
      <c r="S31" s="825"/>
      <c r="T31" s="825"/>
      <c r="U31" s="825"/>
      <c r="V31" s="825"/>
      <c r="W31" s="825"/>
      <c r="X31" s="825"/>
      <c r="Y31" s="825"/>
      <c r="Z31" s="825"/>
      <c r="AA31" s="825"/>
      <c r="AB31" s="825"/>
      <c r="AC31" s="825"/>
      <c r="AD31" s="825"/>
      <c r="AE31" s="195"/>
      <c r="AF31" s="195"/>
    </row>
    <row r="32" spans="1:32" ht="53.25" customHeight="1" x14ac:dyDescent="0.2">
      <c r="I32" s="171"/>
      <c r="J32" s="171"/>
      <c r="K32" s="440" t="s">
        <v>264</v>
      </c>
      <c r="L32" s="428"/>
      <c r="M32" s="291" t="s">
        <v>1577</v>
      </c>
      <c r="N32" s="292"/>
      <c r="O32" s="293"/>
      <c r="P32" s="825"/>
      <c r="Q32" s="825"/>
      <c r="R32" s="825"/>
      <c r="S32" s="825"/>
      <c r="T32" s="825"/>
      <c r="U32" s="825"/>
      <c r="V32" s="825"/>
      <c r="W32" s="825"/>
      <c r="X32" s="825"/>
      <c r="Y32" s="825"/>
      <c r="Z32" s="825"/>
      <c r="AA32" s="825"/>
      <c r="AB32" s="825"/>
      <c r="AC32" s="825"/>
      <c r="AD32" s="825"/>
      <c r="AE32" s="825"/>
      <c r="AF32" s="467"/>
    </row>
    <row r="33" spans="1:32" ht="17.25" customHeight="1" x14ac:dyDescent="0.2">
      <c r="A33" s="755" t="s">
        <v>2536</v>
      </c>
      <c r="I33" s="180"/>
      <c r="J33" s="180"/>
      <c r="K33" s="137" t="s">
        <v>1578</v>
      </c>
      <c r="L33" s="15"/>
      <c r="M33" s="99"/>
      <c r="N33" s="827" t="s">
        <v>590</v>
      </c>
      <c r="O33" s="18"/>
      <c r="P33" s="825"/>
      <c r="Q33" s="825"/>
      <c r="R33" s="825"/>
      <c r="S33" s="825"/>
      <c r="T33" s="825"/>
      <c r="U33" s="825"/>
      <c r="V33" s="825"/>
      <c r="W33" s="825"/>
      <c r="X33" s="825"/>
      <c r="Y33" s="825"/>
      <c r="Z33" s="825"/>
      <c r="AA33" s="825"/>
      <c r="AB33" s="825"/>
      <c r="AC33" s="825"/>
      <c r="AD33" s="825"/>
      <c r="AE33" s="825"/>
      <c r="AF33" s="365"/>
    </row>
    <row r="34" spans="1:32" ht="17.25" customHeight="1" x14ac:dyDescent="0.2">
      <c r="A34" s="755" t="s">
        <v>2537</v>
      </c>
      <c r="I34" s="180"/>
      <c r="J34" s="180"/>
      <c r="K34" s="279" t="s">
        <v>1579</v>
      </c>
      <c r="L34" s="15"/>
      <c r="M34" s="99"/>
      <c r="N34" s="827" t="s">
        <v>590</v>
      </c>
      <c r="O34" s="18"/>
      <c r="P34" s="825"/>
      <c r="Q34" s="825"/>
      <c r="R34" s="825"/>
      <c r="S34" s="825"/>
      <c r="T34" s="825"/>
      <c r="U34" s="825"/>
      <c r="V34" s="825"/>
      <c r="W34" s="825"/>
      <c r="X34" s="825"/>
      <c r="Y34" s="825"/>
      <c r="Z34" s="825"/>
      <c r="AA34" s="825"/>
      <c r="AB34" s="825"/>
      <c r="AC34" s="825"/>
      <c r="AD34" s="825"/>
      <c r="AE34" s="825"/>
      <c r="AF34" s="468"/>
    </row>
    <row r="35" spans="1:32" ht="17.25" customHeight="1" x14ac:dyDescent="0.2">
      <c r="A35" s="755" t="s">
        <v>2538</v>
      </c>
      <c r="I35" s="180"/>
      <c r="J35" s="180"/>
      <c r="K35" s="279" t="s">
        <v>1580</v>
      </c>
      <c r="L35" s="15"/>
      <c r="M35" s="99"/>
      <c r="N35" s="827" t="s">
        <v>590</v>
      </c>
      <c r="O35" s="18"/>
      <c r="P35" s="825"/>
      <c r="Q35" s="825"/>
      <c r="R35" s="825"/>
      <c r="S35" s="825"/>
      <c r="T35" s="825"/>
      <c r="U35" s="825"/>
      <c r="V35" s="825"/>
      <c r="W35" s="825"/>
      <c r="X35" s="825"/>
      <c r="Y35" s="825"/>
      <c r="Z35" s="825"/>
      <c r="AA35" s="825"/>
      <c r="AB35" s="825"/>
      <c r="AC35" s="825"/>
      <c r="AD35" s="825"/>
      <c r="AE35" s="825"/>
      <c r="AF35" s="468"/>
    </row>
    <row r="36" spans="1:32" ht="17.25" customHeight="1" x14ac:dyDescent="0.2">
      <c r="A36" s="755" t="s">
        <v>2539</v>
      </c>
      <c r="I36" s="180"/>
      <c r="J36" s="180"/>
      <c r="K36" s="279" t="s">
        <v>1581</v>
      </c>
      <c r="L36" s="15"/>
      <c r="M36" s="99"/>
      <c r="N36" s="827" t="s">
        <v>590</v>
      </c>
      <c r="O36" s="18"/>
      <c r="P36" s="825"/>
      <c r="Q36" s="825"/>
      <c r="R36" s="825"/>
      <c r="S36" s="825"/>
      <c r="T36" s="825"/>
      <c r="U36" s="825"/>
      <c r="V36" s="825"/>
      <c r="W36" s="825"/>
      <c r="X36" s="825"/>
      <c r="Y36" s="825"/>
      <c r="Z36" s="825"/>
      <c r="AA36" s="825"/>
      <c r="AB36" s="825"/>
      <c r="AC36" s="825"/>
      <c r="AD36" s="825"/>
      <c r="AE36" s="825"/>
      <c r="AF36" s="468"/>
    </row>
    <row r="37" spans="1:32" x14ac:dyDescent="0.2">
      <c r="I37" s="171"/>
      <c r="J37" s="171"/>
      <c r="K37" s="195"/>
      <c r="L37" s="195"/>
      <c r="M37" s="195"/>
      <c r="N37" s="195"/>
      <c r="O37" s="195"/>
      <c r="P37" s="825"/>
      <c r="Q37" s="195"/>
      <c r="R37" s="195"/>
      <c r="S37" s="195"/>
      <c r="T37" s="195"/>
      <c r="U37" s="195"/>
      <c r="V37" s="195"/>
      <c r="W37" s="195"/>
      <c r="X37" s="195"/>
      <c r="Y37" s="195"/>
      <c r="Z37" s="195"/>
      <c r="AA37" s="195"/>
      <c r="AB37" s="195"/>
      <c r="AC37" s="195"/>
      <c r="AD37" s="195"/>
      <c r="AE37" s="195"/>
      <c r="AF37" s="195"/>
    </row>
    <row r="38" spans="1:32" x14ac:dyDescent="0.2">
      <c r="I38" s="423" t="s">
        <v>123</v>
      </c>
      <c r="J38" s="173" t="s">
        <v>316</v>
      </c>
      <c r="K38" s="173"/>
      <c r="L38" s="195"/>
      <c r="M38" s="195"/>
      <c r="N38" s="195"/>
      <c r="O38" s="173"/>
      <c r="P38" s="195"/>
      <c r="Q38" s="195"/>
      <c r="R38" s="195"/>
      <c r="S38" s="173"/>
      <c r="T38" s="195"/>
      <c r="U38" s="195"/>
      <c r="V38" s="195"/>
      <c r="W38" s="173"/>
      <c r="X38" s="195"/>
      <c r="Y38" s="195"/>
      <c r="Z38" s="195"/>
      <c r="AA38" s="173"/>
      <c r="AB38" s="195"/>
      <c r="AC38" s="195"/>
      <c r="AD38" s="195"/>
      <c r="AE38" s="195"/>
      <c r="AF38" s="195"/>
    </row>
    <row r="39" spans="1:32" x14ac:dyDescent="0.2">
      <c r="I39" s="423"/>
      <c r="J39" s="173" t="s">
        <v>827</v>
      </c>
      <c r="K39" s="173"/>
      <c r="L39" s="195"/>
      <c r="M39" s="195"/>
      <c r="N39" s="195"/>
      <c r="O39" s="173"/>
      <c r="P39" s="195"/>
      <c r="Q39" s="195"/>
      <c r="R39" s="195"/>
      <c r="S39" s="173"/>
      <c r="T39" s="195"/>
      <c r="U39" s="195"/>
      <c r="V39" s="195"/>
      <c r="W39" s="173"/>
      <c r="X39" s="195"/>
      <c r="Y39" s="195"/>
      <c r="Z39" s="195"/>
      <c r="AA39" s="173"/>
      <c r="AB39" s="195"/>
      <c r="AC39" s="195"/>
      <c r="AD39" s="195"/>
      <c r="AE39" s="195"/>
      <c r="AF39" s="195"/>
    </row>
    <row r="40" spans="1:32" ht="7.5" customHeight="1" x14ac:dyDescent="0.2">
      <c r="I40" s="423"/>
      <c r="J40" s="173"/>
      <c r="K40" s="173"/>
      <c r="L40" s="195"/>
      <c r="M40" s="195"/>
      <c r="N40" s="195"/>
      <c r="O40" s="173"/>
      <c r="P40" s="195"/>
      <c r="Q40" s="195"/>
      <c r="R40" s="195"/>
      <c r="S40" s="173"/>
      <c r="T40" s="195"/>
      <c r="U40" s="195"/>
      <c r="V40" s="195"/>
      <c r="W40" s="173"/>
      <c r="X40" s="195"/>
      <c r="Y40" s="195"/>
      <c r="Z40" s="195"/>
      <c r="AA40" s="173"/>
      <c r="AB40" s="195"/>
      <c r="AC40" s="195"/>
      <c r="AD40" s="195"/>
      <c r="AE40" s="195"/>
      <c r="AF40" s="195"/>
    </row>
    <row r="41" spans="1:32" ht="41.25" customHeight="1" x14ac:dyDescent="0.2">
      <c r="I41" s="171"/>
      <c r="J41" s="171"/>
      <c r="K41" s="195"/>
      <c r="L41" s="195"/>
      <c r="M41" s="195"/>
      <c r="N41" s="195"/>
      <c r="O41" s="195"/>
      <c r="P41" s="449"/>
      <c r="Q41" s="291" t="s">
        <v>77</v>
      </c>
      <c r="R41" s="450"/>
      <c r="S41" s="451"/>
      <c r="T41" s="452"/>
      <c r="U41" s="291" t="s">
        <v>78</v>
      </c>
      <c r="V41" s="450"/>
      <c r="W41" s="451"/>
      <c r="X41" s="195"/>
      <c r="Y41" s="195"/>
      <c r="Z41" s="195"/>
      <c r="AA41" s="195"/>
      <c r="AB41" s="195"/>
      <c r="AC41" s="195"/>
      <c r="AD41" s="195"/>
      <c r="AE41" s="195"/>
      <c r="AF41" s="195"/>
    </row>
    <row r="42" spans="1:32" ht="30.75" customHeight="1" x14ac:dyDescent="0.2">
      <c r="A42" t="s">
        <v>652</v>
      </c>
      <c r="B42" t="s">
        <v>723</v>
      </c>
      <c r="I42" s="180"/>
      <c r="J42" s="180"/>
      <c r="K42" s="891" t="s">
        <v>336</v>
      </c>
      <c r="L42" s="892"/>
      <c r="M42" s="892"/>
      <c r="N42" s="892"/>
      <c r="O42" s="893"/>
      <c r="P42" s="287" t="s">
        <v>80</v>
      </c>
      <c r="Q42" s="753" t="s">
        <v>1128</v>
      </c>
      <c r="R42" s="34" t="s">
        <v>42</v>
      </c>
      <c r="S42" s="442"/>
      <c r="T42" s="253" t="s">
        <v>80</v>
      </c>
      <c r="U42" s="97"/>
      <c r="V42" s="34" t="s">
        <v>42</v>
      </c>
      <c r="W42" s="18"/>
      <c r="X42" s="276"/>
      <c r="Y42" s="276"/>
      <c r="Z42" s="276"/>
      <c r="AA42" s="276"/>
      <c r="AB42" s="276"/>
      <c r="AC42" s="276"/>
      <c r="AD42" s="276"/>
      <c r="AE42" s="276"/>
      <c r="AF42" s="276"/>
    </row>
    <row r="43" spans="1:32" ht="30.75" customHeight="1" x14ac:dyDescent="0.2">
      <c r="A43" t="s">
        <v>653</v>
      </c>
      <c r="B43" t="s">
        <v>724</v>
      </c>
      <c r="I43" s="180"/>
      <c r="J43" s="180"/>
      <c r="K43" s="888" t="s">
        <v>828</v>
      </c>
      <c r="L43" s="892"/>
      <c r="M43" s="892"/>
      <c r="N43" s="892"/>
      <c r="O43" s="893"/>
      <c r="P43" s="287" t="s">
        <v>80</v>
      </c>
      <c r="Q43" s="97"/>
      <c r="R43" s="34" t="s">
        <v>42</v>
      </c>
      <c r="S43" s="442"/>
      <c r="T43" s="253" t="s">
        <v>80</v>
      </c>
      <c r="U43" s="97"/>
      <c r="V43" s="34" t="s">
        <v>42</v>
      </c>
      <c r="W43" s="18"/>
      <c r="X43" s="276"/>
      <c r="Y43" s="276"/>
      <c r="Z43" s="276"/>
      <c r="AA43" s="276"/>
      <c r="AB43" s="276"/>
      <c r="AC43" s="276"/>
      <c r="AD43" s="276"/>
      <c r="AE43" s="276"/>
      <c r="AF43" s="276"/>
    </row>
    <row r="44" spans="1:32" ht="30.75" customHeight="1" x14ac:dyDescent="0.2">
      <c r="A44" t="s">
        <v>654</v>
      </c>
      <c r="B44" t="s">
        <v>725</v>
      </c>
      <c r="I44" s="180"/>
      <c r="J44" s="180"/>
      <c r="K44" s="888" t="s">
        <v>473</v>
      </c>
      <c r="L44" s="892"/>
      <c r="M44" s="892"/>
      <c r="N44" s="892"/>
      <c r="O44" s="893"/>
      <c r="P44" s="287" t="s">
        <v>80</v>
      </c>
      <c r="Q44" s="97"/>
      <c r="R44" s="34" t="s">
        <v>42</v>
      </c>
      <c r="S44" s="442"/>
      <c r="T44" s="253" t="s">
        <v>80</v>
      </c>
      <c r="U44" s="97"/>
      <c r="V44" s="34" t="s">
        <v>42</v>
      </c>
      <c r="W44" s="18"/>
      <c r="X44" s="276"/>
      <c r="Y44" s="276"/>
      <c r="Z44" s="276"/>
      <c r="AA44" s="276"/>
      <c r="AB44" s="276"/>
      <c r="AC44" s="276"/>
      <c r="AD44" s="276"/>
      <c r="AE44" s="276"/>
      <c r="AF44" s="276"/>
    </row>
    <row r="45" spans="1:32" ht="30.75" customHeight="1" x14ac:dyDescent="0.2">
      <c r="A45" t="s">
        <v>655</v>
      </c>
      <c r="B45" t="s">
        <v>726</v>
      </c>
      <c r="I45" s="180"/>
      <c r="J45" s="180"/>
      <c r="K45" s="891" t="s">
        <v>199</v>
      </c>
      <c r="L45" s="892"/>
      <c r="M45" s="892"/>
      <c r="N45" s="892"/>
      <c r="O45" s="893"/>
      <c r="P45" s="287" t="s">
        <v>80</v>
      </c>
      <c r="Q45" s="97"/>
      <c r="R45" s="34" t="s">
        <v>42</v>
      </c>
      <c r="S45" s="442"/>
      <c r="T45" s="253" t="s">
        <v>80</v>
      </c>
      <c r="U45" s="97"/>
      <c r="V45" s="34" t="s">
        <v>42</v>
      </c>
      <c r="W45" s="18"/>
      <c r="X45" s="276"/>
      <c r="Y45" s="276"/>
      <c r="Z45" s="276"/>
      <c r="AA45" s="276"/>
      <c r="AB45" s="276"/>
      <c r="AC45" s="276"/>
      <c r="AD45" s="276"/>
      <c r="AE45" s="276"/>
      <c r="AF45" s="276"/>
    </row>
    <row r="46" spans="1:32" ht="42" customHeight="1" x14ac:dyDescent="0.2">
      <c r="A46" t="s">
        <v>656</v>
      </c>
      <c r="B46" t="s">
        <v>727</v>
      </c>
      <c r="I46" s="180"/>
      <c r="J46" s="180"/>
      <c r="K46" s="891" t="s">
        <v>211</v>
      </c>
      <c r="L46" s="892"/>
      <c r="M46" s="892"/>
      <c r="N46" s="892"/>
      <c r="O46" s="893"/>
      <c r="P46" s="287" t="s">
        <v>80</v>
      </c>
      <c r="Q46" s="97"/>
      <c r="R46" s="34" t="s">
        <v>42</v>
      </c>
      <c r="S46" s="442"/>
      <c r="T46" s="253" t="s">
        <v>80</v>
      </c>
      <c r="U46" s="97"/>
      <c r="V46" s="34" t="s">
        <v>42</v>
      </c>
      <c r="W46" s="18"/>
      <c r="X46" s="276"/>
      <c r="Y46" s="276"/>
      <c r="Z46" s="276"/>
      <c r="AA46" s="276"/>
      <c r="AB46" s="276"/>
      <c r="AC46" s="276"/>
      <c r="AD46" s="276"/>
      <c r="AE46" s="276"/>
      <c r="AF46" s="276"/>
    </row>
    <row r="47" spans="1:32" ht="42" customHeight="1" x14ac:dyDescent="0.2">
      <c r="A47" t="s">
        <v>657</v>
      </c>
      <c r="B47" t="s">
        <v>728</v>
      </c>
      <c r="I47" s="180"/>
      <c r="J47" s="180"/>
      <c r="K47" s="891" t="s">
        <v>457</v>
      </c>
      <c r="L47" s="892"/>
      <c r="M47" s="892"/>
      <c r="N47" s="892"/>
      <c r="O47" s="893"/>
      <c r="P47" s="287" t="s">
        <v>80</v>
      </c>
      <c r="Q47" s="97"/>
      <c r="R47" s="34" t="s">
        <v>42</v>
      </c>
      <c r="S47" s="442"/>
      <c r="T47" s="253" t="s">
        <v>80</v>
      </c>
      <c r="U47" s="97"/>
      <c r="V47" s="34" t="s">
        <v>42</v>
      </c>
      <c r="W47" s="18"/>
      <c r="X47" s="276"/>
      <c r="Y47" s="276"/>
      <c r="Z47" s="276"/>
      <c r="AA47" s="276"/>
      <c r="AB47" s="276"/>
      <c r="AC47" s="276"/>
      <c r="AD47" s="276"/>
      <c r="AE47" s="276"/>
      <c r="AF47" s="276"/>
    </row>
    <row r="48" spans="1:32" ht="17.25" customHeight="1" x14ac:dyDescent="0.2">
      <c r="A48" t="s">
        <v>658</v>
      </c>
      <c r="B48" t="s">
        <v>729</v>
      </c>
      <c r="I48" s="180"/>
      <c r="J48" s="180"/>
      <c r="K48" s="375" t="s">
        <v>619</v>
      </c>
      <c r="L48" s="376"/>
      <c r="M48" s="376"/>
      <c r="N48" s="376"/>
      <c r="O48" s="376"/>
      <c r="P48" s="287" t="s">
        <v>80</v>
      </c>
      <c r="Q48" s="97"/>
      <c r="R48" s="34" t="s">
        <v>42</v>
      </c>
      <c r="S48" s="442"/>
      <c r="T48" s="253" t="s">
        <v>80</v>
      </c>
      <c r="U48" s="97"/>
      <c r="V48" s="34" t="s">
        <v>42</v>
      </c>
      <c r="W48" s="18"/>
      <c r="X48" s="276"/>
      <c r="Y48" s="276"/>
      <c r="Z48" s="276"/>
      <c r="AA48" s="276"/>
      <c r="AB48" s="276"/>
      <c r="AC48" s="276"/>
      <c r="AD48" s="276"/>
      <c r="AE48" s="276"/>
      <c r="AF48" s="276"/>
    </row>
    <row r="49" spans="1:32" ht="17.25" customHeight="1" x14ac:dyDescent="0.2">
      <c r="A49" t="s">
        <v>659</v>
      </c>
      <c r="B49" t="s">
        <v>730</v>
      </c>
      <c r="I49" s="180"/>
      <c r="J49" s="180"/>
      <c r="K49" s="287" t="s">
        <v>38</v>
      </c>
      <c r="L49" s="253"/>
      <c r="M49" s="253"/>
      <c r="N49" s="253"/>
      <c r="O49" s="253"/>
      <c r="P49" s="287" t="s">
        <v>80</v>
      </c>
      <c r="Q49" s="97"/>
      <c r="R49" s="34" t="s">
        <v>42</v>
      </c>
      <c r="S49" s="442"/>
      <c r="T49" s="253" t="s">
        <v>80</v>
      </c>
      <c r="U49" s="97"/>
      <c r="V49" s="34" t="s">
        <v>42</v>
      </c>
      <c r="W49" s="442"/>
      <c r="X49" s="276"/>
      <c r="Y49" s="276"/>
      <c r="Z49" s="276"/>
      <c r="AA49" s="276"/>
      <c r="AB49" s="276"/>
      <c r="AC49" s="276"/>
      <c r="AD49" s="276"/>
      <c r="AE49" s="276"/>
      <c r="AF49" s="276"/>
    </row>
    <row r="50" spans="1:32" ht="30.75" customHeight="1" x14ac:dyDescent="0.2">
      <c r="A50" t="s">
        <v>660</v>
      </c>
      <c r="B50" t="s">
        <v>731</v>
      </c>
      <c r="I50" s="180"/>
      <c r="J50" s="180"/>
      <c r="K50" s="888" t="s">
        <v>835</v>
      </c>
      <c r="L50" s="892"/>
      <c r="M50" s="892"/>
      <c r="N50" s="892"/>
      <c r="O50" s="893"/>
      <c r="P50" s="287" t="s">
        <v>80</v>
      </c>
      <c r="Q50" s="97"/>
      <c r="R50" s="34" t="s">
        <v>42</v>
      </c>
      <c r="S50" s="442"/>
      <c r="T50" s="253" t="s">
        <v>80</v>
      </c>
      <c r="U50" s="97"/>
      <c r="V50" s="34" t="s">
        <v>42</v>
      </c>
      <c r="W50" s="289"/>
      <c r="X50" s="276"/>
      <c r="Y50" s="276"/>
      <c r="Z50" s="276"/>
      <c r="AA50" s="276"/>
      <c r="AB50" s="276"/>
      <c r="AC50" s="276"/>
      <c r="AD50" s="276"/>
      <c r="AE50" s="276"/>
      <c r="AF50" s="276"/>
    </row>
    <row r="51" spans="1:32" ht="18" customHeight="1" x14ac:dyDescent="0.2">
      <c r="I51" s="180"/>
      <c r="J51" s="180"/>
      <c r="K51" s="209" t="s">
        <v>459</v>
      </c>
      <c r="L51" s="266"/>
      <c r="M51" s="266"/>
      <c r="N51" s="266"/>
      <c r="O51" s="266"/>
      <c r="P51" s="209"/>
      <c r="Q51" s="201"/>
      <c r="R51" s="199"/>
      <c r="S51" s="453"/>
      <c r="T51" s="209"/>
      <c r="U51" s="201"/>
      <c r="V51" s="199"/>
      <c r="W51" s="453"/>
      <c r="X51" s="276"/>
      <c r="Y51" s="276"/>
      <c r="Z51" s="276"/>
      <c r="AA51" s="276"/>
      <c r="AB51" s="276"/>
      <c r="AC51" s="276"/>
      <c r="AD51" s="276"/>
      <c r="AE51" s="276"/>
      <c r="AF51" s="276"/>
    </row>
    <row r="52" spans="1:32" ht="17.25" customHeight="1" x14ac:dyDescent="0.2">
      <c r="A52" t="s">
        <v>679</v>
      </c>
      <c r="B52" t="s">
        <v>685</v>
      </c>
      <c r="C52" t="s">
        <v>668</v>
      </c>
      <c r="I52" s="180"/>
      <c r="J52" s="180"/>
      <c r="K52" s="896"/>
      <c r="L52" s="897"/>
      <c r="M52" s="897"/>
      <c r="N52" s="897"/>
      <c r="O52" s="898"/>
      <c r="P52" s="9" t="s">
        <v>80</v>
      </c>
      <c r="Q52" s="200"/>
      <c r="R52" s="65" t="s">
        <v>42</v>
      </c>
      <c r="S52" s="454"/>
      <c r="T52" s="455" t="s">
        <v>80</v>
      </c>
      <c r="U52" s="200"/>
      <c r="V52" s="65" t="s">
        <v>42</v>
      </c>
      <c r="W52" s="454"/>
      <c r="X52" s="276"/>
      <c r="Y52" s="276"/>
      <c r="Z52" s="276"/>
      <c r="AA52" s="276"/>
      <c r="AB52" s="276"/>
      <c r="AC52" s="276"/>
      <c r="AD52" s="276"/>
      <c r="AE52" s="276"/>
      <c r="AF52" s="276"/>
    </row>
    <row r="53" spans="1:32" ht="17.25" customHeight="1" x14ac:dyDescent="0.2">
      <c r="A53" t="s">
        <v>661</v>
      </c>
      <c r="B53" t="s">
        <v>732</v>
      </c>
      <c r="I53" s="180"/>
      <c r="J53" s="180"/>
      <c r="K53" s="259" t="s">
        <v>458</v>
      </c>
      <c r="L53" s="253"/>
      <c r="M53" s="253"/>
      <c r="N53" s="253"/>
      <c r="O53" s="253"/>
      <c r="P53" s="287" t="s">
        <v>80</v>
      </c>
      <c r="Q53" s="443" t="str">
        <f>IF(ISERROR(AVERAGE(Q42:Q52)),"",SUM(Q42:Q52))</f>
        <v/>
      </c>
      <c r="R53" s="441" t="s">
        <v>42</v>
      </c>
      <c r="S53" s="315"/>
      <c r="T53" s="253" t="s">
        <v>80</v>
      </c>
      <c r="U53" s="443" t="str">
        <f>IF(ISERROR(AVERAGE(U42:U52)),"",SUM(U42:U52))</f>
        <v/>
      </c>
      <c r="V53" s="441" t="s">
        <v>42</v>
      </c>
      <c r="W53" s="315"/>
      <c r="X53" s="276"/>
      <c r="Y53" s="276"/>
      <c r="Z53" s="276"/>
      <c r="AA53" s="276"/>
      <c r="AB53" s="276"/>
      <c r="AC53" s="276"/>
      <c r="AD53" s="276"/>
      <c r="AE53" s="276"/>
      <c r="AF53" s="276"/>
    </row>
    <row r="54" spans="1:32" x14ac:dyDescent="0.2">
      <c r="I54" s="171"/>
      <c r="J54" s="171"/>
      <c r="K54" s="446" t="s">
        <v>218</v>
      </c>
      <c r="L54" s="444"/>
      <c r="M54" s="444"/>
      <c r="N54" s="444"/>
      <c r="O54" s="444"/>
      <c r="P54" s="447"/>
      <c r="Q54" s="444"/>
      <c r="R54" s="444"/>
      <c r="S54" s="444"/>
      <c r="T54" s="444"/>
      <c r="U54" s="444"/>
      <c r="V54" s="444"/>
      <c r="W54" s="445"/>
      <c r="X54" s="195"/>
      <c r="Y54" s="195"/>
      <c r="Z54" s="195"/>
      <c r="AA54" s="195"/>
      <c r="AB54" s="195"/>
      <c r="AC54" s="195"/>
      <c r="AD54" s="195"/>
      <c r="AE54" s="195"/>
      <c r="AF54" s="195"/>
    </row>
    <row r="55" spans="1:32" ht="12.75" customHeight="1" x14ac:dyDescent="0.2">
      <c r="I55" s="171"/>
      <c r="J55" s="171"/>
      <c r="K55" s="322" t="s">
        <v>335</v>
      </c>
      <c r="L55" s="323"/>
      <c r="M55" s="323"/>
      <c r="N55" s="323"/>
      <c r="O55" s="324"/>
      <c r="P55" s="318" t="s">
        <v>80</v>
      </c>
      <c r="Q55" s="319" t="str">
        <f>IF(Q15="","",Q15)</f>
        <v/>
      </c>
      <c r="R55" s="320" t="s">
        <v>42</v>
      </c>
      <c r="S55" s="321"/>
      <c r="T55" s="318" t="s">
        <v>80</v>
      </c>
      <c r="U55" s="319" t="str">
        <f>IF(Y15="","",Y15)</f>
        <v/>
      </c>
      <c r="V55" s="320" t="s">
        <v>42</v>
      </c>
      <c r="W55" s="321"/>
      <c r="X55" s="195"/>
      <c r="Y55" s="195"/>
      <c r="Z55" s="195"/>
      <c r="AA55" s="195"/>
      <c r="AB55" s="195"/>
      <c r="AC55" s="195"/>
      <c r="AD55" s="195"/>
      <c r="AE55" s="195"/>
      <c r="AF55" s="195"/>
    </row>
    <row r="56" spans="1:32" x14ac:dyDescent="0.2">
      <c r="I56" s="171"/>
      <c r="J56" s="171"/>
      <c r="K56" s="195"/>
      <c r="L56" s="195"/>
      <c r="M56" s="195"/>
      <c r="N56" s="195"/>
      <c r="O56" s="195"/>
      <c r="P56" s="195"/>
      <c r="Q56" s="195"/>
      <c r="R56" s="195"/>
      <c r="S56" s="195"/>
      <c r="T56" s="195"/>
      <c r="U56" s="195"/>
      <c r="V56" s="195"/>
      <c r="W56" s="195"/>
      <c r="X56" s="195"/>
      <c r="Y56" s="195"/>
      <c r="Z56" s="195"/>
      <c r="AA56" s="195"/>
      <c r="AB56" s="195"/>
      <c r="AC56" s="195"/>
      <c r="AD56" s="195"/>
      <c r="AE56" s="195"/>
      <c r="AF56" s="195"/>
    </row>
    <row r="57" spans="1:32" x14ac:dyDescent="0.2">
      <c r="I57" s="754" t="s">
        <v>128</v>
      </c>
      <c r="J57" s="361" t="s">
        <v>1129</v>
      </c>
      <c r="K57" s="361"/>
      <c r="L57" s="361"/>
      <c r="M57" s="361"/>
      <c r="N57" s="361"/>
      <c r="O57" s="361"/>
      <c r="P57" s="361"/>
      <c r="Q57" s="361"/>
      <c r="R57" s="361"/>
      <c r="S57" s="361"/>
      <c r="T57" s="361"/>
      <c r="U57" s="361"/>
      <c r="V57" s="361"/>
      <c r="W57" s="361"/>
      <c r="X57" s="361"/>
      <c r="Y57" s="361"/>
      <c r="Z57" s="361"/>
      <c r="AA57" s="361"/>
      <c r="AB57" s="361"/>
      <c r="AC57" s="361"/>
      <c r="AD57" s="361"/>
      <c r="AE57" s="172"/>
      <c r="AF57" s="172"/>
    </row>
    <row r="58" spans="1:32" ht="7.5" customHeight="1" thickBot="1" x14ac:dyDescent="0.25">
      <c r="A58" s="81"/>
      <c r="B58" s="81"/>
      <c r="I58" s="171"/>
      <c r="J58" s="171"/>
      <c r="K58" s="172"/>
      <c r="L58" s="172"/>
      <c r="M58" s="172"/>
      <c r="N58" s="172"/>
      <c r="O58" s="172"/>
      <c r="P58" s="172"/>
      <c r="Q58" s="172"/>
      <c r="R58" s="172"/>
      <c r="S58" s="172"/>
      <c r="T58" s="172"/>
      <c r="U58" s="172"/>
      <c r="V58" s="172"/>
      <c r="W58" s="172"/>
      <c r="X58" s="172"/>
      <c r="Y58" s="172"/>
      <c r="Z58" s="172"/>
      <c r="AA58" s="172"/>
      <c r="AB58" s="172"/>
      <c r="AC58" s="172"/>
      <c r="AD58" s="172"/>
      <c r="AE58" s="172"/>
      <c r="AF58" s="172"/>
    </row>
    <row r="59" spans="1:32" ht="12.75" customHeight="1" thickTop="1" thickBot="1" x14ac:dyDescent="0.25">
      <c r="A59" s="226" t="s">
        <v>927</v>
      </c>
      <c r="B59" s="81"/>
      <c r="I59" s="171"/>
      <c r="J59" s="135"/>
      <c r="K59" s="237" t="s">
        <v>182</v>
      </c>
      <c r="L59" s="172"/>
      <c r="M59" s="172"/>
      <c r="N59" s="172"/>
      <c r="O59" s="172"/>
      <c r="P59" s="172"/>
      <c r="Q59" s="172"/>
      <c r="R59" s="172"/>
      <c r="S59" s="172"/>
      <c r="T59" s="172"/>
      <c r="U59" s="172"/>
      <c r="V59" s="172"/>
      <c r="W59" s="172"/>
      <c r="X59" s="172"/>
      <c r="Y59" s="172"/>
      <c r="Z59" s="172"/>
      <c r="AA59" s="172"/>
      <c r="AB59" s="172"/>
      <c r="AC59" s="172"/>
      <c r="AD59" s="172"/>
      <c r="AE59" s="172"/>
      <c r="AF59" s="172"/>
    </row>
    <row r="60" spans="1:32" ht="14.25" thickTop="1" thickBot="1" x14ac:dyDescent="0.25">
      <c r="A60" s="81"/>
      <c r="B60" s="81"/>
      <c r="I60" s="171"/>
      <c r="J60" s="134"/>
      <c r="K60" s="238"/>
      <c r="L60" s="172"/>
      <c r="M60" s="172"/>
      <c r="N60" s="172"/>
      <c r="O60" s="172"/>
      <c r="P60" s="172"/>
      <c r="Q60" s="172"/>
      <c r="R60" s="172"/>
      <c r="S60" s="172"/>
      <c r="T60" s="172"/>
      <c r="U60" s="172"/>
      <c r="V60" s="172"/>
      <c r="W60" s="172"/>
      <c r="X60" s="172"/>
      <c r="Y60" s="172"/>
      <c r="Z60" s="172"/>
      <c r="AA60" s="172"/>
      <c r="AB60" s="172"/>
      <c r="AC60" s="172"/>
      <c r="AD60" s="172"/>
      <c r="AE60" s="172"/>
      <c r="AF60" s="172"/>
    </row>
    <row r="61" spans="1:32" ht="12.75" customHeight="1" thickTop="1" thickBot="1" x14ac:dyDescent="0.25">
      <c r="A61" s="226" t="s">
        <v>928</v>
      </c>
      <c r="B61" s="81"/>
      <c r="I61" s="171"/>
      <c r="J61" s="135"/>
      <c r="K61" s="237" t="s">
        <v>183</v>
      </c>
      <c r="L61" s="172"/>
      <c r="M61" s="172"/>
      <c r="N61" s="172"/>
      <c r="O61" s="172"/>
      <c r="P61" s="172"/>
      <c r="Q61" s="172"/>
      <c r="R61" s="172"/>
      <c r="S61" s="172"/>
      <c r="T61" s="172"/>
      <c r="U61" s="172"/>
      <c r="V61" s="172"/>
      <c r="W61" s="172"/>
      <c r="X61" s="172"/>
      <c r="Y61" s="172"/>
      <c r="Z61" s="172"/>
      <c r="AA61" s="172"/>
      <c r="AB61" s="172"/>
      <c r="AC61" s="172"/>
      <c r="AD61" s="172"/>
      <c r="AE61" s="172"/>
      <c r="AF61" s="172"/>
    </row>
    <row r="62" spans="1:32" ht="14.25" thickTop="1" thickBot="1" x14ac:dyDescent="0.25">
      <c r="A62" s="81"/>
      <c r="B62" s="81"/>
      <c r="I62" s="171"/>
      <c r="J62" s="134"/>
      <c r="K62" s="238"/>
      <c r="L62" s="172"/>
      <c r="M62" s="172"/>
      <c r="N62" s="172"/>
      <c r="O62" s="172"/>
      <c r="P62" s="172"/>
      <c r="Q62" s="172"/>
      <c r="R62" s="172"/>
      <c r="S62" s="172"/>
      <c r="T62" s="172"/>
      <c r="U62" s="172"/>
      <c r="V62" s="172"/>
      <c r="W62" s="172"/>
      <c r="X62" s="172"/>
      <c r="Y62" s="172"/>
      <c r="Z62" s="172"/>
      <c r="AA62" s="172"/>
      <c r="AB62" s="172"/>
      <c r="AC62" s="172"/>
      <c r="AD62" s="172"/>
      <c r="AE62" s="172"/>
      <c r="AF62" s="172"/>
    </row>
    <row r="63" spans="1:32" ht="12.75" customHeight="1" thickTop="1" thickBot="1" x14ac:dyDescent="0.25">
      <c r="A63" s="226" t="s">
        <v>929</v>
      </c>
      <c r="B63" s="81"/>
      <c r="I63" s="171"/>
      <c r="J63" s="135"/>
      <c r="K63" s="237" t="s">
        <v>184</v>
      </c>
      <c r="L63" s="172"/>
      <c r="M63" s="172"/>
      <c r="N63" s="172"/>
      <c r="O63" s="172"/>
      <c r="P63" s="172"/>
      <c r="Q63" s="172"/>
      <c r="R63" s="172"/>
      <c r="S63" s="172"/>
      <c r="T63" s="172"/>
      <c r="U63" s="172"/>
      <c r="V63" s="172"/>
      <c r="W63" s="172"/>
      <c r="X63" s="172"/>
      <c r="Y63" s="172"/>
      <c r="Z63" s="172"/>
      <c r="AA63" s="172"/>
      <c r="AB63" s="172"/>
      <c r="AC63" s="172"/>
      <c r="AD63" s="172"/>
      <c r="AE63" s="172"/>
      <c r="AF63" s="172"/>
    </row>
    <row r="64" spans="1:32" ht="14.25" thickTop="1" thickBot="1" x14ac:dyDescent="0.25">
      <c r="A64" s="81"/>
      <c r="B64" s="81"/>
      <c r="I64" s="171"/>
      <c r="J64" s="134"/>
      <c r="K64" s="238"/>
      <c r="L64" s="172"/>
      <c r="M64" s="172"/>
      <c r="N64" s="172"/>
      <c r="O64" s="172"/>
      <c r="P64" s="172"/>
      <c r="Q64" s="172"/>
      <c r="R64" s="172"/>
      <c r="S64" s="172"/>
      <c r="T64" s="172"/>
      <c r="U64" s="172"/>
      <c r="V64" s="172"/>
      <c r="W64" s="172"/>
      <c r="X64" s="172"/>
      <c r="Y64" s="172"/>
      <c r="Z64" s="172"/>
      <c r="AA64" s="172"/>
      <c r="AB64" s="172"/>
      <c r="AC64" s="172"/>
      <c r="AD64" s="172"/>
      <c r="AE64" s="172"/>
      <c r="AF64" s="172"/>
    </row>
    <row r="65" spans="1:32" ht="12.75" customHeight="1" thickTop="1" thickBot="1" x14ac:dyDescent="0.25">
      <c r="A65" s="226" t="s">
        <v>930</v>
      </c>
      <c r="B65" s="81"/>
      <c r="I65" s="171"/>
      <c r="J65" s="135"/>
      <c r="K65" s="237" t="s">
        <v>1130</v>
      </c>
      <c r="L65" s="172"/>
      <c r="M65" s="172"/>
      <c r="N65" s="172"/>
      <c r="O65" s="172"/>
      <c r="P65" s="172"/>
      <c r="Q65" s="172"/>
      <c r="R65" s="172"/>
      <c r="S65" s="172"/>
      <c r="T65" s="172"/>
      <c r="U65" s="172"/>
      <c r="V65" s="172"/>
      <c r="W65" s="172"/>
      <c r="X65" s="172"/>
      <c r="Y65" s="172"/>
      <c r="Z65" s="172"/>
      <c r="AA65" s="172"/>
      <c r="AB65" s="172"/>
      <c r="AC65" s="172"/>
      <c r="AD65" s="172"/>
      <c r="AE65" s="172"/>
      <c r="AF65" s="172"/>
    </row>
    <row r="66" spans="1:32" ht="26.25" customHeight="1" thickTop="1" x14ac:dyDescent="0.2">
      <c r="A66" s="81"/>
      <c r="B66" s="81"/>
      <c r="I66" s="171"/>
      <c r="J66" s="371" t="s">
        <v>903</v>
      </c>
      <c r="K66" s="172"/>
      <c r="L66" s="172"/>
      <c r="M66" s="172"/>
      <c r="N66" s="172"/>
      <c r="O66" s="172"/>
      <c r="P66" s="172"/>
      <c r="Q66" s="172"/>
      <c r="R66" s="172"/>
      <c r="S66" s="172"/>
      <c r="T66" s="172"/>
      <c r="U66" s="172"/>
      <c r="V66" s="172"/>
      <c r="W66" s="172"/>
      <c r="X66" s="172"/>
      <c r="Y66" s="172"/>
      <c r="Z66" s="172"/>
      <c r="AA66" s="172"/>
      <c r="AB66" s="172"/>
      <c r="AC66" s="172"/>
      <c r="AD66" s="172"/>
      <c r="AE66" s="172"/>
      <c r="AF66" s="172"/>
    </row>
    <row r="67" spans="1:32" ht="12.75" customHeight="1" x14ac:dyDescent="0.2">
      <c r="A67" s="81"/>
      <c r="B67" s="81"/>
      <c r="I67" s="754" t="s">
        <v>130</v>
      </c>
      <c r="J67" s="269" t="s">
        <v>1137</v>
      </c>
      <c r="K67" s="378"/>
      <c r="L67" s="378"/>
      <c r="M67" s="378"/>
      <c r="N67" s="378"/>
      <c r="O67" s="378"/>
      <c r="P67" s="378"/>
      <c r="Q67" s="378"/>
      <c r="R67" s="378"/>
      <c r="S67" s="378"/>
      <c r="T67" s="378"/>
      <c r="U67" s="378"/>
      <c r="V67" s="378"/>
      <c r="W67" s="378"/>
      <c r="X67" s="378"/>
      <c r="Y67" s="378"/>
      <c r="Z67" s="378"/>
      <c r="AA67" s="378"/>
      <c r="AB67" s="378"/>
      <c r="AC67" s="378"/>
      <c r="AD67" s="378"/>
      <c r="AE67" s="378"/>
      <c r="AF67" s="378"/>
    </row>
    <row r="68" spans="1:32" ht="7.5" customHeight="1" x14ac:dyDescent="0.2">
      <c r="A68" s="81"/>
      <c r="B68" s="81"/>
      <c r="I68" s="248"/>
      <c r="J68" s="377"/>
      <c r="K68" s="378"/>
      <c r="L68" s="378"/>
      <c r="M68" s="378"/>
      <c r="N68" s="378"/>
      <c r="O68" s="378"/>
      <c r="P68" s="378"/>
      <c r="Q68" s="378"/>
      <c r="R68" s="378"/>
      <c r="S68" s="378"/>
      <c r="T68" s="378"/>
      <c r="U68" s="378"/>
      <c r="V68" s="378"/>
      <c r="W68" s="378"/>
      <c r="X68" s="378"/>
      <c r="Y68" s="378"/>
      <c r="Z68" s="378"/>
      <c r="AA68" s="378"/>
      <c r="AB68" s="172"/>
      <c r="AC68" s="172"/>
      <c r="AD68" s="172"/>
      <c r="AE68" s="172"/>
      <c r="AF68" s="172"/>
    </row>
    <row r="69" spans="1:32" ht="41.25" customHeight="1" x14ac:dyDescent="0.2">
      <c r="I69" s="171"/>
      <c r="J69" s="172"/>
      <c r="K69" s="460" t="s">
        <v>898</v>
      </c>
      <c r="L69" s="461"/>
      <c r="M69" s="461"/>
      <c r="N69" s="461"/>
      <c r="O69" s="461"/>
      <c r="P69" s="461"/>
      <c r="Q69" s="461"/>
      <c r="R69" s="461"/>
      <c r="S69" s="184"/>
      <c r="T69" s="290"/>
      <c r="U69" s="42" t="s">
        <v>77</v>
      </c>
      <c r="V69" s="82"/>
      <c r="W69" s="96"/>
      <c r="X69" s="366"/>
      <c r="Y69" s="42" t="s">
        <v>78</v>
      </c>
      <c r="Z69" s="82"/>
      <c r="AA69" s="96"/>
      <c r="AB69" s="172"/>
      <c r="AC69" s="172"/>
      <c r="AD69" s="172"/>
      <c r="AE69" s="172"/>
      <c r="AF69" s="172"/>
    </row>
    <row r="70" spans="1:32" ht="27.75" customHeight="1" x14ac:dyDescent="0.2">
      <c r="A70" t="s">
        <v>931</v>
      </c>
      <c r="B70" t="s">
        <v>933</v>
      </c>
      <c r="I70" s="180"/>
      <c r="J70" s="180"/>
      <c r="K70" s="902" t="s">
        <v>1167</v>
      </c>
      <c r="L70" s="903"/>
      <c r="M70" s="903"/>
      <c r="N70" s="903"/>
      <c r="O70" s="903"/>
      <c r="P70" s="903"/>
      <c r="Q70" s="903"/>
      <c r="R70" s="903"/>
      <c r="S70" s="462"/>
      <c r="T70" s="181"/>
      <c r="U70" s="899"/>
      <c r="V70" s="900"/>
      <c r="W70" s="367"/>
      <c r="X70" s="146"/>
      <c r="Y70" s="899"/>
      <c r="Z70" s="900"/>
      <c r="AA70" s="367"/>
      <c r="AB70" s="238"/>
      <c r="AC70" s="238"/>
      <c r="AD70" s="238"/>
      <c r="AE70" s="238"/>
      <c r="AF70" s="238"/>
    </row>
    <row r="71" spans="1:32" ht="17.25" customHeight="1" x14ac:dyDescent="0.2">
      <c r="A71" t="s">
        <v>932</v>
      </c>
      <c r="B71" t="s">
        <v>934</v>
      </c>
      <c r="I71" s="180"/>
      <c r="J71" s="180"/>
      <c r="K71" s="181" t="s">
        <v>1168</v>
      </c>
      <c r="L71" s="182"/>
      <c r="M71" s="182"/>
      <c r="N71" s="182"/>
      <c r="O71" s="182"/>
      <c r="P71" s="182"/>
      <c r="Q71" s="182"/>
      <c r="R71" s="182"/>
      <c r="S71" s="462"/>
      <c r="T71" s="182" t="s">
        <v>80</v>
      </c>
      <c r="U71" s="242"/>
      <c r="V71" s="145" t="s">
        <v>42</v>
      </c>
      <c r="W71" s="141"/>
      <c r="X71" s="136" t="s">
        <v>80</v>
      </c>
      <c r="Y71" s="242"/>
      <c r="Z71" s="145" t="s">
        <v>42</v>
      </c>
      <c r="AA71" s="141"/>
      <c r="AB71" s="238"/>
      <c r="AC71" s="238"/>
      <c r="AD71" s="238"/>
      <c r="AE71" s="238"/>
      <c r="AF71" s="238"/>
    </row>
    <row r="72" spans="1:32" ht="48.75" customHeight="1" x14ac:dyDescent="0.2">
      <c r="A72" t="s">
        <v>935</v>
      </c>
      <c r="B72" t="s">
        <v>936</v>
      </c>
      <c r="I72" s="180"/>
      <c r="J72" s="180"/>
      <c r="K72" s="888" t="s">
        <v>1169</v>
      </c>
      <c r="L72" s="901"/>
      <c r="M72" s="901"/>
      <c r="N72" s="901"/>
      <c r="O72" s="901"/>
      <c r="P72" s="901"/>
      <c r="Q72" s="901"/>
      <c r="R72" s="182"/>
      <c r="S72" s="462"/>
      <c r="T72" s="182"/>
      <c r="U72" s="750"/>
      <c r="V72" s="751" t="s">
        <v>129</v>
      </c>
      <c r="W72" s="141"/>
      <c r="X72" s="136"/>
      <c r="Y72" s="750"/>
      <c r="Z72" s="751" t="s">
        <v>129</v>
      </c>
      <c r="AA72" s="141"/>
      <c r="AB72" s="238"/>
      <c r="AC72" s="238"/>
      <c r="AD72" s="238"/>
      <c r="AE72" s="238"/>
      <c r="AF72" s="238"/>
    </row>
    <row r="73" spans="1:32" x14ac:dyDescent="0.2">
      <c r="I73" s="171"/>
      <c r="J73" s="171"/>
      <c r="K73" s="172"/>
      <c r="L73" s="172"/>
      <c r="M73" s="172"/>
      <c r="N73" s="172"/>
      <c r="O73" s="172"/>
      <c r="P73" s="172"/>
      <c r="Q73" s="172"/>
      <c r="R73" s="172"/>
      <c r="S73" s="172"/>
      <c r="T73" s="172"/>
      <c r="U73" s="172"/>
      <c r="V73" s="172"/>
      <c r="W73" s="172"/>
      <c r="X73" s="172"/>
      <c r="Y73" s="172"/>
      <c r="Z73" s="172"/>
      <c r="AA73" s="172"/>
      <c r="AB73" s="172"/>
      <c r="AC73" s="172"/>
      <c r="AD73" s="172"/>
      <c r="AE73" s="172"/>
      <c r="AF73" s="172"/>
    </row>
    <row r="74" spans="1:32" x14ac:dyDescent="0.2">
      <c r="I74" s="423" t="s">
        <v>132</v>
      </c>
      <c r="J74" s="173" t="s">
        <v>620</v>
      </c>
      <c r="K74" s="195"/>
      <c r="L74" s="195"/>
      <c r="M74" s="195"/>
      <c r="N74" s="195"/>
      <c r="O74" s="195"/>
      <c r="P74" s="195"/>
      <c r="Q74" s="195"/>
      <c r="R74" s="195"/>
      <c r="S74" s="195"/>
      <c r="T74" s="195"/>
      <c r="U74" s="195"/>
      <c r="V74" s="195"/>
      <c r="W74" s="195"/>
      <c r="X74" s="195"/>
      <c r="Y74" s="195"/>
      <c r="Z74" s="195"/>
      <c r="AA74" s="195"/>
      <c r="AB74" s="195"/>
      <c r="AC74" s="195"/>
      <c r="AD74" s="195"/>
      <c r="AE74" s="195"/>
      <c r="AF74" s="195"/>
    </row>
    <row r="75" spans="1:32" x14ac:dyDescent="0.2">
      <c r="I75" s="423"/>
      <c r="J75" s="173" t="s">
        <v>517</v>
      </c>
      <c r="K75" s="195"/>
      <c r="L75" s="195"/>
      <c r="M75" s="195"/>
      <c r="N75" s="195"/>
      <c r="O75" s="195"/>
      <c r="P75" s="195"/>
      <c r="Q75" s="195"/>
      <c r="R75" s="195"/>
      <c r="S75" s="195"/>
      <c r="T75" s="195"/>
      <c r="U75" s="195"/>
      <c r="V75" s="195"/>
      <c r="W75" s="195"/>
      <c r="X75" s="195"/>
      <c r="Y75" s="195"/>
      <c r="Z75" s="195"/>
      <c r="AA75" s="195"/>
      <c r="AB75" s="195"/>
      <c r="AC75" s="195"/>
      <c r="AD75" s="195"/>
      <c r="AE75" s="195"/>
      <c r="AF75" s="195"/>
    </row>
    <row r="76" spans="1:32" x14ac:dyDescent="0.2">
      <c r="I76" s="423"/>
      <c r="J76" s="173" t="s">
        <v>1131</v>
      </c>
      <c r="K76" s="195"/>
      <c r="L76" s="195"/>
      <c r="M76" s="195"/>
      <c r="N76" s="195"/>
      <c r="O76" s="195"/>
      <c r="P76" s="195"/>
      <c r="Q76" s="195"/>
      <c r="R76" s="195"/>
      <c r="S76" s="195"/>
      <c r="T76" s="195"/>
      <c r="U76" s="195"/>
      <c r="V76" s="195"/>
      <c r="W76" s="195"/>
      <c r="X76" s="195"/>
      <c r="Y76" s="195"/>
      <c r="Z76" s="195"/>
      <c r="AA76" s="195"/>
      <c r="AB76" s="195"/>
      <c r="AC76" s="195"/>
      <c r="AD76" s="195"/>
      <c r="AE76" s="195"/>
      <c r="AF76" s="195"/>
    </row>
    <row r="77" spans="1:32" ht="7.5" customHeight="1" x14ac:dyDescent="0.2">
      <c r="I77" s="171"/>
      <c r="J77" s="171"/>
      <c r="K77" s="195"/>
      <c r="L77" s="195"/>
      <c r="M77" s="195"/>
      <c r="N77" s="195"/>
      <c r="O77" s="195"/>
      <c r="P77" s="195"/>
      <c r="Q77" s="195"/>
      <c r="R77" s="195"/>
      <c r="S77" s="195"/>
      <c r="T77" s="195"/>
      <c r="U77" s="195"/>
      <c r="V77" s="195"/>
      <c r="W77" s="195"/>
      <c r="X77" s="195"/>
      <c r="Y77" s="195"/>
      <c r="Z77" s="195"/>
      <c r="AA77" s="195"/>
      <c r="AB77" s="195"/>
      <c r="AC77" s="195"/>
      <c r="AD77" s="195"/>
      <c r="AE77" s="195"/>
      <c r="AF77" s="195"/>
    </row>
    <row r="78" spans="1:32" ht="41.25" customHeight="1" x14ac:dyDescent="0.2">
      <c r="I78" s="171"/>
      <c r="J78" s="171"/>
      <c r="K78" s="195"/>
      <c r="L78" s="195"/>
      <c r="M78" s="195"/>
      <c r="N78" s="195"/>
      <c r="O78" s="776"/>
      <c r="P78" s="254"/>
      <c r="Q78" s="459" t="s">
        <v>77</v>
      </c>
      <c r="R78" s="292"/>
      <c r="S78" s="293"/>
      <c r="T78" s="254"/>
      <c r="U78" s="459" t="s">
        <v>78</v>
      </c>
      <c r="V78" s="292"/>
      <c r="W78" s="293"/>
      <c r="X78" s="195"/>
      <c r="Y78" s="195"/>
      <c r="Z78" s="195"/>
      <c r="AA78" s="195"/>
      <c r="AB78" s="195"/>
      <c r="AC78" s="195"/>
      <c r="AD78" s="195"/>
      <c r="AE78" s="195"/>
      <c r="AF78" s="195"/>
    </row>
    <row r="79" spans="1:32" ht="17.25" customHeight="1" x14ac:dyDescent="0.2">
      <c r="A79" s="81" t="s">
        <v>662</v>
      </c>
      <c r="B79" s="81" t="s">
        <v>733</v>
      </c>
      <c r="I79" s="180"/>
      <c r="J79" s="171"/>
      <c r="K79" s="17" t="s">
        <v>187</v>
      </c>
      <c r="L79" s="21"/>
      <c r="M79" s="21"/>
      <c r="N79" s="253"/>
      <c r="O79" s="253"/>
      <c r="P79" s="71"/>
      <c r="Q79" s="106"/>
      <c r="R79" s="94" t="s">
        <v>129</v>
      </c>
      <c r="S79" s="72"/>
      <c r="T79" s="38"/>
      <c r="U79" s="106"/>
      <c r="V79" s="94" t="s">
        <v>129</v>
      </c>
      <c r="W79" s="41"/>
      <c r="X79" s="276"/>
      <c r="Y79" s="276"/>
      <c r="Z79" s="276"/>
      <c r="AA79" s="276"/>
      <c r="AB79" s="276"/>
      <c r="AC79" s="276"/>
      <c r="AD79" s="276"/>
      <c r="AE79" s="276"/>
      <c r="AF79" s="276"/>
    </row>
    <row r="80" spans="1:32" x14ac:dyDescent="0.2">
      <c r="A80" s="81"/>
      <c r="B80" s="81"/>
      <c r="I80" s="171"/>
      <c r="J80" s="171"/>
      <c r="K80" s="195"/>
      <c r="L80" s="195"/>
      <c r="M80" s="195"/>
      <c r="N80" s="195"/>
      <c r="O80" s="195"/>
      <c r="P80" s="195"/>
      <c r="Q80" s="195"/>
      <c r="R80" s="195"/>
      <c r="S80" s="195"/>
      <c r="T80" s="195"/>
      <c r="U80" s="195"/>
      <c r="V80" s="195"/>
      <c r="W80" s="195"/>
      <c r="X80" s="195"/>
      <c r="Y80" s="195"/>
      <c r="Z80" s="195"/>
      <c r="AA80" s="195"/>
      <c r="AB80" s="195"/>
      <c r="AC80" s="195"/>
      <c r="AD80" s="195"/>
      <c r="AE80" s="195"/>
      <c r="AF80" s="195"/>
    </row>
    <row r="81" spans="1:32" x14ac:dyDescent="0.2">
      <c r="A81" s="81"/>
      <c r="B81" s="81"/>
      <c r="I81" s="423" t="s">
        <v>134</v>
      </c>
      <c r="J81" s="173" t="s">
        <v>34</v>
      </c>
      <c r="K81" s="195"/>
      <c r="L81" s="195"/>
      <c r="M81" s="195"/>
      <c r="N81" s="195"/>
      <c r="O81" s="195"/>
      <c r="P81" s="195"/>
      <c r="Q81" s="195"/>
      <c r="R81" s="195"/>
      <c r="S81" s="195"/>
      <c r="T81" s="195"/>
      <c r="U81" s="195"/>
      <c r="V81" s="195"/>
      <c r="W81" s="195"/>
      <c r="X81" s="195"/>
      <c r="Y81" s="195"/>
      <c r="Z81" s="195"/>
      <c r="AA81" s="195"/>
      <c r="AB81" s="195"/>
      <c r="AC81" s="195"/>
      <c r="AD81" s="195"/>
      <c r="AE81" s="195"/>
      <c r="AF81" s="195"/>
    </row>
    <row r="82" spans="1:32" x14ac:dyDescent="0.2">
      <c r="A82" s="81"/>
      <c r="B82" s="81"/>
      <c r="I82" s="423"/>
      <c r="J82" s="173" t="s">
        <v>341</v>
      </c>
      <c r="K82" s="195"/>
      <c r="L82" s="195"/>
      <c r="M82" s="195"/>
      <c r="N82" s="195"/>
      <c r="O82" s="195"/>
      <c r="P82" s="195"/>
      <c r="Q82" s="195"/>
      <c r="R82" s="195"/>
      <c r="S82" s="195"/>
      <c r="T82" s="195"/>
      <c r="U82" s="195"/>
      <c r="V82" s="195"/>
      <c r="W82" s="195"/>
      <c r="X82" s="195"/>
      <c r="Y82" s="195"/>
      <c r="Z82" s="195"/>
      <c r="AA82" s="195"/>
      <c r="AB82" s="195"/>
      <c r="AC82" s="195"/>
      <c r="AD82" s="195"/>
      <c r="AE82" s="195"/>
      <c r="AF82" s="195"/>
    </row>
    <row r="83" spans="1:32" ht="7.5" customHeight="1" x14ac:dyDescent="0.2">
      <c r="A83" s="81"/>
      <c r="B83" s="81"/>
      <c r="I83" s="171"/>
      <c r="J83" s="171"/>
      <c r="K83" s="195"/>
      <c r="L83" s="195"/>
      <c r="M83" s="195"/>
      <c r="N83" s="195"/>
      <c r="O83" s="195"/>
      <c r="P83" s="195"/>
      <c r="Q83" s="195"/>
      <c r="R83" s="195"/>
      <c r="S83" s="195"/>
      <c r="T83" s="195"/>
      <c r="U83" s="195"/>
      <c r="V83" s="195"/>
      <c r="W83" s="195"/>
      <c r="X83" s="195"/>
      <c r="Y83" s="195"/>
      <c r="Z83" s="195"/>
      <c r="AA83" s="195"/>
      <c r="AB83" s="195"/>
      <c r="AC83" s="195"/>
      <c r="AD83" s="195"/>
      <c r="AE83" s="195"/>
      <c r="AF83" s="195"/>
    </row>
    <row r="84" spans="1:32" ht="41.25" customHeight="1" x14ac:dyDescent="0.2">
      <c r="A84" s="81"/>
      <c r="B84" s="81"/>
      <c r="I84" s="171"/>
      <c r="J84" s="171"/>
      <c r="K84" s="195"/>
      <c r="L84" s="195"/>
      <c r="M84" s="195"/>
      <c r="N84" s="195"/>
      <c r="O84" s="195"/>
      <c r="P84" s="428"/>
      <c r="Q84" s="459" t="s">
        <v>77</v>
      </c>
      <c r="R84" s="292"/>
      <c r="S84" s="293"/>
      <c r="T84" s="254"/>
      <c r="U84" s="459" t="s">
        <v>78</v>
      </c>
      <c r="V84" s="292"/>
      <c r="W84" s="293"/>
      <c r="X84" s="195"/>
      <c r="Y84" s="195"/>
      <c r="Z84" s="195"/>
      <c r="AA84" s="195"/>
      <c r="AB84" s="195"/>
      <c r="AC84" s="195"/>
      <c r="AD84" s="195"/>
      <c r="AE84" s="195"/>
      <c r="AF84" s="195"/>
    </row>
    <row r="85" spans="1:32" ht="17.25" customHeight="1" x14ac:dyDescent="0.2">
      <c r="A85" s="81" t="s">
        <v>1068</v>
      </c>
      <c r="B85" s="81" t="s">
        <v>1069</v>
      </c>
      <c r="I85" s="180"/>
      <c r="J85" s="171"/>
      <c r="K85" s="287" t="s">
        <v>88</v>
      </c>
      <c r="L85" s="253"/>
      <c r="M85" s="253"/>
      <c r="N85" s="253"/>
      <c r="O85" s="253"/>
      <c r="P85" s="434"/>
      <c r="Q85" s="775"/>
      <c r="R85" s="94" t="s">
        <v>129</v>
      </c>
      <c r="S85" s="41"/>
      <c r="T85" s="38"/>
      <c r="U85" s="106"/>
      <c r="V85" s="94" t="s">
        <v>129</v>
      </c>
      <c r="W85" s="41"/>
      <c r="X85" s="276"/>
      <c r="Y85" s="276"/>
      <c r="Z85" s="276"/>
      <c r="AA85" s="276"/>
      <c r="AB85" s="276"/>
      <c r="AC85" s="276"/>
      <c r="AD85" s="276"/>
      <c r="AE85" s="276"/>
      <c r="AF85" s="276"/>
    </row>
    <row r="86" spans="1:32" x14ac:dyDescent="0.2">
      <c r="A86" s="81"/>
      <c r="B86" s="81"/>
      <c r="I86" s="171"/>
      <c r="J86" s="171"/>
      <c r="K86" s="195"/>
      <c r="L86" s="195"/>
      <c r="M86" s="195"/>
      <c r="N86" s="195"/>
      <c r="O86" s="195"/>
      <c r="P86" s="195"/>
      <c r="Q86" s="195"/>
      <c r="R86" s="195"/>
      <c r="S86" s="195"/>
      <c r="T86" s="195"/>
      <c r="U86" s="195"/>
      <c r="V86" s="195"/>
      <c r="W86" s="195"/>
      <c r="X86" s="195"/>
      <c r="Y86" s="195"/>
      <c r="Z86" s="195"/>
      <c r="AA86" s="195"/>
      <c r="AB86" s="195"/>
      <c r="AC86" s="195"/>
      <c r="AD86" s="195"/>
      <c r="AE86" s="195"/>
      <c r="AF86" s="195"/>
    </row>
    <row r="87" spans="1:32" x14ac:dyDescent="0.2">
      <c r="A87" s="81"/>
      <c r="B87" s="81"/>
      <c r="I87" s="423" t="s">
        <v>412</v>
      </c>
      <c r="J87" s="173" t="s">
        <v>774</v>
      </c>
      <c r="K87" s="195"/>
      <c r="L87" s="195"/>
      <c r="M87" s="195"/>
      <c r="N87" s="195"/>
      <c r="O87" s="195"/>
      <c r="P87" s="195"/>
      <c r="Q87" s="195"/>
      <c r="R87" s="195"/>
      <c r="S87" s="195"/>
      <c r="T87" s="195"/>
      <c r="U87" s="195"/>
      <c r="V87" s="195"/>
      <c r="W87" s="195"/>
      <c r="X87" s="195"/>
      <c r="Y87" s="195"/>
      <c r="Z87" s="195"/>
      <c r="AA87" s="195"/>
      <c r="AB87" s="195"/>
      <c r="AC87" s="195"/>
      <c r="AD87" s="195"/>
      <c r="AE87" s="195"/>
      <c r="AF87" s="195"/>
    </row>
    <row r="88" spans="1:32" x14ac:dyDescent="0.2">
      <c r="A88" s="81"/>
      <c r="B88" s="81"/>
      <c r="I88" s="423"/>
      <c r="J88" s="195" t="s">
        <v>131</v>
      </c>
      <c r="K88" s="195"/>
      <c r="L88" s="195"/>
      <c r="M88" s="195"/>
      <c r="N88" s="195"/>
      <c r="O88" s="195"/>
      <c r="P88" s="195"/>
      <c r="Q88" s="195"/>
      <c r="R88" s="195"/>
      <c r="S88" s="195"/>
      <c r="T88" s="195"/>
      <c r="U88" s="195"/>
      <c r="V88" s="195"/>
      <c r="W88" s="195"/>
      <c r="X88" s="195"/>
      <c r="Y88" s="195"/>
      <c r="Z88" s="195"/>
      <c r="AA88" s="195"/>
      <c r="AB88" s="195"/>
      <c r="AC88" s="195"/>
      <c r="AD88" s="195"/>
      <c r="AE88" s="195"/>
      <c r="AF88" s="195"/>
    </row>
    <row r="89" spans="1:32" ht="7.5" customHeight="1" x14ac:dyDescent="0.2">
      <c r="A89" s="81"/>
      <c r="B89" s="81"/>
      <c r="I89" s="171"/>
      <c r="J89" s="171"/>
      <c r="K89" s="195"/>
      <c r="L89" s="195"/>
      <c r="M89" s="195"/>
      <c r="N89" s="195"/>
      <c r="O89" s="195"/>
      <c r="P89" s="195"/>
      <c r="Q89" s="195"/>
      <c r="R89" s="195"/>
      <c r="S89" s="195"/>
      <c r="T89" s="195"/>
      <c r="U89" s="195"/>
      <c r="V89" s="195"/>
      <c r="W89" s="195"/>
      <c r="X89" s="195"/>
      <c r="Y89" s="195"/>
      <c r="Z89" s="195"/>
      <c r="AA89" s="195"/>
      <c r="AB89" s="195"/>
      <c r="AC89" s="195"/>
      <c r="AD89" s="195"/>
      <c r="AE89" s="195"/>
      <c r="AF89" s="195"/>
    </row>
    <row r="90" spans="1:32" ht="41.25" customHeight="1" x14ac:dyDescent="0.2">
      <c r="A90" s="81"/>
      <c r="B90" s="81"/>
      <c r="I90" s="171"/>
      <c r="J90" s="171"/>
      <c r="K90" s="195"/>
      <c r="L90" s="195"/>
      <c r="M90" s="195"/>
      <c r="N90" s="195"/>
      <c r="O90" s="195"/>
      <c r="P90" s="428"/>
      <c r="Q90" s="459" t="s">
        <v>77</v>
      </c>
      <c r="R90" s="292"/>
      <c r="S90" s="293"/>
      <c r="T90" s="254"/>
      <c r="U90" s="459" t="s">
        <v>78</v>
      </c>
      <c r="V90" s="292"/>
      <c r="W90" s="293"/>
      <c r="X90" s="195"/>
      <c r="Y90" s="195"/>
      <c r="Z90" s="195"/>
      <c r="AA90" s="195"/>
      <c r="AB90" s="195"/>
      <c r="AC90" s="195"/>
      <c r="AD90" s="195"/>
      <c r="AE90" s="195"/>
      <c r="AF90" s="195"/>
    </row>
    <row r="91" spans="1:32" ht="17.25" customHeight="1" x14ac:dyDescent="0.2">
      <c r="A91" s="81" t="s">
        <v>1066</v>
      </c>
      <c r="B91" s="81" t="s">
        <v>1067</v>
      </c>
      <c r="I91" s="180"/>
      <c r="J91" s="180"/>
      <c r="K91" s="287" t="s">
        <v>344</v>
      </c>
      <c r="L91" s="253"/>
      <c r="M91" s="253"/>
      <c r="N91" s="253"/>
      <c r="O91" s="253"/>
      <c r="P91" s="434"/>
      <c r="Q91" s="106"/>
      <c r="R91" s="94" t="s">
        <v>129</v>
      </c>
      <c r="S91" s="41"/>
      <c r="T91" s="38"/>
      <c r="U91" s="106"/>
      <c r="V91" s="94" t="s">
        <v>129</v>
      </c>
      <c r="W91" s="41"/>
      <c r="X91" s="276"/>
      <c r="Y91" s="276"/>
      <c r="Z91" s="276"/>
      <c r="AA91" s="276"/>
      <c r="AB91" s="276"/>
      <c r="AC91" s="276"/>
      <c r="AD91" s="276"/>
      <c r="AE91" s="276"/>
      <c r="AF91" s="276"/>
    </row>
    <row r="92" spans="1:32" ht="11.25" customHeight="1" x14ac:dyDescent="0.2">
      <c r="A92" s="81"/>
      <c r="B92" s="81"/>
      <c r="I92" s="180"/>
      <c r="J92" s="171"/>
      <c r="K92" s="172"/>
      <c r="L92" s="172"/>
      <c r="M92" s="172"/>
      <c r="N92" s="172"/>
      <c r="O92" s="172"/>
      <c r="P92" s="172"/>
      <c r="Q92" s="172"/>
      <c r="R92" s="172"/>
      <c r="S92" s="172"/>
      <c r="T92" s="172"/>
      <c r="U92" s="172"/>
      <c r="V92" s="172"/>
      <c r="W92" s="172"/>
      <c r="X92" s="276"/>
      <c r="Y92" s="276"/>
      <c r="Z92" s="276"/>
      <c r="AA92" s="276"/>
      <c r="AB92" s="276"/>
      <c r="AC92" s="276"/>
      <c r="AD92" s="276"/>
      <c r="AE92" s="276"/>
      <c r="AF92" s="276"/>
    </row>
    <row r="93" spans="1:32" ht="12.75" customHeight="1" x14ac:dyDescent="0.2">
      <c r="A93" s="81"/>
      <c r="B93" s="81"/>
      <c r="I93" s="180"/>
      <c r="J93" s="173" t="s">
        <v>1145</v>
      </c>
      <c r="K93" s="172"/>
      <c r="L93" s="172"/>
      <c r="M93" s="172"/>
      <c r="N93" s="172"/>
      <c r="O93" s="172"/>
      <c r="P93" s="172"/>
      <c r="Q93" s="172"/>
      <c r="R93" s="172"/>
      <c r="S93" s="172"/>
      <c r="T93" s="172"/>
      <c r="U93" s="172"/>
      <c r="V93" s="172"/>
      <c r="W93" s="172"/>
      <c r="X93" s="276"/>
      <c r="Y93" s="276"/>
      <c r="Z93" s="276"/>
      <c r="AA93" s="276"/>
      <c r="AB93" s="276"/>
      <c r="AC93" s="276"/>
      <c r="AD93" s="276"/>
      <c r="AE93" s="276"/>
      <c r="AF93" s="276"/>
    </row>
    <row r="94" spans="1:32" ht="7.5" customHeight="1" x14ac:dyDescent="0.2">
      <c r="A94" s="81"/>
      <c r="B94" s="81"/>
      <c r="I94" s="180"/>
      <c r="J94" s="171"/>
      <c r="K94" s="172"/>
      <c r="L94" s="172"/>
      <c r="M94" s="172"/>
      <c r="N94" s="172"/>
      <c r="O94" s="172"/>
      <c r="P94" s="172"/>
      <c r="Q94" s="172"/>
      <c r="R94" s="172"/>
      <c r="S94" s="172"/>
      <c r="T94" s="172"/>
      <c r="U94" s="172"/>
      <c r="V94" s="172"/>
      <c r="W94" s="172"/>
      <c r="X94" s="276"/>
      <c r="Y94" s="276"/>
      <c r="Z94" s="276"/>
      <c r="AA94" s="276"/>
      <c r="AB94" s="276"/>
      <c r="AC94" s="276"/>
      <c r="AD94" s="276"/>
      <c r="AE94" s="276"/>
      <c r="AF94" s="276"/>
    </row>
    <row r="95" spans="1:32" ht="41.25" customHeight="1" x14ac:dyDescent="0.2">
      <c r="A95" s="81"/>
      <c r="B95" s="81"/>
      <c r="I95" s="180"/>
      <c r="J95" s="171"/>
      <c r="K95" s="172"/>
      <c r="L95" s="172"/>
      <c r="M95" s="172"/>
      <c r="N95" s="172"/>
      <c r="O95" s="172"/>
      <c r="P95" s="449"/>
      <c r="Q95" s="291" t="s">
        <v>77</v>
      </c>
      <c r="R95" s="450"/>
      <c r="S95" s="451"/>
      <c r="T95" s="449"/>
      <c r="U95" s="291" t="s">
        <v>78</v>
      </c>
      <c r="V95" s="450"/>
      <c r="W95" s="451"/>
      <c r="X95" s="276"/>
      <c r="Y95" s="276"/>
      <c r="Z95" s="276"/>
      <c r="AA95" s="276"/>
      <c r="AB95" s="276"/>
      <c r="AC95" s="276"/>
      <c r="AD95" s="276"/>
      <c r="AE95" s="276"/>
      <c r="AF95" s="276"/>
    </row>
    <row r="96" spans="1:32" ht="17.25" customHeight="1" x14ac:dyDescent="0.2">
      <c r="A96" s="81"/>
      <c r="B96" s="81"/>
      <c r="I96" s="171"/>
      <c r="J96" s="171"/>
      <c r="K96" s="287" t="s">
        <v>449</v>
      </c>
      <c r="L96" s="253"/>
      <c r="M96" s="253"/>
      <c r="N96" s="253"/>
      <c r="O96" s="253"/>
      <c r="P96" s="287"/>
      <c r="Q96" s="380" t="str">
        <f>IF(AND(ISNUMBER(Q85), ISNUMBER(Q91)),Q85-Q91,"")</f>
        <v/>
      </c>
      <c r="R96" s="288" t="s">
        <v>129</v>
      </c>
      <c r="S96" s="289"/>
      <c r="T96" s="253"/>
      <c r="U96" s="380" t="str">
        <f>IF(AND(ISNUMBER(U85), ISNUMBER(U91)),U85-U91,"")</f>
        <v/>
      </c>
      <c r="V96" s="288" t="s">
        <v>129</v>
      </c>
      <c r="W96" s="289"/>
      <c r="X96" s="195"/>
      <c r="Y96" s="195"/>
      <c r="Z96" s="195"/>
      <c r="AA96" s="195"/>
      <c r="AB96" s="195"/>
      <c r="AC96" s="195"/>
      <c r="AD96" s="195"/>
      <c r="AE96" s="195"/>
      <c r="AF96" s="195"/>
    </row>
    <row r="97" spans="1:32" ht="11.25" customHeight="1" thickBot="1" x14ac:dyDescent="0.25">
      <c r="A97" s="81"/>
      <c r="B97" s="81"/>
      <c r="I97" s="171"/>
      <c r="J97" s="171"/>
      <c r="K97" s="255"/>
      <c r="L97" s="255"/>
      <c r="M97" s="255"/>
      <c r="N97" s="255"/>
      <c r="O97" s="255"/>
      <c r="P97" s="255"/>
      <c r="Q97" s="381"/>
      <c r="R97" s="364"/>
      <c r="S97" s="365"/>
      <c r="T97" s="255"/>
      <c r="U97" s="381"/>
      <c r="V97" s="364"/>
      <c r="W97" s="365"/>
      <c r="X97" s="195"/>
      <c r="Y97" s="195"/>
      <c r="Z97" s="195"/>
      <c r="AA97" s="195"/>
      <c r="AB97" s="195"/>
      <c r="AC97" s="195"/>
      <c r="AD97" s="195"/>
      <c r="AE97" s="195"/>
      <c r="AF97" s="195"/>
    </row>
    <row r="98" spans="1:32" x14ac:dyDescent="0.2">
      <c r="A98" s="81"/>
      <c r="B98" s="81"/>
      <c r="I98" s="464" t="s">
        <v>899</v>
      </c>
      <c r="J98" s="464"/>
      <c r="K98" s="463"/>
      <c r="L98" s="463"/>
      <c r="M98" s="463"/>
      <c r="N98" s="463"/>
      <c r="O98" s="463"/>
      <c r="P98" s="463"/>
      <c r="Q98" s="463"/>
      <c r="R98" s="463"/>
      <c r="S98" s="463"/>
      <c r="T98" s="463"/>
      <c r="U98" s="463"/>
      <c r="V98" s="463"/>
      <c r="W98" s="463"/>
      <c r="X98" s="463"/>
      <c r="Y98" s="463"/>
      <c r="Z98" s="463"/>
      <c r="AA98" s="463"/>
      <c r="AB98" s="463"/>
      <c r="AC98" s="463"/>
      <c r="AD98" s="463"/>
      <c r="AE98" s="463"/>
      <c r="AF98" s="463"/>
    </row>
    <row r="99" spans="1:32" x14ac:dyDescent="0.2">
      <c r="A99" s="81"/>
      <c r="B99" s="81"/>
      <c r="I99" s="257" t="s">
        <v>900</v>
      </c>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row>
    <row r="100" spans="1:32" x14ac:dyDescent="0.2">
      <c r="A100" s="81"/>
      <c r="B100" s="81"/>
      <c r="I100" s="257" t="s">
        <v>2657</v>
      </c>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row>
    <row r="101" spans="1:32" x14ac:dyDescent="0.2">
      <c r="A101" s="81"/>
      <c r="B101" s="81"/>
      <c r="I101" s="257" t="s">
        <v>1551</v>
      </c>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row>
    <row r="102" spans="1:32" ht="17.25" customHeight="1" x14ac:dyDescent="0.2">
      <c r="A102" s="81" t="s">
        <v>1070</v>
      </c>
      <c r="B102" s="81"/>
      <c r="I102" s="894"/>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895"/>
      <c r="AF102" s="561"/>
    </row>
    <row r="103" spans="1:32" ht="17.25" customHeight="1" x14ac:dyDescent="0.2">
      <c r="A103" s="81" t="s">
        <v>1071</v>
      </c>
      <c r="B103" s="81"/>
      <c r="I103" s="894"/>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774"/>
    </row>
    <row r="104" spans="1:32" ht="17.25" customHeight="1" x14ac:dyDescent="0.2">
      <c r="A104" s="81" t="s">
        <v>1072</v>
      </c>
      <c r="B104" s="81"/>
      <c r="I104" s="894"/>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774"/>
    </row>
    <row r="105" spans="1:32" ht="17.25" customHeight="1" x14ac:dyDescent="0.2">
      <c r="A105" s="81" t="s">
        <v>1073</v>
      </c>
      <c r="B105" s="81"/>
      <c r="I105" s="894"/>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561"/>
    </row>
    <row r="106" spans="1:32" ht="5.25" customHeight="1" thickBot="1" x14ac:dyDescent="0.25">
      <c r="I106" s="379"/>
      <c r="J106" s="382"/>
      <c r="K106" s="383"/>
      <c r="L106" s="383"/>
      <c r="M106" s="383"/>
      <c r="N106" s="383"/>
      <c r="O106" s="383"/>
      <c r="P106" s="383"/>
      <c r="Q106" s="383"/>
      <c r="R106" s="383"/>
      <c r="S106" s="383"/>
      <c r="T106" s="383"/>
      <c r="U106" s="383"/>
      <c r="V106" s="383"/>
      <c r="W106" s="383"/>
      <c r="X106" s="383"/>
      <c r="Y106" s="383"/>
      <c r="Z106" s="379"/>
      <c r="AA106" s="379"/>
      <c r="AB106" s="379"/>
      <c r="AC106" s="379"/>
      <c r="AD106" s="379"/>
      <c r="AE106" s="379"/>
      <c r="AF106" s="379"/>
    </row>
    <row r="107" spans="1:32" x14ac:dyDescent="0.2">
      <c r="I107" s="456"/>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row>
    <row r="108" spans="1:32" x14ac:dyDescent="0.2">
      <c r="I108" s="171"/>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row>
    <row r="109" spans="1:32" x14ac:dyDescent="0.2">
      <c r="I109" s="171"/>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row>
    <row r="110" spans="1:32" x14ac:dyDescent="0.2">
      <c r="I110" s="171"/>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row>
    <row r="111" spans="1:32" x14ac:dyDescent="0.2">
      <c r="I111" s="273" t="s">
        <v>481</v>
      </c>
      <c r="J111" s="424"/>
      <c r="K111" s="424"/>
      <c r="L111" s="424"/>
      <c r="M111" s="272"/>
      <c r="N111" s="272"/>
      <c r="O111" s="272"/>
      <c r="P111" s="272"/>
      <c r="Q111" s="272"/>
      <c r="R111" s="272"/>
      <c r="S111" s="272"/>
      <c r="T111" s="272"/>
      <c r="U111" s="272"/>
      <c r="V111" s="396" t="s">
        <v>216</v>
      </c>
      <c r="W111" s="378"/>
      <c r="X111" s="378"/>
      <c r="Y111" s="378"/>
      <c r="Z111" s="246"/>
      <c r="AA111" s="272"/>
      <c r="AB111" s="195"/>
      <c r="AC111" s="195"/>
      <c r="AD111" s="195"/>
      <c r="AE111" s="195"/>
      <c r="AF111" s="195"/>
    </row>
    <row r="112" spans="1:32" ht="7.5" customHeight="1" x14ac:dyDescent="0.2">
      <c r="I112" s="171"/>
      <c r="J112" s="171"/>
      <c r="K112" s="457"/>
      <c r="L112" s="424"/>
      <c r="M112" s="424"/>
      <c r="N112" s="458"/>
      <c r="O112" s="195"/>
      <c r="P112" s="195"/>
      <c r="Q112" s="195"/>
      <c r="R112" s="195"/>
      <c r="S112" s="195"/>
      <c r="T112" s="195"/>
      <c r="U112" s="195"/>
      <c r="V112" s="195"/>
      <c r="W112" s="195"/>
      <c r="X112" s="195"/>
      <c r="Y112" s="195"/>
      <c r="Z112" s="195"/>
      <c r="AA112" s="195"/>
      <c r="AB112" s="195"/>
      <c r="AC112" s="195"/>
      <c r="AD112" s="195"/>
      <c r="AE112" s="195"/>
      <c r="AF112" s="195"/>
    </row>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sheetData>
  <sheetProtection password="EFD9" sheet="1" objects="1" scenarios="1"/>
  <mergeCells count="18">
    <mergeCell ref="I105:AE105"/>
    <mergeCell ref="K44:O44"/>
    <mergeCell ref="K45:O45"/>
    <mergeCell ref="I103:AE103"/>
    <mergeCell ref="I104:AE104"/>
    <mergeCell ref="J8:AF8"/>
    <mergeCell ref="K14:O14"/>
    <mergeCell ref="K42:O42"/>
    <mergeCell ref="K43:O43"/>
    <mergeCell ref="I102:AE102"/>
    <mergeCell ref="K46:O46"/>
    <mergeCell ref="K47:O47"/>
    <mergeCell ref="K50:O50"/>
    <mergeCell ref="K52:O52"/>
    <mergeCell ref="U70:V70"/>
    <mergeCell ref="Y70:Z70"/>
    <mergeCell ref="K72:Q72"/>
    <mergeCell ref="K70:R70"/>
  </mergeCells>
  <phoneticPr fontId="0" type="noConversion"/>
  <dataValidations disablePrompts="1" count="1">
    <dataValidation type="list" allowBlank="1" showInputMessage="1" showErrorMessage="1" error="Please select or enter an &quot;x&quot; to mark this box." sqref="J65 J59 J63 J61">
      <formula1>"x, "</formula1>
    </dataValidation>
  </dataValidations>
  <hyperlinks>
    <hyperlink ref="V111" r:id="rId1"/>
  </hyperlinks>
  <printOptions horizontalCentered="1"/>
  <pageMargins left="0.75" right="0.75" top="0.5" bottom="0.73" header="0.5" footer="0.5"/>
  <pageSetup scale="74"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55" min="8" max="31" man="1"/>
  </rowBreaks>
  <colBreaks count="1" manualBreakCount="1">
    <brk id="9" max="102"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J126"/>
  <sheetViews>
    <sheetView zoomScaleNormal="100" workbookViewId="0">
      <pane ySplit="3" topLeftCell="A4" activePane="bottomLeft" state="frozenSplit"/>
      <selection activeCell="A38" sqref="A38"/>
      <selection pane="bottomLeft" activeCell="J8" sqref="J8"/>
    </sheetView>
  </sheetViews>
  <sheetFormatPr defaultColWidth="0" defaultRowHeight="12.75" zeroHeight="1" x14ac:dyDescent="0.2"/>
  <cols>
    <col min="1" max="1" width="11.7109375" style="81" hidden="1" customWidth="1"/>
    <col min="2" max="2" width="11.5703125" style="81" hidden="1" customWidth="1"/>
    <col min="3" max="3" width="12.140625" style="81" hidden="1" customWidth="1"/>
    <col min="4" max="4" width="12.85546875" style="81" hidden="1" customWidth="1"/>
    <col min="5" max="5" width="10.85546875" style="81" hidden="1" customWidth="1"/>
    <col min="6" max="6" width="9.140625" style="81" hidden="1" customWidth="1"/>
    <col min="7" max="7" width="10.85546875" style="81" hidden="1" customWidth="1"/>
    <col min="8" max="8" width="9.140625" style="81"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1.5703125" customWidth="1"/>
    <col min="29" max="29" width="10.7109375" customWidth="1"/>
    <col min="30" max="30" width="3.5703125" customWidth="1"/>
    <col min="31" max="31" width="1.140625" customWidth="1"/>
    <col min="32" max="32" width="2.42578125" customWidth="1"/>
    <col min="33" max="33" width="10.7109375" hidden="1" customWidth="1"/>
    <col min="34" max="34" width="3.5703125" hidden="1" customWidth="1"/>
    <col min="35" max="35" width="0.85546875" hidden="1" customWidth="1"/>
    <col min="36" max="36" width="1.5703125" hidden="1" customWidth="1"/>
    <col min="37" max="16384" width="9.140625" hidden="1"/>
  </cols>
  <sheetData>
    <row r="1" spans="1:32" x14ac:dyDescent="0.2">
      <c r="I1" s="402" t="s">
        <v>1555</v>
      </c>
      <c r="J1" s="427"/>
      <c r="K1" s="424"/>
      <c r="L1" s="424"/>
      <c r="M1" s="424"/>
      <c r="N1" s="424"/>
      <c r="O1" s="424"/>
      <c r="P1" s="424"/>
      <c r="Q1" s="424"/>
      <c r="R1" s="424"/>
      <c r="S1" s="424"/>
      <c r="T1" s="424"/>
      <c r="U1" s="424"/>
      <c r="V1" s="424"/>
      <c r="W1" s="424"/>
      <c r="X1" s="424"/>
      <c r="Y1" s="424"/>
      <c r="Z1" s="424"/>
      <c r="AA1" s="424"/>
      <c r="AB1" s="424"/>
      <c r="AC1" s="424"/>
      <c r="AD1" s="424"/>
      <c r="AE1" s="424"/>
      <c r="AF1" s="424"/>
    </row>
    <row r="2" spans="1:32" x14ac:dyDescent="0.2">
      <c r="I2" s="171"/>
      <c r="J2" s="171"/>
      <c r="K2" s="195"/>
      <c r="L2" s="195"/>
      <c r="M2" s="195"/>
      <c r="N2" s="195"/>
      <c r="O2" s="195"/>
      <c r="P2" s="195"/>
      <c r="Q2" s="195"/>
      <c r="R2" s="195"/>
      <c r="S2" s="195"/>
      <c r="T2" s="195"/>
      <c r="U2" s="195"/>
      <c r="V2" s="195"/>
      <c r="W2" s="195"/>
      <c r="X2" s="195"/>
      <c r="Y2" s="195"/>
      <c r="Z2" s="195"/>
      <c r="AA2" s="195"/>
      <c r="AB2" s="195"/>
      <c r="AC2" s="195"/>
      <c r="AD2" s="195"/>
      <c r="AE2" s="195"/>
      <c r="AF2" s="195"/>
    </row>
    <row r="3" spans="1:32" ht="18.75" customHeight="1" x14ac:dyDescent="0.2">
      <c r="I3" s="27" t="s">
        <v>292</v>
      </c>
      <c r="J3" s="28"/>
      <c r="K3" s="28"/>
      <c r="L3" s="28"/>
      <c r="M3" s="28"/>
      <c r="N3" s="29"/>
      <c r="O3" s="29"/>
      <c r="P3" s="29"/>
      <c r="Q3" s="29"/>
      <c r="R3" s="29"/>
      <c r="S3" s="29"/>
      <c r="T3" s="29"/>
      <c r="U3" s="29"/>
      <c r="V3" s="29"/>
      <c r="W3" s="29"/>
      <c r="X3" s="29"/>
      <c r="Y3" s="29"/>
      <c r="Z3" s="29"/>
      <c r="AA3" s="29"/>
      <c r="AB3" s="29"/>
      <c r="AC3" s="29"/>
      <c r="AD3" s="29"/>
      <c r="AE3" s="29"/>
      <c r="AF3" s="29"/>
    </row>
    <row r="4" spans="1:32" ht="15.75" customHeight="1" x14ac:dyDescent="0.2">
      <c r="I4" s="423" t="s">
        <v>419</v>
      </c>
      <c r="J4" s="173" t="s">
        <v>621</v>
      </c>
      <c r="K4" s="195"/>
      <c r="L4" s="195"/>
      <c r="M4" s="195"/>
      <c r="N4" s="195"/>
      <c r="O4" s="195"/>
      <c r="P4" s="195"/>
      <c r="Q4" s="195"/>
      <c r="R4" s="195"/>
      <c r="S4" s="195"/>
      <c r="T4" s="195"/>
      <c r="U4" s="195"/>
      <c r="V4" s="195"/>
      <c r="W4" s="195"/>
      <c r="X4" s="195"/>
      <c r="Y4" s="195"/>
      <c r="Z4" s="195"/>
      <c r="AA4" s="195"/>
      <c r="AB4" s="195"/>
      <c r="AC4" s="195"/>
      <c r="AD4" s="195"/>
      <c r="AE4" s="195"/>
      <c r="AF4" s="195"/>
    </row>
    <row r="5" spans="1:32" x14ac:dyDescent="0.2">
      <c r="I5" s="423"/>
      <c r="J5" s="173" t="s">
        <v>622</v>
      </c>
      <c r="K5" s="195"/>
      <c r="L5" s="195"/>
      <c r="M5" s="195"/>
      <c r="N5" s="195"/>
      <c r="O5" s="195"/>
      <c r="P5" s="195"/>
      <c r="Q5" s="195"/>
      <c r="R5" s="195"/>
      <c r="S5" s="195"/>
      <c r="T5" s="195"/>
      <c r="U5" s="195"/>
      <c r="V5" s="195"/>
      <c r="W5" s="195"/>
      <c r="X5" s="195"/>
      <c r="Y5" s="195"/>
      <c r="Z5" s="195"/>
      <c r="AA5" s="195"/>
      <c r="AB5" s="195"/>
      <c r="AC5" s="195"/>
      <c r="AD5" s="195"/>
      <c r="AE5" s="195"/>
      <c r="AF5" s="195"/>
    </row>
    <row r="6" spans="1:32" x14ac:dyDescent="0.2">
      <c r="I6" s="423"/>
      <c r="J6" s="195" t="s">
        <v>74</v>
      </c>
      <c r="K6" s="195"/>
      <c r="L6" s="195"/>
      <c r="M6" s="195"/>
      <c r="N6" s="195"/>
      <c r="O6" s="195"/>
      <c r="P6" s="195"/>
      <c r="Q6" s="195"/>
      <c r="R6" s="195"/>
      <c r="S6" s="195"/>
      <c r="T6" s="195"/>
      <c r="U6" s="195"/>
      <c r="V6" s="195"/>
      <c r="W6" s="195"/>
      <c r="X6" s="195"/>
      <c r="Y6" s="195"/>
      <c r="Z6" s="195"/>
      <c r="AA6" s="195"/>
      <c r="AB6" s="195"/>
      <c r="AC6" s="195"/>
      <c r="AD6" s="195"/>
      <c r="AE6" s="195"/>
      <c r="AF6" s="195"/>
    </row>
    <row r="7" spans="1:32" ht="7.5" customHeight="1" thickBot="1" x14ac:dyDescent="0.25">
      <c r="I7" s="171"/>
      <c r="J7" s="171" t="s">
        <v>225</v>
      </c>
      <c r="K7" s="195"/>
      <c r="L7" s="195"/>
      <c r="M7" s="195"/>
      <c r="N7" s="195"/>
      <c r="O7" s="195"/>
      <c r="P7" s="195"/>
      <c r="Q7" s="195"/>
      <c r="R7" s="195"/>
      <c r="S7" s="195"/>
      <c r="T7" s="195"/>
      <c r="U7" s="195"/>
      <c r="V7" s="195"/>
      <c r="W7" s="195"/>
      <c r="X7" s="195"/>
      <c r="Y7" s="195"/>
      <c r="Z7" s="195"/>
      <c r="AA7" s="195"/>
      <c r="AB7" s="195"/>
      <c r="AC7" s="195"/>
      <c r="AD7" s="195"/>
      <c r="AE7" s="195"/>
      <c r="AF7" s="195"/>
    </row>
    <row r="8" spans="1:32" ht="12.75" customHeight="1" thickTop="1" thickBot="1" x14ac:dyDescent="0.25">
      <c r="A8" s="81" t="s">
        <v>696</v>
      </c>
      <c r="I8" s="171"/>
      <c r="J8" s="5"/>
      <c r="K8" s="237" t="s">
        <v>182</v>
      </c>
      <c r="L8" s="195"/>
      <c r="M8" s="195"/>
      <c r="N8" s="195"/>
      <c r="O8" s="195"/>
      <c r="P8" s="195"/>
      <c r="Q8" s="195"/>
      <c r="R8" s="195"/>
      <c r="S8" s="195"/>
      <c r="T8" s="195"/>
      <c r="U8" s="195"/>
      <c r="V8" s="195"/>
      <c r="W8" s="195"/>
      <c r="X8" s="195"/>
      <c r="Y8" s="195"/>
      <c r="Z8" s="195"/>
      <c r="AA8" s="195"/>
      <c r="AB8" s="195"/>
      <c r="AC8" s="195"/>
      <c r="AD8" s="195"/>
      <c r="AE8" s="195"/>
      <c r="AF8" s="195"/>
    </row>
    <row r="9" spans="1:32" ht="14.25" thickTop="1" thickBot="1" x14ac:dyDescent="0.25">
      <c r="I9" s="171"/>
      <c r="J9" s="195"/>
      <c r="K9" s="276"/>
      <c r="L9" s="195"/>
      <c r="M9" s="195"/>
      <c r="N9" s="195"/>
      <c r="O9" s="195"/>
      <c r="P9" s="195"/>
      <c r="Q9" s="195"/>
      <c r="R9" s="195"/>
      <c r="S9" s="195"/>
      <c r="T9" s="195"/>
      <c r="U9" s="195"/>
      <c r="V9" s="195"/>
      <c r="W9" s="195"/>
      <c r="X9" s="195"/>
      <c r="Y9" s="195"/>
      <c r="Z9" s="195"/>
      <c r="AA9" s="195"/>
      <c r="AB9" s="195"/>
      <c r="AC9" s="195"/>
      <c r="AD9" s="195"/>
      <c r="AE9" s="195"/>
      <c r="AF9" s="195"/>
    </row>
    <row r="10" spans="1:32" ht="12.75" customHeight="1" thickTop="1" thickBot="1" x14ac:dyDescent="0.25">
      <c r="A10" s="81" t="s">
        <v>697</v>
      </c>
      <c r="I10" s="171"/>
      <c r="J10" s="5"/>
      <c r="K10" s="237" t="s">
        <v>183</v>
      </c>
      <c r="L10" s="195"/>
      <c r="M10" s="195"/>
      <c r="N10" s="195"/>
      <c r="O10" s="195"/>
      <c r="P10" s="195"/>
      <c r="Q10" s="195"/>
      <c r="R10" s="195"/>
      <c r="S10" s="195"/>
      <c r="T10" s="195"/>
      <c r="U10" s="195"/>
      <c r="V10" s="195"/>
      <c r="W10" s="195"/>
      <c r="X10" s="195"/>
      <c r="Y10" s="195"/>
      <c r="Z10" s="195"/>
      <c r="AA10" s="195"/>
      <c r="AB10" s="195"/>
      <c r="AC10" s="195"/>
      <c r="AD10" s="195"/>
      <c r="AE10" s="195"/>
      <c r="AF10" s="195"/>
    </row>
    <row r="11" spans="1:32" ht="14.25" thickTop="1" thickBot="1" x14ac:dyDescent="0.25">
      <c r="I11" s="171"/>
      <c r="J11" s="171"/>
      <c r="K11" s="276"/>
      <c r="L11" s="195"/>
      <c r="M11" s="195"/>
      <c r="N11" s="195"/>
      <c r="O11" s="195"/>
      <c r="P11" s="195"/>
      <c r="Q11" s="195"/>
      <c r="R11" s="195"/>
      <c r="S11" s="195"/>
      <c r="T11" s="195"/>
      <c r="U11" s="195"/>
      <c r="V11" s="195"/>
      <c r="W11" s="195"/>
      <c r="X11" s="195"/>
      <c r="Y11" s="195"/>
      <c r="Z11" s="195"/>
      <c r="AA11" s="195"/>
      <c r="AB11" s="195"/>
      <c r="AC11" s="195"/>
      <c r="AD11" s="195"/>
      <c r="AE11" s="195"/>
      <c r="AF11" s="195"/>
    </row>
    <row r="12" spans="1:32" ht="12.75" customHeight="1" thickTop="1" thickBot="1" x14ac:dyDescent="0.25">
      <c r="A12" s="81" t="s">
        <v>698</v>
      </c>
      <c r="I12" s="171"/>
      <c r="J12" s="5"/>
      <c r="K12" s="237" t="s">
        <v>184</v>
      </c>
      <c r="L12" s="195"/>
      <c r="M12" s="195"/>
      <c r="N12" s="195"/>
      <c r="O12" s="195"/>
      <c r="P12" s="195"/>
      <c r="Q12" s="195"/>
      <c r="R12" s="195"/>
      <c r="S12" s="195"/>
      <c r="T12" s="195"/>
      <c r="U12" s="195"/>
      <c r="V12" s="195"/>
      <c r="W12" s="195"/>
      <c r="X12" s="195"/>
      <c r="Y12" s="195"/>
      <c r="Z12" s="195"/>
      <c r="AA12" s="195"/>
      <c r="AB12" s="195"/>
      <c r="AC12" s="195"/>
      <c r="AD12" s="195"/>
      <c r="AE12" s="195"/>
      <c r="AF12" s="195"/>
    </row>
    <row r="13" spans="1:32" ht="14.25" thickTop="1" thickBot="1" x14ac:dyDescent="0.25">
      <c r="I13" s="171"/>
      <c r="J13" s="171"/>
      <c r="K13" s="276"/>
      <c r="L13" s="195"/>
      <c r="M13" s="195"/>
      <c r="N13" s="195"/>
      <c r="O13" s="195"/>
      <c r="P13" s="195"/>
      <c r="Q13" s="195"/>
      <c r="R13" s="195"/>
      <c r="S13" s="195"/>
      <c r="T13" s="195"/>
      <c r="U13" s="195"/>
      <c r="V13" s="195"/>
      <c r="W13" s="195"/>
      <c r="X13" s="195"/>
      <c r="Y13" s="195"/>
      <c r="Z13" s="195"/>
      <c r="AA13" s="195"/>
      <c r="AB13" s="195"/>
      <c r="AC13" s="195"/>
      <c r="AD13" s="195"/>
      <c r="AE13" s="195"/>
      <c r="AF13" s="195"/>
    </row>
    <row r="14" spans="1:32" ht="12.75" customHeight="1" thickTop="1" thickBot="1" x14ac:dyDescent="0.25">
      <c r="A14" s="81" t="s">
        <v>699</v>
      </c>
      <c r="I14" s="171"/>
      <c r="J14" s="5"/>
      <c r="K14" s="237" t="s">
        <v>1132</v>
      </c>
      <c r="L14" s="195"/>
      <c r="M14" s="195"/>
      <c r="N14" s="195"/>
      <c r="O14" s="195"/>
      <c r="P14" s="195"/>
      <c r="Q14" s="195"/>
      <c r="R14" s="195"/>
      <c r="S14" s="195"/>
      <c r="T14" s="195"/>
      <c r="U14" s="195"/>
      <c r="V14" s="195"/>
      <c r="W14" s="195"/>
      <c r="X14" s="195"/>
      <c r="Y14" s="195"/>
      <c r="Z14" s="195"/>
      <c r="AA14" s="195"/>
      <c r="AB14" s="195"/>
      <c r="AC14" s="195"/>
      <c r="AD14" s="195"/>
      <c r="AE14" s="195"/>
      <c r="AF14" s="195"/>
    </row>
    <row r="15" spans="1:32" ht="13.5" thickTop="1" x14ac:dyDescent="0.2">
      <c r="I15" s="171"/>
      <c r="J15" s="171"/>
      <c r="K15" s="195"/>
      <c r="L15" s="195"/>
      <c r="M15" s="195"/>
      <c r="N15" s="195"/>
      <c r="O15" s="195"/>
      <c r="P15" s="195"/>
      <c r="Q15" s="195"/>
      <c r="R15" s="195"/>
      <c r="S15" s="195"/>
      <c r="T15" s="195"/>
      <c r="U15" s="195"/>
      <c r="V15" s="195"/>
      <c r="W15" s="195"/>
      <c r="X15" s="195"/>
      <c r="Y15" s="195"/>
      <c r="Z15" s="195"/>
      <c r="AA15" s="195"/>
      <c r="AB15" s="195"/>
      <c r="AC15" s="195"/>
      <c r="AD15" s="195"/>
      <c r="AE15" s="195"/>
      <c r="AF15" s="195"/>
    </row>
    <row r="16" spans="1:32" x14ac:dyDescent="0.2">
      <c r="I16" s="423" t="s">
        <v>421</v>
      </c>
      <c r="J16" s="173" t="s">
        <v>775</v>
      </c>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2" x14ac:dyDescent="0.2">
      <c r="I17" s="423"/>
      <c r="J17" s="173" t="s">
        <v>776</v>
      </c>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7.5" customHeight="1" x14ac:dyDescent="0.2">
      <c r="I18" s="171"/>
      <c r="J18" s="171"/>
      <c r="K18" s="195"/>
      <c r="L18" s="195"/>
      <c r="M18" s="195"/>
      <c r="N18" s="195"/>
      <c r="O18" s="195"/>
      <c r="P18" s="195"/>
      <c r="Q18" s="195"/>
      <c r="R18" s="195"/>
      <c r="S18" s="195"/>
      <c r="T18" s="195"/>
      <c r="U18" s="195"/>
      <c r="V18" s="195"/>
      <c r="W18" s="195"/>
      <c r="X18" s="195"/>
      <c r="Y18" s="195"/>
      <c r="Z18" s="195"/>
      <c r="AA18" s="195"/>
      <c r="AB18" s="195"/>
      <c r="AC18" s="195"/>
      <c r="AD18" s="195"/>
      <c r="AE18" s="195"/>
      <c r="AF18" s="195"/>
    </row>
    <row r="19" spans="1:32" ht="43.5" customHeight="1" x14ac:dyDescent="0.2">
      <c r="I19" s="171"/>
      <c r="J19" s="171"/>
      <c r="K19" s="195"/>
      <c r="L19" s="195"/>
      <c r="M19" s="195"/>
      <c r="N19" s="195"/>
      <c r="O19" s="195"/>
      <c r="P19" s="449"/>
      <c r="Q19" s="459" t="s">
        <v>77</v>
      </c>
      <c r="R19" s="450"/>
      <c r="S19" s="451"/>
      <c r="T19" s="452"/>
      <c r="U19" s="459" t="s">
        <v>78</v>
      </c>
      <c r="V19" s="450"/>
      <c r="W19" s="451"/>
      <c r="X19" s="195"/>
      <c r="Y19" s="195"/>
      <c r="Z19" s="195"/>
      <c r="AA19" s="195"/>
      <c r="AB19" s="195"/>
      <c r="AC19" s="195"/>
      <c r="AD19" s="195"/>
      <c r="AE19" s="195"/>
      <c r="AF19" s="195"/>
    </row>
    <row r="20" spans="1:32" ht="17.25" customHeight="1" x14ac:dyDescent="0.2">
      <c r="A20" s="81" t="s">
        <v>1058</v>
      </c>
      <c r="B20" s="81" t="s">
        <v>1059</v>
      </c>
      <c r="I20" s="180"/>
      <c r="J20" s="180"/>
      <c r="K20" s="287" t="s">
        <v>124</v>
      </c>
      <c r="L20" s="253"/>
      <c r="M20" s="253"/>
      <c r="N20" s="253"/>
      <c r="O20" s="253"/>
      <c r="P20" s="287" t="s">
        <v>80</v>
      </c>
      <c r="Q20" s="97"/>
      <c r="R20" s="34" t="s">
        <v>42</v>
      </c>
      <c r="S20" s="18"/>
      <c r="T20" s="16" t="s">
        <v>80</v>
      </c>
      <c r="U20" s="97"/>
      <c r="V20" s="34" t="s">
        <v>42</v>
      </c>
      <c r="W20" s="289"/>
      <c r="X20" s="276"/>
      <c r="Y20" s="276"/>
      <c r="Z20" s="276"/>
      <c r="AA20" s="276"/>
      <c r="AB20" s="276"/>
      <c r="AC20" s="276"/>
      <c r="AD20" s="276"/>
      <c r="AE20" s="276"/>
      <c r="AF20" s="276"/>
    </row>
    <row r="21" spans="1:32" ht="17.25" customHeight="1" x14ac:dyDescent="0.2">
      <c r="A21" s="81" t="s">
        <v>1060</v>
      </c>
      <c r="B21" s="81" t="s">
        <v>1061</v>
      </c>
      <c r="I21" s="180"/>
      <c r="J21" s="180"/>
      <c r="K21" s="470" t="s">
        <v>125</v>
      </c>
      <c r="L21" s="253"/>
      <c r="M21" s="253"/>
      <c r="N21" s="253"/>
      <c r="O21" s="253"/>
      <c r="P21" s="287" t="s">
        <v>80</v>
      </c>
      <c r="Q21" s="97"/>
      <c r="R21" s="34" t="s">
        <v>42</v>
      </c>
      <c r="S21" s="20"/>
      <c r="T21" s="16" t="s">
        <v>80</v>
      </c>
      <c r="U21" s="97"/>
      <c r="V21" s="34" t="s">
        <v>42</v>
      </c>
      <c r="W21" s="442"/>
      <c r="X21" s="276"/>
      <c r="Y21" s="276"/>
      <c r="Z21" s="276"/>
      <c r="AA21" s="276"/>
      <c r="AB21" s="276"/>
      <c r="AC21" s="276"/>
      <c r="AD21" s="276"/>
      <c r="AE21" s="276"/>
      <c r="AF21" s="276"/>
    </row>
    <row r="22" spans="1:32" ht="17.25" customHeight="1" x14ac:dyDescent="0.2">
      <c r="A22" s="81" t="s">
        <v>1062</v>
      </c>
      <c r="B22" s="81" t="s">
        <v>1063</v>
      </c>
      <c r="I22" s="180"/>
      <c r="J22" s="180"/>
      <c r="K22" s="470" t="s">
        <v>126</v>
      </c>
      <c r="L22" s="253"/>
      <c r="M22" s="253"/>
      <c r="N22" s="253"/>
      <c r="O22" s="253"/>
      <c r="P22" s="287" t="s">
        <v>80</v>
      </c>
      <c r="Q22" s="97"/>
      <c r="R22" s="34" t="s">
        <v>42</v>
      </c>
      <c r="S22" s="20"/>
      <c r="T22" s="16" t="s">
        <v>80</v>
      </c>
      <c r="U22" s="97"/>
      <c r="V22" s="34" t="s">
        <v>42</v>
      </c>
      <c r="W22" s="442"/>
      <c r="X22" s="276"/>
      <c r="Y22" s="276"/>
      <c r="Z22" s="276"/>
      <c r="AA22" s="276"/>
      <c r="AB22" s="276"/>
      <c r="AC22" s="276"/>
      <c r="AD22" s="276"/>
      <c r="AE22" s="276"/>
      <c r="AF22" s="276"/>
    </row>
    <row r="23" spans="1:32" ht="17.25" customHeight="1" x14ac:dyDescent="0.2">
      <c r="A23" s="81" t="s">
        <v>1064</v>
      </c>
      <c r="B23" s="81" t="s">
        <v>1065</v>
      </c>
      <c r="I23" s="180"/>
      <c r="J23" s="180"/>
      <c r="K23" s="259" t="s">
        <v>127</v>
      </c>
      <c r="L23" s="253"/>
      <c r="M23" s="253"/>
      <c r="N23" s="253"/>
      <c r="O23" s="253"/>
      <c r="P23" s="287" t="s">
        <v>80</v>
      </c>
      <c r="Q23" s="443" t="str">
        <f>IF(ISERROR(AVERAGE(Q20:Q22)),"",SUM(Q20:Q22))</f>
        <v/>
      </c>
      <c r="R23" s="441" t="s">
        <v>42</v>
      </c>
      <c r="S23" s="315"/>
      <c r="T23" s="253" t="s">
        <v>80</v>
      </c>
      <c r="U23" s="443" t="str">
        <f>IF(ISERROR(AVERAGE(U20:U22)),"",SUM(U20:U22))</f>
        <v/>
      </c>
      <c r="V23" s="441" t="s">
        <v>42</v>
      </c>
      <c r="W23" s="315"/>
      <c r="X23" s="276"/>
      <c r="Y23" s="276"/>
      <c r="Z23" s="276"/>
      <c r="AA23" s="276"/>
      <c r="AB23" s="276"/>
      <c r="AC23" s="276"/>
      <c r="AD23" s="276"/>
      <c r="AE23" s="276"/>
      <c r="AF23" s="276"/>
    </row>
    <row r="24" spans="1:32" x14ac:dyDescent="0.2">
      <c r="I24" s="171"/>
      <c r="J24" s="171"/>
      <c r="K24" s="195"/>
      <c r="L24" s="195"/>
      <c r="M24" s="195"/>
      <c r="N24" s="195"/>
      <c r="O24" s="195"/>
      <c r="P24" s="195"/>
      <c r="Q24" s="195"/>
      <c r="R24" s="195"/>
      <c r="S24" s="195"/>
      <c r="T24" s="195"/>
      <c r="U24" s="195"/>
      <c r="V24" s="195"/>
      <c r="W24" s="195"/>
      <c r="X24" s="195"/>
      <c r="Y24" s="195"/>
      <c r="Z24" s="195"/>
      <c r="AA24" s="195"/>
      <c r="AB24" s="195"/>
      <c r="AC24" s="195"/>
      <c r="AD24" s="195"/>
      <c r="AE24" s="195"/>
      <c r="AF24" s="195"/>
    </row>
    <row r="25" spans="1:32" x14ac:dyDescent="0.2">
      <c r="I25" s="423" t="s">
        <v>424</v>
      </c>
      <c r="J25" s="173" t="s">
        <v>1133</v>
      </c>
      <c r="K25" s="195"/>
      <c r="L25" s="195"/>
      <c r="M25" s="195"/>
      <c r="N25" s="195"/>
      <c r="O25" s="195"/>
      <c r="P25" s="195"/>
      <c r="Q25" s="195"/>
      <c r="R25" s="195"/>
      <c r="S25" s="195"/>
      <c r="T25" s="195"/>
      <c r="U25" s="195"/>
      <c r="V25" s="195"/>
      <c r="W25" s="195"/>
      <c r="X25" s="195"/>
      <c r="Y25" s="195"/>
      <c r="Z25" s="195"/>
      <c r="AA25" s="195"/>
      <c r="AB25" s="195"/>
      <c r="AC25" s="195"/>
      <c r="AD25" s="195"/>
      <c r="AE25" s="195"/>
      <c r="AF25" s="195"/>
    </row>
    <row r="26" spans="1:32" x14ac:dyDescent="0.2">
      <c r="I26" s="423"/>
      <c r="J26" s="173" t="s">
        <v>889</v>
      </c>
      <c r="K26" s="195"/>
      <c r="L26" s="195"/>
      <c r="M26" s="195"/>
      <c r="N26" s="195"/>
      <c r="O26" s="195"/>
      <c r="P26" s="195"/>
      <c r="Q26" s="195"/>
      <c r="R26" s="195"/>
      <c r="S26" s="195"/>
      <c r="T26" s="195"/>
      <c r="U26" s="195"/>
      <c r="V26" s="195"/>
      <c r="W26" s="195"/>
      <c r="X26" s="195"/>
      <c r="Y26" s="195"/>
      <c r="Z26" s="195"/>
      <c r="AA26" s="195"/>
      <c r="AB26" s="195"/>
      <c r="AC26" s="195"/>
      <c r="AD26" s="195"/>
      <c r="AE26" s="195"/>
      <c r="AF26" s="195"/>
    </row>
    <row r="27" spans="1:32" x14ac:dyDescent="0.2">
      <c r="I27" s="423"/>
      <c r="J27" s="195" t="s">
        <v>74</v>
      </c>
      <c r="K27" s="195"/>
      <c r="L27" s="195"/>
      <c r="M27" s="195"/>
      <c r="N27" s="195"/>
      <c r="O27" s="195"/>
      <c r="P27" s="195"/>
      <c r="Q27" s="195"/>
      <c r="R27" s="195"/>
      <c r="S27" s="195"/>
      <c r="T27" s="195"/>
      <c r="U27" s="195"/>
      <c r="V27" s="195"/>
      <c r="W27" s="195"/>
      <c r="X27" s="195"/>
      <c r="Y27" s="195"/>
      <c r="Z27" s="195"/>
      <c r="AA27" s="195"/>
      <c r="AB27" s="195"/>
      <c r="AC27" s="195"/>
      <c r="AD27" s="195"/>
      <c r="AE27" s="195"/>
      <c r="AF27" s="195"/>
    </row>
    <row r="28" spans="1:32" ht="7.5" customHeight="1" thickBot="1" x14ac:dyDescent="0.25">
      <c r="I28" s="171"/>
      <c r="J28" s="171"/>
      <c r="K28" s="195"/>
      <c r="L28" s="195"/>
      <c r="M28" s="195"/>
      <c r="N28" s="195"/>
      <c r="O28" s="195"/>
      <c r="P28" s="195"/>
      <c r="Q28" s="195"/>
      <c r="R28" s="195"/>
      <c r="S28" s="195"/>
      <c r="T28" s="195"/>
      <c r="U28" s="195"/>
      <c r="V28" s="195"/>
      <c r="W28" s="195"/>
      <c r="X28" s="195"/>
      <c r="Y28" s="195"/>
      <c r="Z28" s="195"/>
      <c r="AA28" s="195"/>
      <c r="AB28" s="195"/>
      <c r="AC28" s="195"/>
      <c r="AD28" s="195"/>
      <c r="AE28" s="195"/>
      <c r="AF28" s="195"/>
    </row>
    <row r="29" spans="1:32" ht="12.75" customHeight="1" thickTop="1" thickBot="1" x14ac:dyDescent="0.25">
      <c r="A29" s="81" t="s">
        <v>1054</v>
      </c>
      <c r="I29" s="171"/>
      <c r="J29" s="5"/>
      <c r="K29" s="237" t="s">
        <v>182</v>
      </c>
      <c r="L29" s="195"/>
      <c r="M29" s="195"/>
      <c r="N29" s="195"/>
      <c r="O29" s="195"/>
      <c r="P29" s="195"/>
      <c r="Q29" s="195"/>
      <c r="R29" s="195"/>
      <c r="S29" s="195"/>
      <c r="T29" s="195"/>
      <c r="U29" s="195"/>
      <c r="V29" s="195"/>
      <c r="W29" s="195"/>
      <c r="X29" s="195"/>
      <c r="Y29" s="195"/>
      <c r="Z29" s="195"/>
      <c r="AA29" s="195"/>
      <c r="AB29" s="195"/>
      <c r="AC29" s="195"/>
      <c r="AD29" s="195"/>
      <c r="AE29" s="195"/>
      <c r="AF29" s="195"/>
    </row>
    <row r="30" spans="1:32" ht="14.25" thickTop="1" thickBot="1" x14ac:dyDescent="0.25">
      <c r="I30" s="171"/>
      <c r="J30" s="6"/>
      <c r="K30" s="276"/>
      <c r="L30" s="195"/>
      <c r="M30" s="195"/>
      <c r="N30" s="195"/>
      <c r="O30" s="195"/>
      <c r="P30" s="195"/>
      <c r="Q30" s="195"/>
      <c r="R30" s="195"/>
      <c r="S30" s="195"/>
      <c r="T30" s="195"/>
      <c r="U30" s="195"/>
      <c r="V30" s="195"/>
      <c r="W30" s="195"/>
      <c r="X30" s="195"/>
      <c r="Y30" s="195"/>
      <c r="Z30" s="195"/>
      <c r="AA30" s="195"/>
      <c r="AB30" s="195"/>
      <c r="AC30" s="195"/>
      <c r="AD30" s="195"/>
      <c r="AE30" s="195"/>
      <c r="AF30" s="195"/>
    </row>
    <row r="31" spans="1:32" ht="12.75" customHeight="1" thickTop="1" thickBot="1" x14ac:dyDescent="0.25">
      <c r="A31" s="81" t="s">
        <v>1055</v>
      </c>
      <c r="I31" s="171"/>
      <c r="J31" s="5"/>
      <c r="K31" s="237" t="s">
        <v>183</v>
      </c>
      <c r="L31" s="195"/>
      <c r="M31" s="195"/>
      <c r="N31" s="195"/>
      <c r="O31" s="195"/>
      <c r="P31" s="195"/>
      <c r="Q31" s="195"/>
      <c r="R31" s="195"/>
      <c r="S31" s="195"/>
      <c r="T31" s="195"/>
      <c r="U31" s="195"/>
      <c r="V31" s="195"/>
      <c r="W31" s="195"/>
      <c r="X31" s="195"/>
      <c r="Y31" s="195"/>
      <c r="Z31" s="195"/>
      <c r="AA31" s="195"/>
      <c r="AB31" s="195"/>
      <c r="AC31" s="195"/>
      <c r="AD31" s="195"/>
      <c r="AE31" s="195"/>
      <c r="AF31" s="195"/>
    </row>
    <row r="32" spans="1:32" ht="14.25" thickTop="1" thickBot="1" x14ac:dyDescent="0.25">
      <c r="I32" s="171"/>
      <c r="J32" s="6"/>
      <c r="K32" s="276"/>
      <c r="L32" s="195"/>
      <c r="M32" s="195"/>
      <c r="N32" s="195"/>
      <c r="O32" s="195"/>
      <c r="P32" s="195"/>
      <c r="Q32" s="195"/>
      <c r="R32" s="195"/>
      <c r="S32" s="195"/>
      <c r="T32" s="195"/>
      <c r="U32" s="195"/>
      <c r="V32" s="195"/>
      <c r="W32" s="195"/>
      <c r="X32" s="195"/>
      <c r="Y32" s="195"/>
      <c r="Z32" s="195"/>
      <c r="AA32" s="195"/>
      <c r="AB32" s="195"/>
      <c r="AC32" s="195"/>
      <c r="AD32" s="195"/>
      <c r="AE32" s="195"/>
      <c r="AF32" s="195"/>
    </row>
    <row r="33" spans="1:32" ht="12.75" customHeight="1" thickTop="1" thickBot="1" x14ac:dyDescent="0.25">
      <c r="A33" s="81" t="s">
        <v>1056</v>
      </c>
      <c r="I33" s="171"/>
      <c r="J33" s="5"/>
      <c r="K33" s="237" t="s">
        <v>184</v>
      </c>
      <c r="L33" s="195"/>
      <c r="M33" s="195"/>
      <c r="N33" s="195"/>
      <c r="O33" s="195"/>
      <c r="P33" s="195"/>
      <c r="Q33" s="195"/>
      <c r="R33" s="195"/>
      <c r="S33" s="195"/>
      <c r="T33" s="195"/>
      <c r="U33" s="195"/>
      <c r="V33" s="195"/>
      <c r="W33" s="195"/>
      <c r="X33" s="195"/>
      <c r="Y33" s="195"/>
      <c r="Z33" s="195"/>
      <c r="AA33" s="195"/>
      <c r="AB33" s="195"/>
      <c r="AC33" s="195"/>
      <c r="AD33" s="195"/>
      <c r="AE33" s="195"/>
      <c r="AF33" s="195"/>
    </row>
    <row r="34" spans="1:32" ht="14.25" thickTop="1" thickBot="1" x14ac:dyDescent="0.25">
      <c r="I34" s="171"/>
      <c r="J34" s="6"/>
      <c r="K34" s="276"/>
      <c r="L34" s="195"/>
      <c r="M34" s="195"/>
      <c r="N34" s="195"/>
      <c r="O34" s="195"/>
      <c r="P34" s="195"/>
      <c r="Q34" s="195"/>
      <c r="R34" s="195"/>
      <c r="S34" s="195"/>
      <c r="T34" s="195"/>
      <c r="U34" s="195"/>
      <c r="V34" s="195"/>
      <c r="W34" s="195"/>
      <c r="X34" s="195"/>
      <c r="Y34" s="195"/>
      <c r="Z34" s="195"/>
      <c r="AA34" s="195"/>
      <c r="AB34" s="195"/>
      <c r="AC34" s="195"/>
      <c r="AD34" s="195"/>
      <c r="AE34" s="195"/>
      <c r="AF34" s="195"/>
    </row>
    <row r="35" spans="1:32" ht="12.75" customHeight="1" thickTop="1" thickBot="1" x14ac:dyDescent="0.25">
      <c r="A35" s="81" t="s">
        <v>1057</v>
      </c>
      <c r="I35" s="171"/>
      <c r="J35" s="5"/>
      <c r="K35" s="237" t="s">
        <v>1162</v>
      </c>
      <c r="L35" s="195"/>
      <c r="M35" s="195"/>
      <c r="N35" s="195"/>
      <c r="O35" s="195"/>
      <c r="P35" s="195"/>
      <c r="Q35" s="195"/>
      <c r="R35" s="195"/>
      <c r="S35" s="195"/>
      <c r="T35" s="195"/>
      <c r="U35" s="195"/>
      <c r="V35" s="195"/>
      <c r="W35" s="195"/>
      <c r="X35" s="195"/>
      <c r="Y35" s="195"/>
      <c r="Z35" s="195"/>
      <c r="AA35" s="195"/>
      <c r="AB35" s="195"/>
      <c r="AC35" s="195"/>
      <c r="AD35" s="195"/>
      <c r="AE35" s="195"/>
      <c r="AF35" s="195"/>
    </row>
    <row r="36" spans="1:32" ht="13.5" thickTop="1" x14ac:dyDescent="0.2">
      <c r="I36" s="171"/>
      <c r="J36" s="171"/>
      <c r="K36" s="195"/>
      <c r="L36" s="195"/>
      <c r="M36" s="195"/>
      <c r="N36" s="195"/>
      <c r="O36" s="195"/>
      <c r="P36" s="195"/>
      <c r="Q36" s="195"/>
      <c r="R36" s="195"/>
      <c r="S36" s="195"/>
      <c r="T36" s="195"/>
      <c r="U36" s="195"/>
      <c r="V36" s="195"/>
      <c r="W36" s="195"/>
      <c r="X36" s="195"/>
      <c r="Y36" s="195"/>
      <c r="Z36" s="195"/>
      <c r="AA36" s="195"/>
      <c r="AB36" s="195"/>
      <c r="AC36" s="195"/>
      <c r="AD36" s="195"/>
      <c r="AE36" s="195"/>
      <c r="AF36" s="195"/>
    </row>
    <row r="37" spans="1:32" x14ac:dyDescent="0.2">
      <c r="I37" s="423" t="s">
        <v>426</v>
      </c>
      <c r="J37" s="173" t="s">
        <v>913</v>
      </c>
      <c r="K37" s="195"/>
      <c r="L37" s="195"/>
      <c r="M37" s="195"/>
      <c r="N37" s="195"/>
      <c r="O37" s="195"/>
      <c r="P37" s="195"/>
      <c r="Q37" s="195"/>
      <c r="R37" s="195"/>
      <c r="S37" s="195"/>
      <c r="T37" s="195"/>
      <c r="U37" s="195"/>
      <c r="V37" s="195"/>
      <c r="W37" s="195"/>
      <c r="X37" s="195"/>
      <c r="Y37" s="195"/>
      <c r="Z37" s="195"/>
      <c r="AA37" s="195"/>
      <c r="AB37" s="195"/>
      <c r="AC37" s="195"/>
      <c r="AD37" s="195"/>
      <c r="AE37" s="195"/>
      <c r="AF37" s="195"/>
    </row>
    <row r="38" spans="1:32" x14ac:dyDescent="0.2">
      <c r="I38" s="423"/>
      <c r="J38" s="173" t="s">
        <v>914</v>
      </c>
      <c r="K38" s="195"/>
      <c r="L38" s="195"/>
      <c r="M38" s="195"/>
      <c r="N38" s="195"/>
      <c r="O38" s="195"/>
      <c r="P38" s="195"/>
      <c r="Q38" s="195"/>
      <c r="R38" s="195"/>
      <c r="S38" s="195"/>
      <c r="T38" s="195"/>
      <c r="U38" s="195"/>
      <c r="V38" s="195"/>
      <c r="W38" s="195"/>
      <c r="X38" s="195"/>
      <c r="Y38" s="195"/>
      <c r="Z38" s="195"/>
      <c r="AA38" s="195"/>
      <c r="AB38" s="195"/>
      <c r="AC38" s="195"/>
      <c r="AD38" s="195"/>
      <c r="AE38" s="195"/>
      <c r="AF38" s="195"/>
    </row>
    <row r="39" spans="1:32" x14ac:dyDescent="0.2">
      <c r="I39" s="423"/>
      <c r="J39" s="173" t="s">
        <v>204</v>
      </c>
      <c r="K39" s="195"/>
      <c r="L39" s="195"/>
      <c r="M39" s="195"/>
      <c r="N39" s="195"/>
      <c r="O39" s="195"/>
      <c r="P39" s="195"/>
      <c r="Q39" s="195"/>
      <c r="R39" s="195"/>
      <c r="S39" s="195"/>
      <c r="T39" s="195"/>
      <c r="U39" s="195"/>
      <c r="V39" s="195"/>
      <c r="W39" s="195"/>
      <c r="X39" s="195"/>
      <c r="Y39" s="195"/>
      <c r="Z39" s="195"/>
      <c r="AA39" s="195"/>
      <c r="AB39" s="195"/>
      <c r="AC39" s="195"/>
      <c r="AD39" s="195"/>
      <c r="AE39" s="195"/>
      <c r="AF39" s="195"/>
    </row>
    <row r="40" spans="1:32" ht="7.5" customHeight="1" x14ac:dyDescent="0.2">
      <c r="I40" s="423"/>
      <c r="J40" s="173"/>
      <c r="K40" s="195"/>
      <c r="L40" s="195"/>
      <c r="M40" s="195"/>
      <c r="N40" s="195"/>
      <c r="O40" s="195"/>
      <c r="P40" s="195"/>
      <c r="Q40" s="195"/>
      <c r="R40" s="195"/>
      <c r="S40" s="195"/>
      <c r="T40" s="195"/>
      <c r="U40" s="195"/>
      <c r="V40" s="195"/>
      <c r="W40" s="195"/>
      <c r="X40" s="195"/>
      <c r="Y40" s="195"/>
      <c r="Z40" s="195"/>
      <c r="AA40" s="195"/>
      <c r="AB40" s="195"/>
      <c r="AC40" s="195"/>
      <c r="AD40" s="195"/>
      <c r="AE40" s="195"/>
      <c r="AF40" s="195"/>
    </row>
    <row r="41" spans="1:32" ht="14.25" customHeight="1" x14ac:dyDescent="0.2">
      <c r="I41" s="171"/>
      <c r="J41" s="171"/>
      <c r="K41" s="456"/>
      <c r="L41" s="171"/>
      <c r="M41" s="195"/>
      <c r="N41" s="195"/>
      <c r="O41" s="195"/>
      <c r="P41" s="491" t="s">
        <v>77</v>
      </c>
      <c r="Q41" s="430"/>
      <c r="R41" s="430"/>
      <c r="S41" s="430"/>
      <c r="T41" s="430"/>
      <c r="U41" s="430"/>
      <c r="V41" s="430"/>
      <c r="W41" s="492"/>
      <c r="X41" s="491" t="s">
        <v>78</v>
      </c>
      <c r="Y41" s="430"/>
      <c r="Z41" s="430"/>
      <c r="AA41" s="430"/>
      <c r="AB41" s="430"/>
      <c r="AC41" s="430"/>
      <c r="AD41" s="430"/>
      <c r="AE41" s="492"/>
      <c r="AF41" s="493"/>
    </row>
    <row r="42" spans="1:32" ht="27.75" customHeight="1" x14ac:dyDescent="0.2">
      <c r="I42" s="180"/>
      <c r="J42" s="180"/>
      <c r="K42" s="497"/>
      <c r="L42" s="180"/>
      <c r="M42" s="276"/>
      <c r="N42" s="276"/>
      <c r="O42" s="276"/>
      <c r="P42" s="209"/>
      <c r="Q42" s="291" t="s">
        <v>41</v>
      </c>
      <c r="R42" s="291"/>
      <c r="S42" s="494"/>
      <c r="T42" s="266"/>
      <c r="U42" s="291" t="s">
        <v>268</v>
      </c>
      <c r="V42" s="291"/>
      <c r="W42" s="494"/>
      <c r="X42" s="209"/>
      <c r="Y42" s="291" t="s">
        <v>41</v>
      </c>
      <c r="Z42" s="291"/>
      <c r="AA42" s="494"/>
      <c r="AB42" s="266"/>
      <c r="AC42" s="291" t="s">
        <v>268</v>
      </c>
      <c r="AD42" s="291"/>
      <c r="AE42" s="494"/>
      <c r="AF42" s="495"/>
    </row>
    <row r="43" spans="1:32" ht="17.25" customHeight="1" x14ac:dyDescent="0.2">
      <c r="I43" s="180"/>
      <c r="J43" s="180"/>
      <c r="K43" s="44" t="s">
        <v>159</v>
      </c>
      <c r="L43" s="43"/>
      <c r="M43" s="43"/>
      <c r="N43" s="266"/>
      <c r="O43" s="266"/>
      <c r="P43" s="287"/>
      <c r="Q43" s="496"/>
      <c r="R43" s="496"/>
      <c r="S43" s="289"/>
      <c r="T43" s="287"/>
      <c r="U43" s="496"/>
      <c r="V43" s="441"/>
      <c r="W43" s="289"/>
      <c r="X43" s="287"/>
      <c r="Y43" s="496"/>
      <c r="Z43" s="496"/>
      <c r="AA43" s="289"/>
      <c r="AB43" s="287"/>
      <c r="AC43" s="496"/>
      <c r="AD43" s="441"/>
      <c r="AE43" s="289"/>
      <c r="AF43" s="365"/>
    </row>
    <row r="44" spans="1:32" ht="17.25" customHeight="1" x14ac:dyDescent="0.2">
      <c r="A44" s="81" t="s">
        <v>1031</v>
      </c>
      <c r="B44" s="81" t="s">
        <v>1032</v>
      </c>
      <c r="C44" s="81" t="s">
        <v>1033</v>
      </c>
      <c r="D44" s="81" t="s">
        <v>1034</v>
      </c>
      <c r="I44" s="180"/>
      <c r="J44" s="180"/>
      <c r="K44" s="47" t="s">
        <v>161</v>
      </c>
      <c r="L44" s="48"/>
      <c r="M44" s="48"/>
      <c r="N44" s="255"/>
      <c r="O44" s="255"/>
      <c r="P44" s="287"/>
      <c r="Q44" s="745"/>
      <c r="R44" s="746"/>
      <c r="S44" s="289"/>
      <c r="T44" s="287" t="s">
        <v>80</v>
      </c>
      <c r="U44" s="745"/>
      <c r="V44" s="747" t="s">
        <v>42</v>
      </c>
      <c r="W44" s="289"/>
      <c r="X44" s="287"/>
      <c r="Y44" s="745"/>
      <c r="Z44" s="746"/>
      <c r="AA44" s="289"/>
      <c r="AB44" s="287" t="s">
        <v>80</v>
      </c>
      <c r="AC44" s="745"/>
      <c r="AD44" s="747" t="s">
        <v>42</v>
      </c>
      <c r="AE44" s="289"/>
      <c r="AF44" s="365"/>
    </row>
    <row r="45" spans="1:32" ht="17.25" customHeight="1" x14ac:dyDescent="0.2">
      <c r="A45" s="81" t="s">
        <v>1035</v>
      </c>
      <c r="B45" s="81" t="s">
        <v>1036</v>
      </c>
      <c r="C45" s="81" t="s">
        <v>1037</v>
      </c>
      <c r="D45" s="81" t="s">
        <v>1038</v>
      </c>
      <c r="I45" s="180"/>
      <c r="J45" s="180"/>
      <c r="K45" s="47" t="s">
        <v>160</v>
      </c>
      <c r="L45" s="48"/>
      <c r="M45" s="48"/>
      <c r="N45" s="255"/>
      <c r="O45" s="255"/>
      <c r="P45" s="287"/>
      <c r="Q45" s="745"/>
      <c r="R45" s="746"/>
      <c r="S45" s="289"/>
      <c r="T45" s="287" t="s">
        <v>80</v>
      </c>
      <c r="U45" s="745"/>
      <c r="V45" s="747" t="s">
        <v>42</v>
      </c>
      <c r="W45" s="289"/>
      <c r="X45" s="287"/>
      <c r="Y45" s="745"/>
      <c r="Z45" s="746"/>
      <c r="AA45" s="289"/>
      <c r="AB45" s="287" t="s">
        <v>80</v>
      </c>
      <c r="AC45" s="745"/>
      <c r="AD45" s="747" t="s">
        <v>42</v>
      </c>
      <c r="AE45" s="289"/>
      <c r="AF45" s="365"/>
    </row>
    <row r="46" spans="1:32" ht="17.25" customHeight="1" x14ac:dyDescent="0.2">
      <c r="A46" s="81" t="s">
        <v>1039</v>
      </c>
      <c r="B46" s="81" t="s">
        <v>1040</v>
      </c>
      <c r="C46" s="81" t="s">
        <v>1041</v>
      </c>
      <c r="D46" s="81" t="s">
        <v>1042</v>
      </c>
      <c r="I46" s="180"/>
      <c r="J46" s="180"/>
      <c r="K46" s="47" t="s">
        <v>32</v>
      </c>
      <c r="L46" s="48"/>
      <c r="M46" s="48"/>
      <c r="N46" s="255"/>
      <c r="O46" s="255"/>
      <c r="P46" s="287"/>
      <c r="Q46" s="745"/>
      <c r="R46" s="746"/>
      <c r="S46" s="289"/>
      <c r="T46" s="287" t="s">
        <v>80</v>
      </c>
      <c r="U46" s="745"/>
      <c r="V46" s="747" t="s">
        <v>42</v>
      </c>
      <c r="W46" s="289"/>
      <c r="X46" s="287"/>
      <c r="Y46" s="745"/>
      <c r="Z46" s="746"/>
      <c r="AA46" s="289"/>
      <c r="AB46" s="287" t="s">
        <v>80</v>
      </c>
      <c r="AC46" s="745"/>
      <c r="AD46" s="747" t="s">
        <v>42</v>
      </c>
      <c r="AE46" s="289"/>
      <c r="AF46" s="365"/>
    </row>
    <row r="47" spans="1:32" ht="17.25" customHeight="1" x14ac:dyDescent="0.2">
      <c r="A47" s="81" t="s">
        <v>1043</v>
      </c>
      <c r="B47" s="81" t="s">
        <v>1044</v>
      </c>
      <c r="C47" s="81" t="s">
        <v>1045</v>
      </c>
      <c r="D47" s="81" t="s">
        <v>1046</v>
      </c>
      <c r="I47" s="180"/>
      <c r="J47" s="180"/>
      <c r="K47" s="49" t="s">
        <v>162</v>
      </c>
      <c r="L47" s="50"/>
      <c r="M47" s="50"/>
      <c r="N47" s="438"/>
      <c r="O47" s="438"/>
      <c r="P47" s="287"/>
      <c r="Q47" s="745"/>
      <c r="R47" s="746"/>
      <c r="S47" s="289"/>
      <c r="T47" s="287" t="s">
        <v>80</v>
      </c>
      <c r="U47" s="745"/>
      <c r="V47" s="747" t="s">
        <v>42</v>
      </c>
      <c r="W47" s="289"/>
      <c r="X47" s="287"/>
      <c r="Y47" s="745"/>
      <c r="Z47" s="746"/>
      <c r="AA47" s="289"/>
      <c r="AB47" s="287" t="s">
        <v>80</v>
      </c>
      <c r="AC47" s="745"/>
      <c r="AD47" s="747" t="s">
        <v>42</v>
      </c>
      <c r="AE47" s="289"/>
      <c r="AF47" s="365"/>
    </row>
    <row r="48" spans="1:32" ht="17.25" customHeight="1" x14ac:dyDescent="0.2">
      <c r="A48" s="81" t="s">
        <v>1047</v>
      </c>
      <c r="B48" s="81" t="s">
        <v>1048</v>
      </c>
      <c r="C48" s="81" t="s">
        <v>1049</v>
      </c>
      <c r="D48" s="81" t="s">
        <v>1050</v>
      </c>
      <c r="I48" s="180"/>
      <c r="J48" s="180"/>
      <c r="K48" s="259" t="s">
        <v>163</v>
      </c>
      <c r="L48" s="502"/>
      <c r="M48" s="502"/>
      <c r="N48" s="502"/>
      <c r="O48" s="502"/>
      <c r="P48" s="287"/>
      <c r="Q48" s="443" t="str">
        <f>IF(ISERROR(AVERAGE(Q44:R47)),"",SUM(Q44:Q47))</f>
        <v/>
      </c>
      <c r="R48" s="441"/>
      <c r="S48" s="315"/>
      <c r="T48" s="253" t="s">
        <v>80</v>
      </c>
      <c r="U48" s="443" t="str">
        <f>IF(ISERROR(AVERAGE(U44:V47)),"",SUM(U44:U47))</f>
        <v/>
      </c>
      <c r="V48" s="441" t="s">
        <v>42</v>
      </c>
      <c r="W48" s="315"/>
      <c r="X48" s="287"/>
      <c r="Y48" s="443" t="str">
        <f>IF(ISERROR(AVERAGE(Y44:Z47)),"",SUM(Y44:Y47))</f>
        <v/>
      </c>
      <c r="Z48" s="441"/>
      <c r="AA48" s="315"/>
      <c r="AB48" s="253" t="s">
        <v>80</v>
      </c>
      <c r="AC48" s="443" t="str">
        <f>IF(ISERROR(AVERAGE(AC44:AD47)),"",SUM(AC44:AC47))</f>
        <v/>
      </c>
      <c r="AD48" s="441" t="s">
        <v>42</v>
      </c>
      <c r="AE48" s="315"/>
      <c r="AF48" s="255"/>
    </row>
    <row r="49" spans="1:32" x14ac:dyDescent="0.2">
      <c r="I49" s="171"/>
      <c r="J49" s="171"/>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0" spans="1:32" x14ac:dyDescent="0.2">
      <c r="I50" s="423"/>
      <c r="J50" s="173" t="s">
        <v>915</v>
      </c>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1:32" x14ac:dyDescent="0.2">
      <c r="I51" s="423"/>
      <c r="J51" s="173" t="s">
        <v>916</v>
      </c>
      <c r="K51" s="172"/>
      <c r="L51" s="172"/>
      <c r="M51" s="172"/>
      <c r="N51" s="172"/>
      <c r="O51" s="172"/>
      <c r="P51" s="172"/>
      <c r="Q51" s="172"/>
      <c r="R51" s="172"/>
      <c r="S51" s="172"/>
      <c r="T51" s="172"/>
      <c r="U51" s="172"/>
      <c r="V51" s="172"/>
      <c r="W51" s="172"/>
      <c r="X51" s="172"/>
      <c r="Y51" s="172"/>
      <c r="Z51" s="172"/>
      <c r="AA51" s="172"/>
      <c r="AB51" s="172"/>
      <c r="AC51" s="172"/>
      <c r="AD51" s="172"/>
      <c r="AE51" s="172"/>
      <c r="AF51" s="172"/>
    </row>
    <row r="52" spans="1:32" ht="7.5" customHeight="1" x14ac:dyDescent="0.2">
      <c r="I52" s="171"/>
      <c r="J52" s="171"/>
      <c r="K52" s="172"/>
      <c r="L52" s="172"/>
      <c r="M52" s="172"/>
      <c r="N52" s="172"/>
      <c r="O52" s="172"/>
      <c r="P52" s="172"/>
      <c r="Q52" s="172"/>
      <c r="R52" s="172"/>
      <c r="S52" s="172"/>
      <c r="T52" s="172"/>
      <c r="U52" s="172"/>
      <c r="V52" s="172"/>
      <c r="W52" s="172"/>
      <c r="X52" s="172"/>
      <c r="Y52" s="172"/>
      <c r="Z52" s="172"/>
      <c r="AA52" s="172"/>
      <c r="AB52" s="172"/>
      <c r="AC52" s="172"/>
      <c r="AD52" s="172"/>
      <c r="AE52" s="172"/>
      <c r="AF52" s="778" t="s">
        <v>1147</v>
      </c>
    </row>
    <row r="53" spans="1:32" ht="17.25" customHeight="1" x14ac:dyDescent="0.2">
      <c r="A53" s="81" t="s">
        <v>1051</v>
      </c>
      <c r="I53" s="180"/>
      <c r="J53" s="180"/>
      <c r="K53" s="181" t="s">
        <v>572</v>
      </c>
      <c r="L53" s="182"/>
      <c r="M53" s="182"/>
      <c r="N53" s="182"/>
      <c r="O53" s="182"/>
      <c r="P53" s="181"/>
      <c r="Q53" s="906"/>
      <c r="R53" s="906"/>
      <c r="S53" s="906"/>
      <c r="T53" s="906"/>
      <c r="U53" s="906"/>
      <c r="V53" s="906"/>
      <c r="W53" s="906"/>
      <c r="X53" s="906"/>
      <c r="Y53" s="906"/>
      <c r="Z53" s="906"/>
      <c r="AA53" s="297"/>
      <c r="AB53" s="238"/>
      <c r="AC53" s="238"/>
      <c r="AD53" s="238"/>
      <c r="AE53" s="238"/>
      <c r="AF53" s="779" t="s">
        <v>1148</v>
      </c>
    </row>
    <row r="54" spans="1:32" ht="17.25" customHeight="1" x14ac:dyDescent="0.2">
      <c r="A54" s="81" t="s">
        <v>1052</v>
      </c>
      <c r="I54" s="180"/>
      <c r="J54" s="180"/>
      <c r="K54" s="181" t="s">
        <v>573</v>
      </c>
      <c r="L54" s="182"/>
      <c r="M54" s="182"/>
      <c r="N54" s="182"/>
      <c r="O54" s="182"/>
      <c r="P54" s="181"/>
      <c r="Q54" s="906"/>
      <c r="R54" s="906"/>
      <c r="S54" s="906"/>
      <c r="T54" s="906"/>
      <c r="U54" s="906"/>
      <c r="V54" s="906"/>
      <c r="W54" s="906"/>
      <c r="X54" s="906"/>
      <c r="Y54" s="906"/>
      <c r="Z54" s="906"/>
      <c r="AA54" s="297"/>
      <c r="AB54" s="238"/>
      <c r="AC54" s="238"/>
      <c r="AD54" s="238"/>
      <c r="AE54" s="238"/>
      <c r="AF54" s="779" t="s">
        <v>1149</v>
      </c>
    </row>
    <row r="55" spans="1:32" ht="17.25" customHeight="1" x14ac:dyDescent="0.2">
      <c r="A55" s="81" t="s">
        <v>1053</v>
      </c>
      <c r="I55" s="180"/>
      <c r="J55" s="180"/>
      <c r="K55" s="181" t="s">
        <v>574</v>
      </c>
      <c r="L55" s="182"/>
      <c r="M55" s="182"/>
      <c r="N55" s="182"/>
      <c r="O55" s="182"/>
      <c r="P55" s="181"/>
      <c r="Q55" s="906"/>
      <c r="R55" s="906"/>
      <c r="S55" s="906"/>
      <c r="T55" s="906"/>
      <c r="U55" s="906"/>
      <c r="V55" s="906"/>
      <c r="W55" s="906"/>
      <c r="X55" s="906"/>
      <c r="Y55" s="906"/>
      <c r="Z55" s="906"/>
      <c r="AA55" s="297"/>
      <c r="AB55" s="238"/>
      <c r="AC55" s="238"/>
      <c r="AD55" s="238"/>
      <c r="AE55" s="238"/>
      <c r="AF55" s="779" t="s">
        <v>1150</v>
      </c>
    </row>
    <row r="56" spans="1:32" ht="12.75" customHeight="1" x14ac:dyDescent="0.2">
      <c r="I56" s="248"/>
      <c r="J56" s="361"/>
      <c r="K56" s="361"/>
      <c r="L56" s="361"/>
      <c r="M56" s="361"/>
      <c r="N56" s="361"/>
      <c r="O56" s="361"/>
      <c r="P56" s="361"/>
      <c r="Q56" s="361"/>
      <c r="R56" s="361"/>
      <c r="S56" s="361"/>
      <c r="T56" s="361"/>
      <c r="U56" s="361"/>
      <c r="V56" s="361"/>
      <c r="W56" s="361"/>
      <c r="X56" s="361"/>
      <c r="Y56" s="361"/>
      <c r="Z56" s="361"/>
      <c r="AA56" s="361"/>
      <c r="AB56" s="361"/>
      <c r="AC56" s="361"/>
      <c r="AD56" s="195"/>
      <c r="AE56" s="195"/>
      <c r="AF56" s="778" t="s">
        <v>1151</v>
      </c>
    </row>
    <row r="57" spans="1:32" ht="25.5" customHeight="1" x14ac:dyDescent="0.2">
      <c r="I57" s="248" t="s">
        <v>430</v>
      </c>
      <c r="J57" s="887" t="s">
        <v>777</v>
      </c>
      <c r="K57" s="905"/>
      <c r="L57" s="905"/>
      <c r="M57" s="905"/>
      <c r="N57" s="905"/>
      <c r="O57" s="905"/>
      <c r="P57" s="905"/>
      <c r="Q57" s="905"/>
      <c r="R57" s="905"/>
      <c r="S57" s="905"/>
      <c r="T57" s="905"/>
      <c r="U57" s="905"/>
      <c r="V57" s="905"/>
      <c r="W57" s="905"/>
      <c r="X57" s="905"/>
      <c r="Y57" s="905"/>
      <c r="Z57" s="905"/>
      <c r="AA57" s="905"/>
      <c r="AB57" s="905"/>
      <c r="AC57" s="905"/>
      <c r="AD57" s="195"/>
      <c r="AE57" s="195"/>
      <c r="AF57" s="778" t="s">
        <v>1152</v>
      </c>
    </row>
    <row r="58" spans="1:32" ht="7.5" customHeight="1" x14ac:dyDescent="0.2">
      <c r="I58" s="171"/>
      <c r="J58" s="195"/>
      <c r="K58" s="195"/>
      <c r="L58" s="195"/>
      <c r="M58" s="195"/>
      <c r="N58" s="195"/>
      <c r="O58" s="195"/>
      <c r="P58" s="195"/>
      <c r="Q58" s="195"/>
      <c r="R58" s="195"/>
      <c r="S58" s="195"/>
      <c r="T58" s="195"/>
      <c r="U58" s="195"/>
      <c r="V58" s="195"/>
      <c r="W58" s="195"/>
      <c r="X58" s="195"/>
      <c r="Y58" s="195"/>
      <c r="Z58" s="195"/>
      <c r="AA58" s="195"/>
      <c r="AB58" s="195"/>
      <c r="AC58" s="195"/>
      <c r="AD58" s="195"/>
      <c r="AE58" s="195"/>
      <c r="AF58" s="778" t="s">
        <v>1153</v>
      </c>
    </row>
    <row r="59" spans="1:32" ht="38.25" x14ac:dyDescent="0.2">
      <c r="I59" s="171"/>
      <c r="J59" s="195"/>
      <c r="K59" s="195"/>
      <c r="L59" s="195"/>
      <c r="M59" s="195"/>
      <c r="N59" s="195"/>
      <c r="O59" s="195"/>
      <c r="P59" s="195"/>
      <c r="Q59" s="195"/>
      <c r="R59" s="195"/>
      <c r="S59" s="195"/>
      <c r="T59" s="449"/>
      <c r="U59" s="459" t="s">
        <v>77</v>
      </c>
      <c r="V59" s="450"/>
      <c r="W59" s="451"/>
      <c r="X59" s="452"/>
      <c r="Y59" s="459" t="s">
        <v>78</v>
      </c>
      <c r="Z59" s="450"/>
      <c r="AA59" s="451"/>
      <c r="AB59" s="195"/>
      <c r="AC59" s="195"/>
      <c r="AD59" s="195"/>
      <c r="AE59" s="195"/>
      <c r="AF59" s="778" t="s">
        <v>1154</v>
      </c>
    </row>
    <row r="60" spans="1:32" x14ac:dyDescent="0.2">
      <c r="I60" s="276"/>
      <c r="J60" s="180"/>
      <c r="K60" s="497"/>
      <c r="L60" s="180"/>
      <c r="M60" s="276"/>
      <c r="N60" s="276"/>
      <c r="O60" s="276"/>
      <c r="P60" s="438"/>
      <c r="Q60" s="498"/>
      <c r="R60" s="498"/>
      <c r="S60" s="499"/>
      <c r="T60" s="500" t="s">
        <v>165</v>
      </c>
      <c r="U60" s="459"/>
      <c r="V60" s="459"/>
      <c r="W60" s="501"/>
      <c r="X60" s="500"/>
      <c r="Y60" s="459"/>
      <c r="Z60" s="459"/>
      <c r="AA60" s="501"/>
      <c r="AB60" s="276"/>
      <c r="AC60" s="276"/>
      <c r="AD60" s="276"/>
      <c r="AE60" s="276"/>
      <c r="AF60" s="779" t="s">
        <v>1155</v>
      </c>
    </row>
    <row r="61" spans="1:32" ht="14.25" customHeight="1" x14ac:dyDescent="0.2">
      <c r="A61" s="81" t="s">
        <v>1017</v>
      </c>
      <c r="B61" s="81" t="s">
        <v>1018</v>
      </c>
      <c r="I61" s="180"/>
      <c r="J61" s="180"/>
      <c r="K61" s="287" t="s">
        <v>164</v>
      </c>
      <c r="L61" s="253"/>
      <c r="M61" s="253"/>
      <c r="N61" s="253"/>
      <c r="O61" s="253"/>
      <c r="P61" s="438"/>
      <c r="Q61" s="438"/>
      <c r="R61" s="438"/>
      <c r="S61" s="503"/>
      <c r="T61" s="438"/>
      <c r="U61" s="105"/>
      <c r="V61" s="94" t="s">
        <v>129</v>
      </c>
      <c r="W61" s="503"/>
      <c r="X61" s="438"/>
      <c r="Y61" s="105"/>
      <c r="Z61" s="94" t="s">
        <v>129</v>
      </c>
      <c r="AA61" s="503"/>
      <c r="AB61" s="276"/>
      <c r="AC61" s="276"/>
      <c r="AD61" s="276"/>
      <c r="AE61" s="276"/>
      <c r="AF61" s="779" t="s">
        <v>1156</v>
      </c>
    </row>
    <row r="62" spans="1:32" ht="17.25" customHeight="1" x14ac:dyDescent="0.2">
      <c r="A62" s="81" t="s">
        <v>1019</v>
      </c>
      <c r="B62" s="81" t="s">
        <v>1020</v>
      </c>
      <c r="I62" s="180"/>
      <c r="J62" s="180"/>
      <c r="K62" s="470" t="s">
        <v>348</v>
      </c>
      <c r="L62" s="253"/>
      <c r="M62" s="253"/>
      <c r="N62" s="253"/>
      <c r="O62" s="253"/>
      <c r="P62" s="253"/>
      <c r="Q62" s="253"/>
      <c r="R62" s="253"/>
      <c r="S62" s="442"/>
      <c r="T62" s="438"/>
      <c r="U62" s="105"/>
      <c r="V62" s="94" t="s">
        <v>129</v>
      </c>
      <c r="W62" s="503"/>
      <c r="X62" s="438"/>
      <c r="Y62" s="105"/>
      <c r="Z62" s="94" t="s">
        <v>129</v>
      </c>
      <c r="AA62" s="503"/>
      <c r="AB62" s="276"/>
      <c r="AC62" s="276"/>
      <c r="AD62" s="276"/>
      <c r="AE62" s="276"/>
      <c r="AF62" s="779" t="s">
        <v>1157</v>
      </c>
    </row>
    <row r="63" spans="1:32" ht="17.25" customHeight="1" x14ac:dyDescent="0.2">
      <c r="A63" s="222" t="s">
        <v>1021</v>
      </c>
      <c r="B63" s="222" t="s">
        <v>1022</v>
      </c>
      <c r="I63" s="180"/>
      <c r="J63" s="180"/>
      <c r="K63" s="181" t="s">
        <v>1583</v>
      </c>
      <c r="L63" s="253"/>
      <c r="M63" s="253"/>
      <c r="N63" s="253"/>
      <c r="O63" s="253"/>
      <c r="P63" s="253"/>
      <c r="Q63" s="253"/>
      <c r="R63" s="253"/>
      <c r="S63" s="442"/>
      <c r="T63" s="438"/>
      <c r="U63" s="105"/>
      <c r="V63" s="94" t="s">
        <v>129</v>
      </c>
      <c r="W63" s="503"/>
      <c r="X63" s="438"/>
      <c r="Y63" s="105"/>
      <c r="Z63" s="94" t="s">
        <v>129</v>
      </c>
      <c r="AA63" s="503"/>
      <c r="AB63" s="276"/>
      <c r="AC63" s="276"/>
      <c r="AD63" s="276"/>
      <c r="AE63" s="276"/>
      <c r="AF63" s="779" t="s">
        <v>1158</v>
      </c>
    </row>
    <row r="64" spans="1:32" ht="17.25" customHeight="1" x14ac:dyDescent="0.2">
      <c r="A64" s="81" t="s">
        <v>1023</v>
      </c>
      <c r="B64" s="81" t="s">
        <v>1024</v>
      </c>
      <c r="I64" s="180"/>
      <c r="J64" s="180"/>
      <c r="K64" s="287" t="s">
        <v>493</v>
      </c>
      <c r="L64" s="253"/>
      <c r="M64" s="253"/>
      <c r="N64" s="253"/>
      <c r="O64" s="253"/>
      <c r="P64" s="253"/>
      <c r="Q64" s="253"/>
      <c r="R64" s="253"/>
      <c r="S64" s="442"/>
      <c r="T64" s="438"/>
      <c r="U64" s="105"/>
      <c r="V64" s="94" t="s">
        <v>129</v>
      </c>
      <c r="W64" s="503"/>
      <c r="X64" s="438"/>
      <c r="Y64" s="105"/>
      <c r="Z64" s="94" t="s">
        <v>129</v>
      </c>
      <c r="AA64" s="503"/>
      <c r="AB64" s="276"/>
      <c r="AC64" s="276"/>
      <c r="AD64" s="276"/>
      <c r="AE64" s="276"/>
      <c r="AF64" s="779" t="s">
        <v>1159</v>
      </c>
    </row>
    <row r="65" spans="1:32" ht="33.75" customHeight="1" x14ac:dyDescent="0.2">
      <c r="A65" s="81" t="s">
        <v>1025</v>
      </c>
      <c r="B65" s="81" t="s">
        <v>1026</v>
      </c>
      <c r="I65" s="180"/>
      <c r="J65" s="180"/>
      <c r="K65" s="891" t="s">
        <v>194</v>
      </c>
      <c r="L65" s="892"/>
      <c r="M65" s="892"/>
      <c r="N65" s="892"/>
      <c r="O65" s="892"/>
      <c r="P65" s="892"/>
      <c r="Q65" s="892"/>
      <c r="R65" s="892"/>
      <c r="S65" s="503"/>
      <c r="T65" s="438"/>
      <c r="U65" s="105"/>
      <c r="V65" s="94" t="s">
        <v>129</v>
      </c>
      <c r="W65" s="503"/>
      <c r="X65" s="438"/>
      <c r="Y65" s="105"/>
      <c r="Z65" s="94" t="s">
        <v>129</v>
      </c>
      <c r="AA65" s="503"/>
      <c r="AB65" s="276"/>
      <c r="AC65" s="276"/>
      <c r="AD65" s="276"/>
      <c r="AE65" s="276"/>
      <c r="AF65" s="779" t="s">
        <v>1160</v>
      </c>
    </row>
    <row r="66" spans="1:32" ht="17.25" customHeight="1" x14ac:dyDescent="0.2">
      <c r="A66" s="81" t="s">
        <v>1027</v>
      </c>
      <c r="B66" s="81" t="s">
        <v>1028</v>
      </c>
      <c r="I66" s="180"/>
      <c r="J66" s="180"/>
      <c r="K66" s="470" t="s">
        <v>195</v>
      </c>
      <c r="L66" s="253"/>
      <c r="M66" s="253"/>
      <c r="N66" s="253"/>
      <c r="O66" s="253"/>
      <c r="P66" s="253"/>
      <c r="Q66" s="253"/>
      <c r="R66" s="253"/>
      <c r="S66" s="442"/>
      <c r="T66" s="438"/>
      <c r="U66" s="105"/>
      <c r="V66" s="94" t="s">
        <v>129</v>
      </c>
      <c r="W66" s="503"/>
      <c r="X66" s="438"/>
      <c r="Y66" s="105"/>
      <c r="Z66" s="94" t="s">
        <v>129</v>
      </c>
      <c r="AA66" s="503"/>
      <c r="AB66" s="276"/>
      <c r="AC66" s="276"/>
      <c r="AD66" s="276"/>
      <c r="AE66" s="276"/>
      <c r="AF66" s="779" t="s">
        <v>1161</v>
      </c>
    </row>
    <row r="67" spans="1:32" ht="17.25" customHeight="1" x14ac:dyDescent="0.2">
      <c r="A67" s="81" t="s">
        <v>1029</v>
      </c>
      <c r="B67" s="81" t="s">
        <v>1030</v>
      </c>
      <c r="I67" s="180"/>
      <c r="J67" s="180"/>
      <c r="K67" s="259" t="s">
        <v>196</v>
      </c>
      <c r="L67" s="502"/>
      <c r="M67" s="502"/>
      <c r="N67" s="502"/>
      <c r="O67" s="502"/>
      <c r="P67" s="502"/>
      <c r="Q67" s="502"/>
      <c r="R67" s="502"/>
      <c r="S67" s="504"/>
      <c r="T67" s="505"/>
      <c r="U67" s="510" t="str">
        <f>IF(ISERROR(AVERAGE(U61:U66)),"",SUM(U61:U66))</f>
        <v/>
      </c>
      <c r="V67" s="511" t="s">
        <v>129</v>
      </c>
      <c r="W67" s="512"/>
      <c r="X67" s="505"/>
      <c r="Y67" s="510" t="str">
        <f>IF(ISERROR(AVERAGE(Y61:Y66)),"",SUM(Y61:Y66))</f>
        <v/>
      </c>
      <c r="Z67" s="511" t="s">
        <v>129</v>
      </c>
      <c r="AA67" s="512"/>
      <c r="AB67" s="276"/>
      <c r="AC67" s="276"/>
      <c r="AD67" s="276"/>
      <c r="AE67" s="276"/>
      <c r="AF67" s="779" t="s">
        <v>496</v>
      </c>
    </row>
    <row r="68" spans="1:32" ht="12.75" customHeight="1" x14ac:dyDescent="0.2">
      <c r="I68" s="180"/>
      <c r="J68" s="180"/>
      <c r="K68" s="506" t="s">
        <v>197</v>
      </c>
      <c r="L68" s="502"/>
      <c r="M68" s="502"/>
      <c r="N68" s="502"/>
      <c r="O68" s="502"/>
      <c r="P68" s="502"/>
      <c r="Q68" s="502"/>
      <c r="R68" s="502"/>
      <c r="S68" s="504"/>
      <c r="T68" s="502"/>
      <c r="U68" s="513">
        <v>100</v>
      </c>
      <c r="V68" s="514" t="s">
        <v>129</v>
      </c>
      <c r="W68" s="515"/>
      <c r="X68" s="502"/>
      <c r="Y68" s="513">
        <v>100</v>
      </c>
      <c r="Z68" s="514" t="s">
        <v>129</v>
      </c>
      <c r="AA68" s="515"/>
      <c r="AB68" s="276"/>
      <c r="AC68" s="276"/>
      <c r="AD68" s="276"/>
      <c r="AE68" s="276"/>
      <c r="AF68" s="276"/>
    </row>
    <row r="69" spans="1:32" ht="12.75" customHeight="1" x14ac:dyDescent="0.2">
      <c r="I69" s="180"/>
      <c r="J69" s="180"/>
      <c r="K69" s="507"/>
      <c r="L69" s="263"/>
      <c r="M69" s="263"/>
      <c r="N69" s="263"/>
      <c r="O69" s="263"/>
      <c r="P69" s="263"/>
      <c r="Q69" s="263"/>
      <c r="R69" s="263"/>
      <c r="S69" s="508"/>
      <c r="T69" s="263"/>
      <c r="U69" s="520"/>
      <c r="V69" s="521"/>
      <c r="W69" s="516"/>
      <c r="X69" s="276"/>
      <c r="Y69" s="276"/>
      <c r="Z69" s="276"/>
      <c r="AA69" s="276"/>
      <c r="AB69" s="276"/>
      <c r="AC69" s="276"/>
      <c r="AD69" s="276"/>
      <c r="AE69" s="276"/>
      <c r="AF69" s="276"/>
    </row>
    <row r="70" spans="1:32" x14ac:dyDescent="0.2">
      <c r="I70" s="248" t="s">
        <v>432</v>
      </c>
      <c r="J70" s="361" t="s">
        <v>808</v>
      </c>
      <c r="K70" s="173"/>
      <c r="L70" s="195"/>
      <c r="M70" s="195"/>
      <c r="N70" s="195"/>
      <c r="O70" s="195"/>
      <c r="P70" s="195"/>
      <c r="Q70" s="195"/>
      <c r="R70" s="195"/>
      <c r="S70" s="195"/>
      <c r="T70" s="195"/>
      <c r="U70" s="195"/>
      <c r="V70" s="195"/>
      <c r="W70" s="195"/>
      <c r="X70" s="195"/>
      <c r="Y70" s="195"/>
      <c r="Z70" s="195"/>
      <c r="AA70" s="195"/>
      <c r="AB70" s="195"/>
      <c r="AC70" s="195"/>
      <c r="AD70" s="195"/>
      <c r="AE70" s="195"/>
      <c r="AF70" s="195"/>
    </row>
    <row r="71" spans="1:32" ht="7.5" customHeight="1" x14ac:dyDescent="0.2">
      <c r="I71" s="171"/>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row>
    <row r="72" spans="1:32" ht="38.25" x14ac:dyDescent="0.2">
      <c r="I72" s="171"/>
      <c r="J72" s="195"/>
      <c r="K72" s="195"/>
      <c r="L72" s="195"/>
      <c r="M72" s="195"/>
      <c r="N72" s="195"/>
      <c r="O72" s="195"/>
      <c r="P72" s="195"/>
      <c r="Q72" s="195"/>
      <c r="R72" s="195"/>
      <c r="S72" s="195"/>
      <c r="T72" s="449"/>
      <c r="U72" s="52" t="s">
        <v>77</v>
      </c>
      <c r="V72" s="39"/>
      <c r="W72" s="451"/>
      <c r="X72" s="452"/>
      <c r="Y72" s="52" t="s">
        <v>78</v>
      </c>
      <c r="Z72" s="39"/>
      <c r="AA72" s="451"/>
      <c r="AB72" s="195"/>
      <c r="AC72" s="195"/>
      <c r="AD72" s="195"/>
      <c r="AE72" s="195"/>
      <c r="AF72" s="195"/>
    </row>
    <row r="73" spans="1:32" ht="12.75" customHeight="1" x14ac:dyDescent="0.2">
      <c r="I73" s="276"/>
      <c r="J73" s="180"/>
      <c r="K73" s="497"/>
      <c r="L73" s="180"/>
      <c r="M73" s="276"/>
      <c r="N73" s="276"/>
      <c r="O73" s="276"/>
      <c r="P73" s="438"/>
      <c r="Q73" s="498"/>
      <c r="R73" s="498"/>
      <c r="S73" s="499"/>
      <c r="T73" s="500" t="s">
        <v>165</v>
      </c>
      <c r="U73" s="51"/>
      <c r="V73" s="52"/>
      <c r="W73" s="501"/>
      <c r="X73" s="500"/>
      <c r="Y73" s="70"/>
      <c r="Z73" s="70"/>
      <c r="AA73" s="501"/>
      <c r="AB73" s="276"/>
      <c r="AC73" s="276"/>
      <c r="AD73" s="276"/>
      <c r="AE73" s="276"/>
      <c r="AF73" s="276"/>
    </row>
    <row r="74" spans="1:32" ht="17.25" customHeight="1" x14ac:dyDescent="0.2">
      <c r="A74" s="81" t="s">
        <v>1003</v>
      </c>
      <c r="B74" s="81" t="s">
        <v>1004</v>
      </c>
      <c r="I74" s="180"/>
      <c r="J74" s="180"/>
      <c r="K74" s="287" t="s">
        <v>201</v>
      </c>
      <c r="L74" s="253"/>
      <c r="M74" s="253"/>
      <c r="N74" s="253"/>
      <c r="O74" s="253"/>
      <c r="P74" s="438"/>
      <c r="Q74" s="438"/>
      <c r="R74" s="438"/>
      <c r="S74" s="503"/>
      <c r="T74" s="438"/>
      <c r="U74" s="142" t="s">
        <v>225</v>
      </c>
      <c r="V74" s="94" t="s">
        <v>129</v>
      </c>
      <c r="W74" s="503"/>
      <c r="X74" s="438"/>
      <c r="Y74" s="105"/>
      <c r="Z74" s="94" t="s">
        <v>129</v>
      </c>
      <c r="AA74" s="503"/>
      <c r="AB74" s="276"/>
      <c r="AC74" s="276"/>
      <c r="AD74" s="276"/>
      <c r="AE74" s="276"/>
      <c r="AF74" s="276"/>
    </row>
    <row r="75" spans="1:32" ht="17.25" customHeight="1" x14ac:dyDescent="0.2">
      <c r="A75" s="81" t="s">
        <v>1005</v>
      </c>
      <c r="B75" s="81" t="s">
        <v>1006</v>
      </c>
      <c r="I75" s="180"/>
      <c r="J75" s="180"/>
      <c r="K75" s="470" t="s">
        <v>518</v>
      </c>
      <c r="L75" s="253"/>
      <c r="M75" s="253"/>
      <c r="N75" s="253"/>
      <c r="O75" s="253"/>
      <c r="P75" s="253"/>
      <c r="Q75" s="253"/>
      <c r="R75" s="253"/>
      <c r="S75" s="442"/>
      <c r="T75" s="438"/>
      <c r="U75" s="105"/>
      <c r="V75" s="94" t="s">
        <v>129</v>
      </c>
      <c r="W75" s="503"/>
      <c r="X75" s="438"/>
      <c r="Y75" s="105"/>
      <c r="Z75" s="94" t="s">
        <v>129</v>
      </c>
      <c r="AA75" s="503"/>
      <c r="AB75" s="276"/>
      <c r="AC75" s="276"/>
      <c r="AD75" s="276"/>
      <c r="AE75" s="276"/>
      <c r="AF75" s="276"/>
    </row>
    <row r="76" spans="1:32" ht="17.25" customHeight="1" x14ac:dyDescent="0.2">
      <c r="A76" s="81" t="s">
        <v>1007</v>
      </c>
      <c r="B76" s="81" t="s">
        <v>1008</v>
      </c>
      <c r="I76" s="180"/>
      <c r="J76" s="180"/>
      <c r="K76" s="287" t="s">
        <v>519</v>
      </c>
      <c r="L76" s="253"/>
      <c r="M76" s="253"/>
      <c r="N76" s="253"/>
      <c r="O76" s="253"/>
      <c r="P76" s="253"/>
      <c r="Q76" s="253"/>
      <c r="R76" s="253"/>
      <c r="S76" s="442"/>
      <c r="T76" s="438"/>
      <c r="U76" s="105"/>
      <c r="V76" s="94" t="s">
        <v>129</v>
      </c>
      <c r="W76" s="503"/>
      <c r="X76" s="438"/>
      <c r="Y76" s="105"/>
      <c r="Z76" s="94" t="s">
        <v>129</v>
      </c>
      <c r="AA76" s="503"/>
      <c r="AB76" s="276"/>
      <c r="AC76" s="276"/>
      <c r="AD76" s="276"/>
      <c r="AE76" s="276"/>
      <c r="AF76" s="276"/>
    </row>
    <row r="77" spans="1:32" ht="17.25" customHeight="1" x14ac:dyDescent="0.2">
      <c r="A77" s="81" t="s">
        <v>1009</v>
      </c>
      <c r="B77" s="81" t="s">
        <v>1010</v>
      </c>
      <c r="I77" s="180"/>
      <c r="J77" s="180"/>
      <c r="K77" s="287" t="s">
        <v>520</v>
      </c>
      <c r="L77" s="253"/>
      <c r="M77" s="253"/>
      <c r="N77" s="253"/>
      <c r="O77" s="253"/>
      <c r="P77" s="253"/>
      <c r="Q77" s="253"/>
      <c r="R77" s="253"/>
      <c r="S77" s="442"/>
      <c r="T77" s="438"/>
      <c r="U77" s="105"/>
      <c r="V77" s="94" t="s">
        <v>129</v>
      </c>
      <c r="W77" s="503"/>
      <c r="X77" s="438"/>
      <c r="Y77" s="105"/>
      <c r="Z77" s="94" t="s">
        <v>129</v>
      </c>
      <c r="AA77" s="503"/>
      <c r="AB77" s="276"/>
      <c r="AC77" s="276"/>
      <c r="AD77" s="276"/>
      <c r="AE77" s="276"/>
      <c r="AF77" s="276"/>
    </row>
    <row r="78" spans="1:32" ht="17.25" customHeight="1" x14ac:dyDescent="0.2">
      <c r="A78" s="81" t="s">
        <v>1011</v>
      </c>
      <c r="B78" s="81" t="s">
        <v>1012</v>
      </c>
      <c r="I78" s="180"/>
      <c r="J78" s="180"/>
      <c r="K78" s="181" t="s">
        <v>575</v>
      </c>
      <c r="L78" s="182"/>
      <c r="M78" s="182"/>
      <c r="N78" s="182"/>
      <c r="O78" s="182"/>
      <c r="P78" s="182"/>
      <c r="Q78" s="182"/>
      <c r="R78" s="182"/>
      <c r="S78" s="297"/>
      <c r="T78" s="509"/>
      <c r="U78" s="142"/>
      <c r="V78" s="143" t="s">
        <v>129</v>
      </c>
      <c r="W78" s="517"/>
      <c r="X78" s="509"/>
      <c r="Y78" s="142"/>
      <c r="Z78" s="143" t="s">
        <v>129</v>
      </c>
      <c r="AA78" s="517"/>
      <c r="AB78" s="276"/>
      <c r="AC78" s="276"/>
      <c r="AD78" s="276"/>
      <c r="AE78" s="276"/>
      <c r="AF78" s="276"/>
    </row>
    <row r="79" spans="1:32" ht="17.25" customHeight="1" x14ac:dyDescent="0.2">
      <c r="A79" s="81" t="s">
        <v>1013</v>
      </c>
      <c r="B79" s="81" t="s">
        <v>1014</v>
      </c>
      <c r="I79" s="180"/>
      <c r="J79" s="180"/>
      <c r="K79" s="471" t="s">
        <v>195</v>
      </c>
      <c r="L79" s="253"/>
      <c r="M79" s="253"/>
      <c r="N79" s="253"/>
      <c r="O79" s="253"/>
      <c r="P79" s="253"/>
      <c r="Q79" s="253"/>
      <c r="R79" s="253"/>
      <c r="S79" s="442"/>
      <c r="T79" s="438"/>
      <c r="U79" s="105"/>
      <c r="V79" s="94" t="s">
        <v>129</v>
      </c>
      <c r="W79" s="503"/>
      <c r="X79" s="438"/>
      <c r="Y79" s="105"/>
      <c r="Z79" s="94" t="s">
        <v>129</v>
      </c>
      <c r="AA79" s="503"/>
      <c r="AB79" s="276"/>
      <c r="AC79" s="276"/>
      <c r="AD79" s="276"/>
      <c r="AE79" s="276"/>
      <c r="AF79" s="276"/>
    </row>
    <row r="80" spans="1:32" ht="17.25" customHeight="1" x14ac:dyDescent="0.2">
      <c r="A80" s="81" t="s">
        <v>1015</v>
      </c>
      <c r="B80" s="81" t="s">
        <v>1016</v>
      </c>
      <c r="I80" s="180"/>
      <c r="J80" s="180"/>
      <c r="K80" s="259" t="s">
        <v>196</v>
      </c>
      <c r="L80" s="502"/>
      <c r="M80" s="502"/>
      <c r="N80" s="502"/>
      <c r="O80" s="502"/>
      <c r="P80" s="502"/>
      <c r="Q80" s="502"/>
      <c r="R80" s="502"/>
      <c r="S80" s="504"/>
      <c r="T80" s="505"/>
      <c r="U80" s="510" t="str">
        <f>IF(ISERROR(AVERAGE(U74:U79)),"",SUM(U74:U79))</f>
        <v/>
      </c>
      <c r="V80" s="511" t="s">
        <v>129</v>
      </c>
      <c r="W80" s="512"/>
      <c r="X80" s="505"/>
      <c r="Y80" s="510" t="str">
        <f>IF(ISERROR(AVERAGE(Y74:Y79)),"",SUM(Y74:Y79))</f>
        <v/>
      </c>
      <c r="Z80" s="511" t="s">
        <v>129</v>
      </c>
      <c r="AA80" s="512"/>
      <c r="AB80" s="276"/>
      <c r="AC80" s="276"/>
      <c r="AD80" s="276"/>
      <c r="AE80" s="276"/>
      <c r="AF80" s="276"/>
    </row>
    <row r="81" spans="1:32" ht="12.75" customHeight="1" x14ac:dyDescent="0.2">
      <c r="I81" s="180"/>
      <c r="J81" s="180"/>
      <c r="K81" s="506" t="s">
        <v>197</v>
      </c>
      <c r="L81" s="502"/>
      <c r="M81" s="502"/>
      <c r="N81" s="502"/>
      <c r="O81" s="502"/>
      <c r="P81" s="502"/>
      <c r="Q81" s="502"/>
      <c r="R81" s="502"/>
      <c r="S81" s="504"/>
      <c r="T81" s="502"/>
      <c r="U81" s="513">
        <v>100</v>
      </c>
      <c r="V81" s="514" t="s">
        <v>129</v>
      </c>
      <c r="W81" s="515"/>
      <c r="X81" s="502"/>
      <c r="Y81" s="513">
        <v>100</v>
      </c>
      <c r="Z81" s="514" t="s">
        <v>129</v>
      </c>
      <c r="AA81" s="515"/>
      <c r="AB81" s="276"/>
      <c r="AC81" s="276"/>
      <c r="AD81" s="276"/>
      <c r="AE81" s="276"/>
      <c r="AF81" s="276"/>
    </row>
    <row r="82" spans="1:32" ht="13.5" thickBot="1" x14ac:dyDescent="0.25">
      <c r="I82" s="171"/>
      <c r="J82" s="171"/>
      <c r="K82" s="172"/>
      <c r="L82" s="172"/>
      <c r="M82" s="172"/>
      <c r="N82" s="172"/>
      <c r="O82" s="172"/>
      <c r="P82" s="172"/>
      <c r="Q82" s="172"/>
      <c r="R82" s="172"/>
      <c r="S82" s="172"/>
      <c r="T82" s="172"/>
      <c r="U82" s="172"/>
      <c r="V82" s="172"/>
      <c r="W82" s="172"/>
      <c r="X82" s="172"/>
      <c r="Y82" s="172"/>
      <c r="Z82" s="172"/>
      <c r="AA82" s="172"/>
      <c r="AB82" s="172"/>
      <c r="AC82" s="172"/>
      <c r="AD82" s="172"/>
      <c r="AE82" s="172"/>
      <c r="AF82" s="172"/>
    </row>
    <row r="83" spans="1:32" x14ac:dyDescent="0.2">
      <c r="I83" s="464" t="s">
        <v>899</v>
      </c>
      <c r="J83" s="464"/>
      <c r="K83" s="463"/>
      <c r="L83" s="463"/>
      <c r="M83" s="463"/>
      <c r="N83" s="463"/>
      <c r="O83" s="463"/>
      <c r="P83" s="463"/>
      <c r="Q83" s="463"/>
      <c r="R83" s="463"/>
      <c r="S83" s="463"/>
      <c r="T83" s="463"/>
      <c r="U83" s="463"/>
      <c r="V83" s="463"/>
      <c r="W83" s="463"/>
      <c r="X83" s="463"/>
      <c r="Y83" s="463"/>
      <c r="Z83" s="463"/>
      <c r="AA83" s="463"/>
      <c r="AB83" s="463"/>
      <c r="AC83" s="463"/>
      <c r="AD83" s="463"/>
      <c r="AE83" s="463"/>
      <c r="AF83" s="463"/>
    </row>
    <row r="84" spans="1:32" x14ac:dyDescent="0.2">
      <c r="I84" s="257" t="s">
        <v>900</v>
      </c>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row>
    <row r="85" spans="1:32" x14ac:dyDescent="0.2">
      <c r="I85" s="257" t="s">
        <v>2657</v>
      </c>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row>
    <row r="86" spans="1:32" x14ac:dyDescent="0.2">
      <c r="I86" s="257" t="s">
        <v>1552</v>
      </c>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row>
    <row r="87" spans="1:32" ht="17.25" customHeight="1" x14ac:dyDescent="0.2">
      <c r="A87" s="81" t="s">
        <v>1074</v>
      </c>
      <c r="I87" s="894"/>
      <c r="J87" s="904"/>
      <c r="K87" s="904"/>
      <c r="L87" s="904"/>
      <c r="M87" s="904"/>
      <c r="N87" s="904"/>
      <c r="O87" s="904"/>
      <c r="P87" s="904"/>
      <c r="Q87" s="904"/>
      <c r="R87" s="904"/>
      <c r="S87" s="904"/>
      <c r="T87" s="904"/>
      <c r="U87" s="904"/>
      <c r="V87" s="904"/>
      <c r="W87" s="904"/>
      <c r="X87" s="904"/>
      <c r="Y87" s="904"/>
      <c r="Z87" s="895"/>
      <c r="AA87" s="895"/>
      <c r="AB87" s="895"/>
      <c r="AC87" s="895"/>
      <c r="AD87" s="895"/>
      <c r="AE87" s="895"/>
      <c r="AF87" s="257"/>
    </row>
    <row r="88" spans="1:32" ht="17.25" customHeight="1" x14ac:dyDescent="0.2">
      <c r="A88" s="81" t="s">
        <v>1075</v>
      </c>
      <c r="I88" s="894"/>
      <c r="J88" s="904"/>
      <c r="K88" s="904"/>
      <c r="L88" s="904"/>
      <c r="M88" s="904"/>
      <c r="N88" s="904"/>
      <c r="O88" s="904"/>
      <c r="P88" s="904"/>
      <c r="Q88" s="904"/>
      <c r="R88" s="904"/>
      <c r="S88" s="904"/>
      <c r="T88" s="904"/>
      <c r="U88" s="904"/>
      <c r="V88" s="904"/>
      <c r="W88" s="904"/>
      <c r="X88" s="904"/>
      <c r="Y88" s="904"/>
      <c r="Z88" s="895"/>
      <c r="AA88" s="895"/>
      <c r="AB88" s="895"/>
      <c r="AC88" s="895"/>
      <c r="AD88" s="895"/>
      <c r="AE88" s="895"/>
      <c r="AF88" s="257"/>
    </row>
    <row r="89" spans="1:32" ht="17.25" customHeight="1" x14ac:dyDescent="0.2">
      <c r="A89" s="81" t="s">
        <v>1076</v>
      </c>
      <c r="I89" s="894"/>
      <c r="J89" s="904"/>
      <c r="K89" s="904"/>
      <c r="L89" s="904"/>
      <c r="M89" s="904"/>
      <c r="N89" s="904"/>
      <c r="O89" s="904"/>
      <c r="P89" s="904"/>
      <c r="Q89" s="904"/>
      <c r="R89" s="904"/>
      <c r="S89" s="904"/>
      <c r="T89" s="904"/>
      <c r="U89" s="904"/>
      <c r="V89" s="904"/>
      <c r="W89" s="904"/>
      <c r="X89" s="904"/>
      <c r="Y89" s="904"/>
      <c r="Z89" s="895"/>
      <c r="AA89" s="895"/>
      <c r="AB89" s="895"/>
      <c r="AC89" s="895"/>
      <c r="AD89" s="895"/>
      <c r="AE89" s="895"/>
      <c r="AF89" s="257"/>
    </row>
    <row r="90" spans="1:32" ht="17.25" customHeight="1" x14ac:dyDescent="0.2">
      <c r="A90" s="81" t="s">
        <v>1077</v>
      </c>
      <c r="I90" s="894"/>
      <c r="J90" s="904"/>
      <c r="K90" s="904"/>
      <c r="L90" s="904"/>
      <c r="M90" s="904"/>
      <c r="N90" s="904"/>
      <c r="O90" s="904"/>
      <c r="P90" s="904"/>
      <c r="Q90" s="904"/>
      <c r="R90" s="904"/>
      <c r="S90" s="904"/>
      <c r="T90" s="904"/>
      <c r="U90" s="904"/>
      <c r="V90" s="904"/>
      <c r="W90" s="904"/>
      <c r="X90" s="904"/>
      <c r="Y90" s="904"/>
      <c r="Z90" s="895"/>
      <c r="AA90" s="895"/>
      <c r="AB90" s="895"/>
      <c r="AC90" s="895"/>
      <c r="AD90" s="895"/>
      <c r="AE90" s="895"/>
      <c r="AF90" s="257"/>
    </row>
    <row r="91" spans="1:32" ht="5.25" customHeight="1" thickBot="1" x14ac:dyDescent="0.25">
      <c r="I91" s="379"/>
      <c r="J91" s="382"/>
      <c r="K91" s="383"/>
      <c r="L91" s="383"/>
      <c r="M91" s="383"/>
      <c r="N91" s="383"/>
      <c r="O91" s="383"/>
      <c r="P91" s="383"/>
      <c r="Q91" s="383"/>
      <c r="R91" s="383"/>
      <c r="S91" s="383"/>
      <c r="T91" s="383"/>
      <c r="U91" s="383"/>
      <c r="V91" s="383"/>
      <c r="W91" s="383"/>
      <c r="X91" s="383"/>
      <c r="Y91" s="383"/>
      <c r="Z91" s="379"/>
      <c r="AA91" s="379"/>
      <c r="AB91" s="379"/>
      <c r="AC91" s="379"/>
      <c r="AD91" s="379"/>
      <c r="AE91" s="379"/>
      <c r="AF91" s="379"/>
    </row>
    <row r="92" spans="1:32" x14ac:dyDescent="0.2">
      <c r="I92" s="171"/>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row>
    <row r="93" spans="1:32" x14ac:dyDescent="0.2">
      <c r="I93" s="171"/>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row>
    <row r="94" spans="1:32" x14ac:dyDescent="0.2">
      <c r="I94" s="171"/>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row>
    <row r="95" spans="1:32" x14ac:dyDescent="0.2">
      <c r="I95" s="171"/>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row>
    <row r="96" spans="1:32" x14ac:dyDescent="0.2">
      <c r="I96" s="273" t="s">
        <v>481</v>
      </c>
      <c r="J96" s="424"/>
      <c r="K96" s="424"/>
      <c r="L96" s="424"/>
      <c r="M96" s="272"/>
      <c r="N96" s="272"/>
      <c r="O96" s="272"/>
      <c r="P96" s="272"/>
      <c r="Q96" s="272"/>
      <c r="R96" s="272"/>
      <c r="S96" s="272"/>
      <c r="T96" s="272"/>
      <c r="U96" s="272"/>
      <c r="V96" s="396" t="s">
        <v>216</v>
      </c>
      <c r="W96" s="477"/>
      <c r="X96" s="477"/>
      <c r="Y96" s="477"/>
      <c r="Z96" s="246"/>
      <c r="AA96" s="272"/>
      <c r="AB96" s="195"/>
      <c r="AC96" s="195"/>
      <c r="AD96" s="195"/>
      <c r="AE96" s="195"/>
      <c r="AF96" s="195"/>
    </row>
    <row r="97" spans="9:32" ht="7.5" customHeight="1" x14ac:dyDescent="0.2">
      <c r="I97" s="171"/>
      <c r="J97" s="171"/>
      <c r="K97" s="457"/>
      <c r="L97" s="424"/>
      <c r="M97" s="424"/>
      <c r="N97" s="458"/>
      <c r="O97" s="195"/>
      <c r="P97" s="195"/>
      <c r="Q97" s="195"/>
      <c r="R97" s="195"/>
      <c r="S97" s="195"/>
      <c r="T97" s="195"/>
      <c r="U97" s="195"/>
      <c r="V97" s="195"/>
      <c r="W97" s="195"/>
      <c r="X97" s="195"/>
      <c r="Y97" s="195"/>
      <c r="Z97" s="195"/>
      <c r="AA97" s="195"/>
      <c r="AB97" s="195"/>
      <c r="AC97" s="195"/>
      <c r="AD97" s="195"/>
      <c r="AE97" s="195"/>
      <c r="AF97" s="195"/>
    </row>
    <row r="98" spans="9:32" hidden="1" x14ac:dyDescent="0.2"/>
    <row r="99" spans="9:32" hidden="1" x14ac:dyDescent="0.2"/>
    <row r="100" spans="9:32" hidden="1" x14ac:dyDescent="0.2"/>
    <row r="101" spans="9:32" hidden="1" x14ac:dyDescent="0.2"/>
    <row r="102" spans="9:32" hidden="1" x14ac:dyDescent="0.2"/>
    <row r="103" spans="9:32" hidden="1" x14ac:dyDescent="0.2"/>
    <row r="104" spans="9:32" hidden="1" x14ac:dyDescent="0.2"/>
    <row r="105" spans="9:32" hidden="1" x14ac:dyDescent="0.2"/>
    <row r="106" spans="9:32" hidden="1" x14ac:dyDescent="0.2"/>
    <row r="107" spans="9:32" hidden="1" x14ac:dyDescent="0.2"/>
    <row r="108" spans="9:32" hidden="1" x14ac:dyDescent="0.2"/>
    <row r="109" spans="9:32" hidden="1" x14ac:dyDescent="0.2"/>
    <row r="110" spans="9:32" hidden="1" x14ac:dyDescent="0.2"/>
    <row r="111" spans="9:32" hidden="1" x14ac:dyDescent="0.2"/>
    <row r="112" spans="9:3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sheetData>
  <sheetProtection password="EFD9" sheet="1" objects="1" scenarios="1"/>
  <mergeCells count="9">
    <mergeCell ref="I88:AE88"/>
    <mergeCell ref="I89:AE89"/>
    <mergeCell ref="I90:AE90"/>
    <mergeCell ref="J57:AC57"/>
    <mergeCell ref="Q53:Z53"/>
    <mergeCell ref="Q54:Z54"/>
    <mergeCell ref="Q55:Z55"/>
    <mergeCell ref="K65:R65"/>
    <mergeCell ref="I87:AE87"/>
  </mergeCells>
  <phoneticPr fontId="0" type="noConversion"/>
  <dataValidations count="2">
    <dataValidation type="list" allowBlank="1" showInputMessage="1" showErrorMessage="1" error="Please select or enter an &quot;x&quot; to mark this box." sqref="J8 J35 J12 J14 J29 J10 J31 J33">
      <formula1>"x, "</formula1>
    </dataValidation>
    <dataValidation type="list" allowBlank="1" showInputMessage="1" showErrorMessage="1" sqref="Q53:Z55">
      <formula1>$AF$53:$AF$67</formula1>
    </dataValidation>
  </dataValidations>
  <hyperlinks>
    <hyperlink ref="V96" r:id="rId1"/>
  </hyperlinks>
  <printOptions horizontalCentered="1"/>
  <pageMargins left="0.75" right="0.75" top="0.5" bottom="0.76" header="0.5" footer="0.5"/>
  <pageSetup scale="74"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56" min="8" max="31"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102"/>
  <sheetViews>
    <sheetView zoomScaleNormal="100" workbookViewId="0">
      <pane ySplit="3" topLeftCell="A4" activePane="bottomLeft" state="frozenSplit"/>
      <selection activeCell="A38" sqref="A38"/>
      <selection pane="bottomLeft" activeCell="Q15" sqref="Q15"/>
    </sheetView>
  </sheetViews>
  <sheetFormatPr defaultColWidth="0" defaultRowHeight="12.75" zeroHeight="1" x14ac:dyDescent="0.2"/>
  <cols>
    <col min="1" max="1" width="14" hidden="1" customWidth="1"/>
    <col min="2" max="2" width="9.7109375" hidden="1" customWidth="1"/>
    <col min="3" max="3" width="14" hidden="1" customWidth="1"/>
    <col min="4" max="8" width="9.140625" hidden="1" customWidth="1"/>
    <col min="9" max="9" width="3.85546875" customWidth="1"/>
    <col min="10" max="10" width="4.140625" customWidth="1"/>
    <col min="11" max="11" width="25.7109375" customWidth="1"/>
    <col min="12" max="12" width="1.42578125" customWidth="1"/>
    <col min="13" max="13" width="15" customWidth="1"/>
    <col min="14" max="14" width="3.5703125" customWidth="1"/>
    <col min="15" max="15" width="0.8554687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36" width="9.140625" hidden="1"/>
    <col min="37" max="37" width="1.5703125" hidden="1"/>
  </cols>
  <sheetData>
    <row r="1" spans="1:28" s="6" customFormat="1"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row>
    <row r="2" spans="1:28" s="6" customFormat="1"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row>
    <row r="3" spans="1:28" s="6" customFormat="1" ht="18.75" customHeight="1" x14ac:dyDescent="0.2">
      <c r="A3" s="83"/>
      <c r="B3" s="83"/>
      <c r="C3" s="83"/>
      <c r="D3" s="83"/>
      <c r="E3" s="83"/>
      <c r="F3" s="83"/>
      <c r="G3" s="83"/>
      <c r="H3" s="83"/>
      <c r="I3" s="27" t="s">
        <v>61</v>
      </c>
      <c r="J3" s="28"/>
      <c r="K3" s="28"/>
      <c r="L3" s="28"/>
      <c r="M3" s="28"/>
      <c r="N3" s="29"/>
      <c r="O3" s="29"/>
      <c r="P3" s="29"/>
      <c r="Q3" s="29"/>
      <c r="R3" s="29"/>
      <c r="S3" s="29"/>
      <c r="T3" s="29"/>
      <c r="U3" s="29"/>
      <c r="V3" s="29"/>
      <c r="W3" s="29"/>
      <c r="X3" s="29"/>
      <c r="Y3" s="29"/>
      <c r="Z3" s="29"/>
      <c r="AA3" s="29"/>
      <c r="AB3" s="29"/>
    </row>
    <row r="4" spans="1:28" s="6" customFormat="1" x14ac:dyDescent="0.2">
      <c r="A4" s="83"/>
      <c r="B4" s="83"/>
      <c r="C4" s="83"/>
      <c r="D4" s="83"/>
      <c r="E4" s="83"/>
      <c r="F4" s="83"/>
      <c r="G4" s="83"/>
      <c r="H4" s="83"/>
      <c r="I4" s="522" t="s">
        <v>103</v>
      </c>
      <c r="J4" s="195"/>
      <c r="K4" s="195"/>
      <c r="L4" s="195"/>
      <c r="M4" s="195"/>
      <c r="N4" s="195"/>
      <c r="O4" s="195"/>
      <c r="P4" s="195"/>
      <c r="Q4" s="195"/>
      <c r="R4" s="195"/>
      <c r="S4" s="195"/>
      <c r="T4" s="195"/>
      <c r="U4" s="195"/>
      <c r="V4" s="195"/>
      <c r="W4" s="195"/>
      <c r="X4" s="195"/>
      <c r="Y4" s="195"/>
      <c r="Z4" s="195"/>
      <c r="AA4" s="195"/>
      <c r="AB4" s="195"/>
    </row>
    <row r="5" spans="1:28" s="6" customFormat="1" x14ac:dyDescent="0.2">
      <c r="A5" s="83"/>
      <c r="B5" s="83"/>
      <c r="C5" s="83"/>
      <c r="D5" s="83"/>
      <c r="E5" s="83"/>
      <c r="F5" s="83"/>
      <c r="G5" s="83"/>
      <c r="H5" s="83"/>
      <c r="I5" s="522" t="s">
        <v>104</v>
      </c>
      <c r="J5" s="195"/>
      <c r="K5" s="195"/>
      <c r="L5" s="195"/>
      <c r="M5" s="195"/>
      <c r="N5" s="195"/>
      <c r="O5" s="195"/>
      <c r="P5" s="195"/>
      <c r="Q5" s="195"/>
      <c r="R5" s="195"/>
      <c r="S5" s="195"/>
      <c r="T5" s="195"/>
      <c r="U5" s="195"/>
      <c r="V5" s="195"/>
      <c r="W5" s="195"/>
      <c r="X5" s="195"/>
      <c r="Y5" s="195"/>
      <c r="Z5" s="195"/>
      <c r="AA5" s="195"/>
      <c r="AB5" s="195"/>
    </row>
    <row r="6" spans="1:28" s="6" customFormat="1" x14ac:dyDescent="0.2">
      <c r="A6" s="83"/>
      <c r="B6" s="83"/>
      <c r="C6" s="83"/>
      <c r="D6" s="83"/>
      <c r="E6" s="83"/>
      <c r="F6" s="83"/>
      <c r="G6" s="83"/>
      <c r="H6" s="83"/>
      <c r="I6" s="522" t="s">
        <v>105</v>
      </c>
      <c r="J6" s="195"/>
      <c r="K6" s="195"/>
      <c r="L6" s="195"/>
      <c r="M6" s="195"/>
      <c r="N6" s="195"/>
      <c r="O6" s="195"/>
      <c r="P6" s="195"/>
      <c r="Q6" s="195"/>
      <c r="R6" s="195"/>
      <c r="S6" s="195"/>
      <c r="T6" s="195"/>
      <c r="U6" s="195"/>
      <c r="V6" s="195"/>
      <c r="W6" s="195"/>
      <c r="X6" s="195"/>
      <c r="Y6" s="195"/>
      <c r="Z6" s="195"/>
      <c r="AA6" s="195"/>
      <c r="AB6" s="195"/>
    </row>
    <row r="7" spans="1:28" s="6" customFormat="1" x14ac:dyDescent="0.2">
      <c r="A7" s="83"/>
      <c r="B7" s="83"/>
      <c r="C7" s="83"/>
      <c r="D7" s="83"/>
      <c r="E7" s="83"/>
      <c r="F7" s="83"/>
      <c r="G7" s="83"/>
      <c r="H7" s="83"/>
      <c r="I7" s="522" t="s">
        <v>106</v>
      </c>
      <c r="J7" s="195"/>
      <c r="K7" s="195"/>
      <c r="L7" s="195"/>
      <c r="M7" s="195"/>
      <c r="N7" s="195"/>
      <c r="O7" s="195"/>
      <c r="P7" s="195"/>
      <c r="Q7" s="195"/>
      <c r="R7" s="195"/>
      <c r="S7" s="195"/>
      <c r="T7" s="195"/>
      <c r="U7" s="195"/>
      <c r="V7" s="195"/>
      <c r="W7" s="195"/>
      <c r="X7" s="195"/>
      <c r="Y7" s="195"/>
      <c r="Z7" s="195"/>
      <c r="AA7" s="195"/>
      <c r="AB7" s="195"/>
    </row>
    <row r="8" spans="1:28" s="6" customFormat="1" ht="16.5" customHeight="1" x14ac:dyDescent="0.2">
      <c r="A8" s="83"/>
      <c r="B8" s="83"/>
      <c r="C8" s="83"/>
      <c r="D8" s="83"/>
      <c r="E8" s="83"/>
      <c r="F8" s="83"/>
      <c r="G8" s="83"/>
      <c r="H8" s="83"/>
      <c r="I8" s="523" t="s">
        <v>133</v>
      </c>
      <c r="J8" s="195"/>
      <c r="K8" s="195"/>
      <c r="L8" s="195"/>
      <c r="M8" s="195"/>
      <c r="N8" s="195"/>
      <c r="O8" s="195"/>
      <c r="P8" s="195"/>
      <c r="Q8" s="195"/>
      <c r="R8" s="195"/>
      <c r="S8" s="195"/>
      <c r="T8" s="195"/>
      <c r="U8" s="195"/>
      <c r="V8" s="195"/>
      <c r="W8" s="195"/>
      <c r="X8" s="195"/>
      <c r="Y8" s="195"/>
      <c r="Z8" s="195"/>
      <c r="AA8" s="195"/>
      <c r="AB8" s="195"/>
    </row>
    <row r="9" spans="1:28" s="6" customFormat="1" x14ac:dyDescent="0.2">
      <c r="A9" s="83"/>
      <c r="B9" s="83"/>
      <c r="C9" s="83"/>
      <c r="D9" s="83"/>
      <c r="E9" s="83"/>
      <c r="F9" s="83"/>
      <c r="G9" s="83"/>
      <c r="H9" s="83"/>
      <c r="I9" s="522" t="s">
        <v>342</v>
      </c>
      <c r="J9" s="524"/>
      <c r="K9" s="524"/>
      <c r="L9" s="524"/>
      <c r="M9" s="524"/>
      <c r="N9" s="524"/>
      <c r="O9" s="524"/>
      <c r="P9" s="524"/>
      <c r="Q9" s="195"/>
      <c r="R9" s="195"/>
      <c r="S9" s="195"/>
      <c r="T9" s="195"/>
      <c r="U9" s="195"/>
      <c r="V9" s="195"/>
      <c r="W9" s="195"/>
      <c r="X9" s="195"/>
      <c r="Y9" s="195"/>
      <c r="Z9" s="195"/>
      <c r="AA9" s="195"/>
      <c r="AB9" s="195"/>
    </row>
    <row r="10" spans="1:28" s="6" customFormat="1" x14ac:dyDescent="0.2">
      <c r="A10" s="83"/>
      <c r="B10" s="83"/>
      <c r="C10" s="83"/>
      <c r="D10" s="83"/>
      <c r="E10" s="83"/>
      <c r="F10" s="83"/>
      <c r="G10" s="83"/>
      <c r="H10" s="83"/>
      <c r="I10" s="522" t="s">
        <v>185</v>
      </c>
      <c r="J10" s="524"/>
      <c r="K10" s="524"/>
      <c r="L10" s="524"/>
      <c r="M10" s="524"/>
      <c r="N10" s="524"/>
      <c r="O10" s="524"/>
      <c r="P10" s="524"/>
      <c r="Q10" s="195"/>
      <c r="R10" s="195"/>
      <c r="S10" s="195"/>
      <c r="T10" s="195"/>
      <c r="U10" s="195"/>
      <c r="V10" s="195"/>
      <c r="W10" s="195"/>
      <c r="X10" s="195"/>
      <c r="Y10" s="195"/>
      <c r="Z10" s="195"/>
      <c r="AA10" s="195"/>
      <c r="AB10" s="195"/>
    </row>
    <row r="11" spans="1:28" s="6" customFormat="1" ht="7.5" customHeight="1" x14ac:dyDescent="0.2">
      <c r="A11" s="83"/>
      <c r="B11" s="83"/>
      <c r="C11" s="83"/>
      <c r="D11" s="83"/>
      <c r="E11" s="83"/>
      <c r="F11" s="83"/>
      <c r="G11" s="83"/>
      <c r="H11" s="83"/>
      <c r="I11" s="171"/>
      <c r="J11" s="195"/>
      <c r="K11" s="195"/>
      <c r="L11" s="195"/>
      <c r="M11" s="195"/>
      <c r="N11" s="195"/>
      <c r="O11" s="195"/>
      <c r="P11" s="195"/>
      <c r="Q11" s="195"/>
      <c r="R11" s="195"/>
      <c r="S11" s="195"/>
      <c r="T11" s="195"/>
      <c r="U11" s="195"/>
      <c r="V11" s="195"/>
      <c r="W11" s="195"/>
      <c r="X11" s="195"/>
      <c r="Y11" s="195"/>
      <c r="Z11" s="195"/>
      <c r="AA11" s="195"/>
      <c r="AB11" s="195"/>
    </row>
    <row r="12" spans="1:28" s="35" customFormat="1" x14ac:dyDescent="0.2">
      <c r="A12" s="83"/>
      <c r="B12" s="83"/>
      <c r="C12" s="83"/>
      <c r="D12" s="83"/>
      <c r="E12" s="83"/>
      <c r="F12" s="83"/>
      <c r="G12" s="83"/>
      <c r="H12" s="83"/>
      <c r="I12" s="249" t="s">
        <v>501</v>
      </c>
      <c r="J12" s="237" t="s">
        <v>411</v>
      </c>
      <c r="K12" s="237"/>
      <c r="L12" s="276"/>
      <c r="M12" s="276"/>
      <c r="N12" s="276"/>
      <c r="O12" s="237"/>
      <c r="P12" s="276"/>
      <c r="Q12" s="276"/>
      <c r="R12" s="276"/>
      <c r="S12" s="237"/>
      <c r="T12" s="276"/>
      <c r="U12" s="276"/>
      <c r="V12" s="276"/>
      <c r="W12" s="237"/>
      <c r="X12" s="276"/>
      <c r="Y12" s="276"/>
      <c r="Z12" s="276"/>
      <c r="AA12" s="237"/>
      <c r="AB12" s="237"/>
    </row>
    <row r="13" spans="1:28" s="35" customFormat="1" ht="7.5" customHeight="1" x14ac:dyDescent="0.2">
      <c r="A13" s="83"/>
      <c r="B13" s="83"/>
      <c r="C13" s="83"/>
      <c r="D13" s="83"/>
      <c r="E13" s="83"/>
      <c r="F13" s="83"/>
      <c r="G13" s="83"/>
      <c r="H13" s="83"/>
      <c r="I13" s="249"/>
      <c r="J13" s="237"/>
      <c r="K13" s="237"/>
      <c r="L13" s="276"/>
      <c r="M13" s="276"/>
      <c r="N13" s="276"/>
      <c r="O13" s="237"/>
      <c r="P13" s="276"/>
      <c r="Q13" s="276"/>
      <c r="R13" s="276"/>
      <c r="S13" s="237"/>
      <c r="T13" s="276"/>
      <c r="U13" s="276"/>
      <c r="V13" s="276"/>
      <c r="W13" s="237"/>
      <c r="X13" s="276"/>
      <c r="Y13" s="276"/>
      <c r="Z13" s="276"/>
      <c r="AA13" s="237"/>
      <c r="AB13" s="237"/>
    </row>
    <row r="14" spans="1:28" s="35" customFormat="1" ht="41.25" customHeight="1" x14ac:dyDescent="0.2">
      <c r="A14"/>
      <c r="B14"/>
      <c r="C14"/>
      <c r="D14"/>
      <c r="E14"/>
      <c r="F14"/>
      <c r="G14" s="83"/>
      <c r="H14" s="83"/>
      <c r="I14" s="180"/>
      <c r="J14" s="180"/>
      <c r="K14" s="276"/>
      <c r="L14" s="276"/>
      <c r="M14" s="276"/>
      <c r="N14" s="276"/>
      <c r="O14" s="276"/>
      <c r="P14" s="209"/>
      <c r="Q14" s="291" t="s">
        <v>77</v>
      </c>
      <c r="R14" s="291"/>
      <c r="S14" s="494"/>
      <c r="T14" s="287"/>
      <c r="U14" s="459" t="s">
        <v>78</v>
      </c>
      <c r="V14" s="459"/>
      <c r="W14" s="315"/>
      <c r="X14" s="276"/>
      <c r="Y14" s="276"/>
      <c r="Z14" s="276"/>
      <c r="AA14" s="276"/>
      <c r="AB14" s="276"/>
    </row>
    <row r="15" spans="1:28" s="35" customFormat="1" ht="31.5" customHeight="1" x14ac:dyDescent="0.2">
      <c r="A15" t="s">
        <v>1232</v>
      </c>
      <c r="B15" t="s">
        <v>1233</v>
      </c>
      <c r="C15"/>
      <c r="D15"/>
      <c r="E15"/>
      <c r="F15"/>
      <c r="G15" s="83"/>
      <c r="H15" s="83"/>
      <c r="I15" s="180"/>
      <c r="J15" s="180"/>
      <c r="K15" s="891" t="s">
        <v>252</v>
      </c>
      <c r="L15" s="892"/>
      <c r="M15" s="892"/>
      <c r="N15" s="892"/>
      <c r="O15" s="892"/>
      <c r="P15" s="287" t="s">
        <v>80</v>
      </c>
      <c r="Q15" s="97"/>
      <c r="R15" s="34" t="s">
        <v>42</v>
      </c>
      <c r="S15" s="18"/>
      <c r="T15" s="17" t="s">
        <v>80</v>
      </c>
      <c r="U15" s="97"/>
      <c r="V15" s="34" t="s">
        <v>42</v>
      </c>
      <c r="W15" s="289"/>
      <c r="X15" s="276"/>
      <c r="Y15" s="276"/>
      <c r="Z15" s="276"/>
      <c r="AA15" s="276"/>
      <c r="AB15" s="276"/>
    </row>
    <row r="16" spans="1:28" s="35" customFormat="1" ht="31.5" customHeight="1" x14ac:dyDescent="0.2">
      <c r="A16" t="s">
        <v>1234</v>
      </c>
      <c r="B16" t="s">
        <v>1235</v>
      </c>
      <c r="C16"/>
      <c r="D16"/>
      <c r="E16"/>
      <c r="F16"/>
      <c r="G16" s="83"/>
      <c r="H16" s="83"/>
      <c r="I16" s="180"/>
      <c r="J16" s="180"/>
      <c r="K16" s="891" t="s">
        <v>253</v>
      </c>
      <c r="L16" s="892"/>
      <c r="M16" s="892"/>
      <c r="N16" s="892"/>
      <c r="O16" s="892"/>
      <c r="P16" s="287" t="s">
        <v>80</v>
      </c>
      <c r="Q16" s="243"/>
      <c r="R16" s="34" t="s">
        <v>42</v>
      </c>
      <c r="S16" s="20"/>
      <c r="T16" s="17" t="s">
        <v>80</v>
      </c>
      <c r="U16" s="97"/>
      <c r="V16" s="34" t="s">
        <v>42</v>
      </c>
      <c r="W16" s="442"/>
      <c r="X16" s="276"/>
      <c r="Y16" s="276"/>
      <c r="Z16" s="276"/>
      <c r="AA16" s="276"/>
      <c r="AB16" s="276"/>
    </row>
    <row r="17" spans="1:28" s="35" customFormat="1" ht="17.25" customHeight="1" x14ac:dyDescent="0.2">
      <c r="A17" t="s">
        <v>1236</v>
      </c>
      <c r="B17" t="s">
        <v>1237</v>
      </c>
      <c r="C17"/>
      <c r="D17"/>
      <c r="E17"/>
      <c r="F17"/>
      <c r="G17" s="83"/>
      <c r="H17" s="83"/>
      <c r="I17" s="180"/>
      <c r="J17" s="180"/>
      <c r="K17" s="891" t="s">
        <v>84</v>
      </c>
      <c r="L17" s="892"/>
      <c r="M17" s="892"/>
      <c r="N17" s="892"/>
      <c r="O17" s="892"/>
      <c r="P17" s="287" t="s">
        <v>80</v>
      </c>
      <c r="Q17" s="243"/>
      <c r="R17" s="34" t="s">
        <v>42</v>
      </c>
      <c r="S17" s="20"/>
      <c r="T17" s="17" t="s">
        <v>80</v>
      </c>
      <c r="U17" s="243"/>
      <c r="V17" s="34" t="s">
        <v>42</v>
      </c>
      <c r="W17" s="442"/>
      <c r="X17" s="276"/>
      <c r="Y17" s="276"/>
      <c r="Z17" s="276"/>
      <c r="AA17" s="276"/>
      <c r="AB17" s="276"/>
    </row>
    <row r="18" spans="1:28" s="35" customFormat="1" ht="41.25" customHeight="1" x14ac:dyDescent="0.2">
      <c r="A18" t="s">
        <v>1238</v>
      </c>
      <c r="B18" t="s">
        <v>1239</v>
      </c>
      <c r="C18"/>
      <c r="D18"/>
      <c r="E18"/>
      <c r="F18"/>
      <c r="G18" s="83"/>
      <c r="H18" s="83"/>
      <c r="I18" s="180"/>
      <c r="J18" s="180"/>
      <c r="K18" s="909" t="s">
        <v>95</v>
      </c>
      <c r="L18" s="910"/>
      <c r="M18" s="910"/>
      <c r="N18" s="910"/>
      <c r="O18" s="910"/>
      <c r="P18" s="287" t="s">
        <v>80</v>
      </c>
      <c r="Q18" s="97"/>
      <c r="R18" s="34" t="s">
        <v>42</v>
      </c>
      <c r="S18" s="20"/>
      <c r="T18" s="17" t="s">
        <v>80</v>
      </c>
      <c r="U18" s="97"/>
      <c r="V18" s="34" t="s">
        <v>42</v>
      </c>
      <c r="W18" s="442"/>
      <c r="X18" s="276"/>
      <c r="Y18" s="276"/>
      <c r="Z18" s="276"/>
      <c r="AA18" s="276"/>
      <c r="AB18" s="276"/>
    </row>
    <row r="19" spans="1:28" s="35" customFormat="1" ht="17.25" customHeight="1" x14ac:dyDescent="0.2">
      <c r="A19" t="s">
        <v>1240</v>
      </c>
      <c r="B19" t="s">
        <v>1241</v>
      </c>
      <c r="C19"/>
      <c r="D19"/>
      <c r="E19"/>
      <c r="F19"/>
      <c r="G19" s="83"/>
      <c r="H19" s="83"/>
      <c r="I19" s="180"/>
      <c r="J19" s="180"/>
      <c r="K19" s="911" t="s">
        <v>1175</v>
      </c>
      <c r="L19" s="892"/>
      <c r="M19" s="892"/>
      <c r="N19" s="892"/>
      <c r="O19" s="892"/>
      <c r="P19" s="287" t="s">
        <v>80</v>
      </c>
      <c r="Q19" s="443" t="str">
        <f>IF(ISERROR(AVERAGE(Q15:Q18)),"",IF(ISNUMBER(Q17),SUM(Q15,Q16,Q18,-Q17),SUM(Q15,Q16,Q18)))</f>
        <v/>
      </c>
      <c r="R19" s="441" t="s">
        <v>42</v>
      </c>
      <c r="S19" s="315"/>
      <c r="T19" s="287" t="s">
        <v>80</v>
      </c>
      <c r="U19" s="443" t="str">
        <f>IF(ISERROR(AVERAGE(U15:U18)),"",IF(ISNUMBER(U17),SUM(U15,U16,U18,-U17),SUM(U15,U16,U18)))</f>
        <v/>
      </c>
      <c r="V19" s="441" t="s">
        <v>42</v>
      </c>
      <c r="W19" s="315"/>
      <c r="X19" s="276"/>
      <c r="Y19" s="276"/>
      <c r="Z19" s="276"/>
      <c r="AA19" s="276"/>
      <c r="AB19" s="276"/>
    </row>
    <row r="20" spans="1:28" s="35" customFormat="1" ht="11.25" customHeight="1" x14ac:dyDescent="0.2">
      <c r="A20"/>
      <c r="B20"/>
      <c r="C20"/>
      <c r="D20"/>
      <c r="E20"/>
      <c r="F20"/>
      <c r="G20" s="83"/>
      <c r="H20" s="83"/>
      <c r="I20" s="180"/>
      <c r="J20" s="276"/>
      <c r="K20" s="276"/>
      <c r="L20" s="276"/>
      <c r="M20" s="276"/>
      <c r="N20" s="276"/>
      <c r="O20" s="276"/>
      <c r="P20" s="276"/>
      <c r="Q20" s="276"/>
      <c r="R20" s="276"/>
      <c r="S20" s="276"/>
      <c r="T20" s="276"/>
      <c r="U20" s="276"/>
      <c r="V20" s="276"/>
      <c r="W20" s="276"/>
      <c r="X20" s="276"/>
      <c r="Y20" s="276"/>
      <c r="Z20" s="276"/>
      <c r="AA20" s="276"/>
      <c r="AB20" s="276"/>
    </row>
    <row r="21" spans="1:28" s="35" customFormat="1" x14ac:dyDescent="0.2">
      <c r="A21"/>
      <c r="B21"/>
      <c r="C21"/>
      <c r="D21"/>
      <c r="E21"/>
      <c r="F21"/>
      <c r="G21" s="83"/>
      <c r="H21" s="83"/>
      <c r="I21" s="249" t="s">
        <v>503</v>
      </c>
      <c r="J21" s="237" t="s">
        <v>413</v>
      </c>
      <c r="K21" s="237"/>
      <c r="L21" s="276"/>
      <c r="M21" s="276"/>
      <c r="N21" s="276"/>
      <c r="O21" s="276"/>
      <c r="P21" s="276"/>
      <c r="Q21" s="276"/>
      <c r="R21" s="276"/>
      <c r="S21" s="237"/>
      <c r="T21" s="276"/>
      <c r="U21" s="276"/>
      <c r="V21" s="276"/>
      <c r="W21" s="237"/>
      <c r="X21" s="276"/>
      <c r="Y21" s="276"/>
      <c r="Z21" s="276"/>
      <c r="AA21" s="237"/>
      <c r="AB21" s="237"/>
    </row>
    <row r="22" spans="1:28" s="35" customFormat="1" ht="7.5" customHeight="1" x14ac:dyDescent="0.2">
      <c r="A22"/>
      <c r="B22"/>
      <c r="C22"/>
      <c r="D22"/>
      <c r="E22"/>
      <c r="F22"/>
      <c r="G22" s="83"/>
      <c r="H22" s="83"/>
      <c r="I22" s="249"/>
      <c r="J22" s="237"/>
      <c r="K22" s="237"/>
      <c r="L22" s="276"/>
      <c r="M22" s="276"/>
      <c r="N22" s="276"/>
      <c r="O22" s="276"/>
      <c r="P22" s="276"/>
      <c r="Q22" s="276"/>
      <c r="R22" s="276"/>
      <c r="S22" s="237"/>
      <c r="T22" s="276"/>
      <c r="U22" s="276"/>
      <c r="V22" s="276"/>
      <c r="W22" s="237"/>
      <c r="X22" s="276"/>
      <c r="Y22" s="276"/>
      <c r="Z22" s="276"/>
      <c r="AA22" s="237"/>
      <c r="AB22" s="237"/>
    </row>
    <row r="23" spans="1:28" s="35" customFormat="1" ht="41.25" customHeight="1" x14ac:dyDescent="0.2">
      <c r="A23"/>
      <c r="B23"/>
      <c r="C23"/>
      <c r="D23"/>
      <c r="E23"/>
      <c r="F23"/>
      <c r="G23" s="83"/>
      <c r="H23" s="83"/>
      <c r="I23" s="180"/>
      <c r="J23" s="180"/>
      <c r="K23" s="276"/>
      <c r="L23" s="276"/>
      <c r="M23" s="276"/>
      <c r="N23" s="276"/>
      <c r="O23" s="276"/>
      <c r="P23" s="209"/>
      <c r="Q23" s="291" t="s">
        <v>77</v>
      </c>
      <c r="R23" s="291"/>
      <c r="S23" s="494"/>
      <c r="T23" s="287"/>
      <c r="U23" s="459" t="s">
        <v>78</v>
      </c>
      <c r="V23" s="459"/>
      <c r="W23" s="315"/>
      <c r="X23" s="276"/>
      <c r="Y23" s="276"/>
      <c r="Z23" s="276"/>
      <c r="AA23" s="276"/>
      <c r="AB23" s="276"/>
    </row>
    <row r="24" spans="1:28" s="35" customFormat="1" ht="17.25" customHeight="1" x14ac:dyDescent="0.2">
      <c r="A24" t="s">
        <v>1242</v>
      </c>
      <c r="B24" t="s">
        <v>1243</v>
      </c>
      <c r="C24"/>
      <c r="D24"/>
      <c r="E24"/>
      <c r="F24"/>
      <c r="G24" s="83"/>
      <c r="H24" s="83"/>
      <c r="I24" s="180"/>
      <c r="J24" s="180"/>
      <c r="K24" s="287" t="s">
        <v>414</v>
      </c>
      <c r="L24" s="253"/>
      <c r="M24" s="253"/>
      <c r="N24" s="253"/>
      <c r="O24" s="253"/>
      <c r="P24" s="287" t="s">
        <v>80</v>
      </c>
      <c r="Q24" s="97"/>
      <c r="R24" s="34" t="s">
        <v>42</v>
      </c>
      <c r="S24" s="18"/>
      <c r="T24" s="17" t="s">
        <v>80</v>
      </c>
      <c r="U24" s="97"/>
      <c r="V24" s="34" t="s">
        <v>42</v>
      </c>
      <c r="W24" s="289"/>
      <c r="X24" s="276"/>
      <c r="Y24" s="276"/>
      <c r="Z24" s="276"/>
      <c r="AA24" s="276"/>
      <c r="AB24" s="276"/>
    </row>
    <row r="25" spans="1:28" s="35" customFormat="1" ht="17.25" customHeight="1" x14ac:dyDescent="0.2">
      <c r="A25" t="s">
        <v>1244</v>
      </c>
      <c r="B25" t="s">
        <v>1245</v>
      </c>
      <c r="C25"/>
      <c r="D25"/>
      <c r="E25"/>
      <c r="F25"/>
      <c r="G25" s="83"/>
      <c r="H25" s="83"/>
      <c r="I25" s="180"/>
      <c r="J25" s="180"/>
      <c r="K25" s="287" t="s">
        <v>415</v>
      </c>
      <c r="L25" s="253"/>
      <c r="M25" s="253"/>
      <c r="N25" s="253"/>
      <c r="O25" s="253"/>
      <c r="P25" s="287" t="s">
        <v>80</v>
      </c>
      <c r="Q25" s="97"/>
      <c r="R25" s="34" t="s">
        <v>42</v>
      </c>
      <c r="S25" s="20"/>
      <c r="T25" s="17" t="s">
        <v>80</v>
      </c>
      <c r="U25" s="97"/>
      <c r="V25" s="34" t="s">
        <v>42</v>
      </c>
      <c r="W25" s="442"/>
      <c r="X25" s="276"/>
      <c r="Y25" s="276"/>
      <c r="Z25" s="276"/>
      <c r="AA25" s="276"/>
      <c r="AB25" s="276"/>
    </row>
    <row r="26" spans="1:28" s="35" customFormat="1" ht="17.25" customHeight="1" x14ac:dyDescent="0.2">
      <c r="A26" t="s">
        <v>1246</v>
      </c>
      <c r="B26" t="s">
        <v>1247</v>
      </c>
      <c r="C26"/>
      <c r="D26"/>
      <c r="E26"/>
      <c r="F26"/>
      <c r="G26" s="83"/>
      <c r="H26" s="83"/>
      <c r="I26" s="180"/>
      <c r="J26" s="180"/>
      <c r="K26" s="287" t="s">
        <v>416</v>
      </c>
      <c r="L26" s="253"/>
      <c r="M26" s="253"/>
      <c r="N26" s="253"/>
      <c r="O26" s="253"/>
      <c r="P26" s="287" t="s">
        <v>80</v>
      </c>
      <c r="Q26" s="97"/>
      <c r="R26" s="34" t="s">
        <v>42</v>
      </c>
      <c r="S26" s="20"/>
      <c r="T26" s="17" t="s">
        <v>80</v>
      </c>
      <c r="U26" s="97"/>
      <c r="V26" s="34" t="s">
        <v>42</v>
      </c>
      <c r="W26" s="442"/>
      <c r="X26" s="276"/>
      <c r="Y26" s="276"/>
      <c r="Z26" s="276"/>
      <c r="AA26" s="276"/>
      <c r="AB26" s="276"/>
    </row>
    <row r="27" spans="1:28" s="35" customFormat="1" ht="17.25" customHeight="1" x14ac:dyDescent="0.2">
      <c r="A27" t="s">
        <v>1248</v>
      </c>
      <c r="B27" t="s">
        <v>1249</v>
      </c>
      <c r="C27"/>
      <c r="D27"/>
      <c r="E27"/>
      <c r="F27"/>
      <c r="G27" s="83"/>
      <c r="H27" s="83"/>
      <c r="I27" s="180"/>
      <c r="J27" s="180"/>
      <c r="K27" s="287" t="s">
        <v>417</v>
      </c>
      <c r="L27" s="253"/>
      <c r="M27" s="253"/>
      <c r="N27" s="253"/>
      <c r="O27" s="253"/>
      <c r="P27" s="287" t="s">
        <v>80</v>
      </c>
      <c r="Q27" s="97"/>
      <c r="R27" s="34" t="s">
        <v>42</v>
      </c>
      <c r="S27" s="20"/>
      <c r="T27" s="17" t="s">
        <v>80</v>
      </c>
      <c r="U27" s="97"/>
      <c r="V27" s="34" t="s">
        <v>42</v>
      </c>
      <c r="W27" s="442"/>
      <c r="X27" s="276"/>
      <c r="Y27" s="276"/>
      <c r="Z27" s="276"/>
      <c r="AA27" s="276"/>
      <c r="AB27" s="276"/>
    </row>
    <row r="28" spans="1:28" s="35" customFormat="1" ht="31.5" customHeight="1" x14ac:dyDescent="0.2">
      <c r="A28" t="s">
        <v>1250</v>
      </c>
      <c r="B28" t="s">
        <v>1251</v>
      </c>
      <c r="C28"/>
      <c r="D28"/>
      <c r="E28"/>
      <c r="F28"/>
      <c r="G28" s="83"/>
      <c r="H28" s="83"/>
      <c r="I28" s="180"/>
      <c r="J28" s="180"/>
      <c r="K28" s="891" t="s">
        <v>96</v>
      </c>
      <c r="L28" s="892"/>
      <c r="M28" s="892"/>
      <c r="N28" s="892"/>
      <c r="O28" s="892"/>
      <c r="P28" s="287" t="s">
        <v>80</v>
      </c>
      <c r="Q28" s="97"/>
      <c r="R28" s="34" t="s">
        <v>42</v>
      </c>
      <c r="S28" s="20"/>
      <c r="T28" s="17" t="s">
        <v>80</v>
      </c>
      <c r="U28" s="97"/>
      <c r="V28" s="34" t="s">
        <v>42</v>
      </c>
      <c r="W28" s="442"/>
      <c r="X28" s="276"/>
      <c r="Y28" s="276"/>
      <c r="Z28" s="276"/>
      <c r="AA28" s="276"/>
      <c r="AB28" s="276"/>
    </row>
    <row r="29" spans="1:28" s="35" customFormat="1" ht="17.25" customHeight="1" x14ac:dyDescent="0.2">
      <c r="A29" t="s">
        <v>1252</v>
      </c>
      <c r="B29" t="s">
        <v>1253</v>
      </c>
      <c r="C29"/>
      <c r="D29"/>
      <c r="E29"/>
      <c r="F29"/>
      <c r="G29" s="83"/>
      <c r="H29" s="83"/>
      <c r="I29" s="180"/>
      <c r="J29" s="180"/>
      <c r="K29" s="259" t="s">
        <v>418</v>
      </c>
      <c r="L29" s="253"/>
      <c r="M29" s="253"/>
      <c r="N29" s="253"/>
      <c r="O29" s="253"/>
      <c r="P29" s="287" t="s">
        <v>80</v>
      </c>
      <c r="Q29" s="443" t="str">
        <f>IF(ISERROR(AVERAGE(Q24:Q28)),"",SUM(Q24:Q28))</f>
        <v/>
      </c>
      <c r="R29" s="441" t="s">
        <v>42</v>
      </c>
      <c r="S29" s="315"/>
      <c r="T29" s="287" t="s">
        <v>80</v>
      </c>
      <c r="U29" s="443" t="str">
        <f>IF(ISERROR(AVERAGE(U24:U28)),"",SUM(U24:U28))</f>
        <v/>
      </c>
      <c r="V29" s="441" t="s">
        <v>42</v>
      </c>
      <c r="W29" s="315"/>
      <c r="X29" s="276"/>
      <c r="Y29" s="276"/>
      <c r="Z29" s="276"/>
      <c r="AA29" s="276"/>
      <c r="AB29" s="276"/>
    </row>
    <row r="30" spans="1:28" s="35" customFormat="1" ht="11.25" customHeight="1" x14ac:dyDescent="0.2">
      <c r="A30"/>
      <c r="B30"/>
      <c r="C30"/>
      <c r="D30"/>
      <c r="E30"/>
      <c r="F30"/>
      <c r="G30" s="83"/>
      <c r="H30" s="83"/>
      <c r="I30" s="180"/>
      <c r="J30" s="276"/>
      <c r="K30" s="276"/>
      <c r="L30" s="276"/>
      <c r="M30" s="276"/>
      <c r="N30" s="276"/>
      <c r="O30" s="276"/>
      <c r="P30" s="276"/>
      <c r="Q30" s="276"/>
      <c r="R30" s="276"/>
      <c r="S30" s="276"/>
      <c r="T30" s="276"/>
      <c r="U30" s="276"/>
      <c r="V30" s="276"/>
      <c r="W30" s="276"/>
      <c r="X30" s="276"/>
      <c r="Y30" s="276"/>
      <c r="Z30" s="276"/>
      <c r="AA30" s="276"/>
      <c r="AB30" s="276"/>
    </row>
    <row r="31" spans="1:28" s="35" customFormat="1" x14ac:dyDescent="0.2">
      <c r="A31"/>
      <c r="B31"/>
      <c r="C31"/>
      <c r="D31"/>
      <c r="E31"/>
      <c r="F31"/>
      <c r="G31" s="83"/>
      <c r="H31" s="83"/>
      <c r="I31" s="249" t="s">
        <v>504</v>
      </c>
      <c r="J31" s="237" t="s">
        <v>420</v>
      </c>
      <c r="K31" s="237"/>
      <c r="L31" s="276"/>
      <c r="M31" s="276"/>
      <c r="N31" s="276"/>
      <c r="O31" s="276"/>
      <c r="P31" s="276"/>
      <c r="Q31" s="276"/>
      <c r="R31" s="276"/>
      <c r="S31" s="237"/>
      <c r="T31" s="276"/>
      <c r="U31" s="276"/>
      <c r="V31" s="276"/>
      <c r="W31" s="237"/>
      <c r="X31" s="276"/>
      <c r="Y31" s="276"/>
      <c r="Z31" s="276"/>
      <c r="AA31" s="237"/>
      <c r="AB31" s="237"/>
    </row>
    <row r="32" spans="1:28" s="35" customFormat="1" ht="7.5" customHeight="1" x14ac:dyDescent="0.2">
      <c r="A32"/>
      <c r="B32"/>
      <c r="C32"/>
      <c r="D32"/>
      <c r="E32"/>
      <c r="F32"/>
      <c r="G32" s="83"/>
      <c r="H32" s="83"/>
      <c r="I32" s="249"/>
      <c r="J32" s="237"/>
      <c r="K32" s="237"/>
      <c r="L32" s="276"/>
      <c r="M32" s="276"/>
      <c r="N32" s="276"/>
      <c r="O32" s="276"/>
      <c r="P32" s="276"/>
      <c r="Q32" s="276"/>
      <c r="R32" s="276"/>
      <c r="S32" s="237"/>
      <c r="T32" s="276"/>
      <c r="U32" s="276"/>
      <c r="V32" s="276"/>
      <c r="W32" s="237"/>
      <c r="X32" s="276"/>
      <c r="Y32" s="276"/>
      <c r="Z32" s="276"/>
      <c r="AA32" s="237"/>
      <c r="AB32" s="237"/>
    </row>
    <row r="33" spans="1:28" s="35" customFormat="1" ht="41.25" customHeight="1" x14ac:dyDescent="0.2">
      <c r="A33"/>
      <c r="B33"/>
      <c r="C33"/>
      <c r="D33"/>
      <c r="E33"/>
      <c r="F33"/>
      <c r="G33" s="83"/>
      <c r="H33" s="83"/>
      <c r="I33" s="180"/>
      <c r="J33" s="180"/>
      <c r="K33" s="276"/>
      <c r="L33" s="276"/>
      <c r="M33" s="276"/>
      <c r="N33" s="276"/>
      <c r="O33" s="276"/>
      <c r="P33" s="287"/>
      <c r="Q33" s="459" t="s">
        <v>77</v>
      </c>
      <c r="R33" s="459"/>
      <c r="S33" s="528"/>
      <c r="T33" s="287"/>
      <c r="U33" s="459" t="s">
        <v>78</v>
      </c>
      <c r="V33" s="459"/>
      <c r="W33" s="315"/>
      <c r="X33" s="276"/>
      <c r="Y33" s="276"/>
      <c r="Z33" s="276"/>
      <c r="AA33" s="276"/>
      <c r="AB33" s="276"/>
    </row>
    <row r="34" spans="1:28" s="35" customFormat="1" ht="17.25" customHeight="1" x14ac:dyDescent="0.2">
      <c r="A34" t="s">
        <v>1254</v>
      </c>
      <c r="B34" t="s">
        <v>1255</v>
      </c>
      <c r="C34"/>
      <c r="D34"/>
      <c r="E34"/>
      <c r="F34"/>
      <c r="G34" s="83"/>
      <c r="H34" s="83"/>
      <c r="I34" s="180"/>
      <c r="J34" s="180"/>
      <c r="K34" s="888" t="s">
        <v>1176</v>
      </c>
      <c r="L34" s="892"/>
      <c r="M34" s="892"/>
      <c r="N34" s="892"/>
      <c r="O34" s="893"/>
      <c r="P34" s="287" t="s">
        <v>80</v>
      </c>
      <c r="Q34" s="233" t="str">
        <f>IF(ISERROR(AVERAGE(Q19,Q29)),"",IF(ISNUMBER(Q29),SUM(Q19,-Q29),Q19))</f>
        <v/>
      </c>
      <c r="R34" s="441" t="s">
        <v>42</v>
      </c>
      <c r="S34" s="289"/>
      <c r="T34" s="287" t="s">
        <v>80</v>
      </c>
      <c r="U34" s="233" t="str">
        <f>IF(ISERROR(AVERAGE(U19,U29)),"",IF(ISNUMBER(U29),SUM(U19,-U29),U19))</f>
        <v/>
      </c>
      <c r="V34" s="441" t="s">
        <v>42</v>
      </c>
      <c r="W34" s="315"/>
      <c r="X34" s="276"/>
      <c r="Y34" s="276"/>
      <c r="Z34" s="276"/>
      <c r="AA34" s="276"/>
      <c r="AB34" s="276"/>
    </row>
    <row r="35" spans="1:28" s="35" customFormat="1" ht="11.25" customHeight="1" x14ac:dyDescent="0.2">
      <c r="A35"/>
      <c r="B35"/>
      <c r="C35"/>
      <c r="D35"/>
      <c r="E35"/>
      <c r="F35"/>
      <c r="G35" s="83"/>
      <c r="H35" s="83"/>
      <c r="I35" s="180"/>
      <c r="J35" s="276"/>
      <c r="K35" s="276"/>
      <c r="L35" s="276"/>
      <c r="M35" s="276"/>
      <c r="N35" s="276"/>
      <c r="O35" s="276"/>
      <c r="P35" s="276"/>
      <c r="Q35" s="276"/>
      <c r="R35" s="276"/>
      <c r="S35" s="276"/>
      <c r="T35" s="276"/>
      <c r="U35" s="276"/>
      <c r="V35" s="276"/>
      <c r="W35" s="276"/>
      <c r="X35" s="276"/>
      <c r="Y35" s="276"/>
      <c r="Z35" s="276"/>
      <c r="AA35" s="276"/>
      <c r="AB35" s="276"/>
    </row>
    <row r="36" spans="1:28" s="35" customFormat="1" x14ac:dyDescent="0.2">
      <c r="A36"/>
      <c r="B36"/>
      <c r="C36"/>
      <c r="D36"/>
      <c r="E36"/>
      <c r="F36"/>
      <c r="G36" s="83"/>
      <c r="H36" s="83"/>
      <c r="I36" s="249" t="s">
        <v>508</v>
      </c>
      <c r="J36" s="237" t="s">
        <v>873</v>
      </c>
      <c r="K36" s="237"/>
      <c r="L36" s="276"/>
      <c r="M36" s="276"/>
      <c r="N36" s="276"/>
      <c r="O36" s="276"/>
      <c r="P36" s="276"/>
      <c r="Q36" s="276"/>
      <c r="R36" s="276"/>
      <c r="S36" s="237"/>
      <c r="T36" s="276"/>
      <c r="U36" s="276"/>
      <c r="V36" s="276"/>
      <c r="W36" s="237"/>
      <c r="X36" s="276"/>
      <c r="Y36" s="276"/>
      <c r="Z36" s="276"/>
      <c r="AA36" s="237"/>
      <c r="AB36" s="237"/>
    </row>
    <row r="37" spans="1:28" s="35" customFormat="1" ht="7.5" customHeight="1" x14ac:dyDescent="0.2">
      <c r="A37"/>
      <c r="B37"/>
      <c r="C37"/>
      <c r="D37"/>
      <c r="E37"/>
      <c r="F37"/>
      <c r="G37" s="83"/>
      <c r="H37" s="83"/>
      <c r="I37" s="249"/>
      <c r="J37" s="237"/>
      <c r="K37" s="237"/>
      <c r="L37" s="276"/>
      <c r="M37" s="276"/>
      <c r="N37" s="276"/>
      <c r="O37" s="276"/>
      <c r="P37" s="276"/>
      <c r="Q37" s="276"/>
      <c r="R37" s="276"/>
      <c r="S37" s="237"/>
      <c r="T37" s="276"/>
      <c r="U37" s="276"/>
      <c r="V37" s="276"/>
      <c r="W37" s="237"/>
      <c r="X37" s="276"/>
      <c r="Y37" s="276"/>
      <c r="Z37" s="276"/>
      <c r="AA37" s="237"/>
      <c r="AB37" s="237"/>
    </row>
    <row r="38" spans="1:28" s="35" customFormat="1" ht="41.25" customHeight="1" x14ac:dyDescent="0.2">
      <c r="A38"/>
      <c r="B38"/>
      <c r="C38"/>
      <c r="D38"/>
      <c r="E38"/>
      <c r="F38"/>
      <c r="G38" s="83"/>
      <c r="H38" s="83"/>
      <c r="I38" s="180"/>
      <c r="J38" s="180"/>
      <c r="K38" s="276"/>
      <c r="L38" s="276"/>
      <c r="M38" s="276"/>
      <c r="N38" s="276"/>
      <c r="O38" s="276"/>
      <c r="P38" s="209"/>
      <c r="Q38" s="291" t="s">
        <v>77</v>
      </c>
      <c r="R38" s="291"/>
      <c r="S38" s="494"/>
      <c r="T38" s="287"/>
      <c r="U38" s="459" t="s">
        <v>78</v>
      </c>
      <c r="V38" s="459"/>
      <c r="W38" s="315"/>
      <c r="X38" s="276"/>
      <c r="Y38" s="276"/>
      <c r="Z38" s="276"/>
      <c r="AA38" s="276"/>
      <c r="AB38" s="276"/>
    </row>
    <row r="39" spans="1:28" s="35" customFormat="1" ht="17.25" customHeight="1" x14ac:dyDescent="0.2">
      <c r="A39" t="s">
        <v>700</v>
      </c>
      <c r="B39" t="s">
        <v>707</v>
      </c>
      <c r="C39"/>
      <c r="D39"/>
      <c r="E39"/>
      <c r="F39"/>
      <c r="G39" s="83"/>
      <c r="H39" s="83"/>
      <c r="I39" s="180"/>
      <c r="J39" s="180"/>
      <c r="K39" s="287" t="s">
        <v>382</v>
      </c>
      <c r="L39" s="253"/>
      <c r="M39" s="253"/>
      <c r="N39" s="253"/>
      <c r="O39" s="315"/>
      <c r="P39" s="287" t="s">
        <v>80</v>
      </c>
      <c r="Q39" s="97"/>
      <c r="R39" s="34" t="s">
        <v>42</v>
      </c>
      <c r="S39" s="18"/>
      <c r="T39" s="17" t="s">
        <v>80</v>
      </c>
      <c r="U39" s="97"/>
      <c r="V39" s="34" t="s">
        <v>42</v>
      </c>
      <c r="W39" s="289"/>
      <c r="X39" s="276"/>
      <c r="Y39" s="276"/>
      <c r="Z39" s="276"/>
      <c r="AA39" s="276"/>
      <c r="AB39" s="276"/>
    </row>
    <row r="40" spans="1:28" s="35" customFormat="1" ht="17.25" customHeight="1" x14ac:dyDescent="0.2">
      <c r="A40" t="s">
        <v>701</v>
      </c>
      <c r="B40" t="s">
        <v>708</v>
      </c>
      <c r="C40"/>
      <c r="D40"/>
      <c r="E40"/>
      <c r="F40"/>
      <c r="G40" s="83"/>
      <c r="H40" s="83"/>
      <c r="I40" s="180"/>
      <c r="J40" s="180"/>
      <c r="K40" s="287" t="s">
        <v>381</v>
      </c>
      <c r="L40" s="253"/>
      <c r="M40" s="253"/>
      <c r="N40" s="253"/>
      <c r="O40" s="315"/>
      <c r="P40" s="287" t="s">
        <v>80</v>
      </c>
      <c r="Q40" s="97"/>
      <c r="R40" s="34" t="s">
        <v>42</v>
      </c>
      <c r="S40" s="18"/>
      <c r="T40" s="17" t="s">
        <v>80</v>
      </c>
      <c r="U40" s="97"/>
      <c r="V40" s="34" t="s">
        <v>42</v>
      </c>
      <c r="W40" s="289"/>
      <c r="X40" s="276"/>
      <c r="Y40" s="276"/>
      <c r="Z40" s="276"/>
      <c r="AA40" s="276"/>
      <c r="AB40" s="276"/>
    </row>
    <row r="41" spans="1:28" s="35" customFormat="1" ht="17.25" customHeight="1" x14ac:dyDescent="0.2">
      <c r="A41"/>
      <c r="B41"/>
      <c r="C41"/>
      <c r="D41"/>
      <c r="E41"/>
      <c r="F41"/>
      <c r="G41" s="83"/>
      <c r="H41" s="83"/>
      <c r="I41" s="180"/>
      <c r="J41" s="180"/>
      <c r="K41" s="209" t="s">
        <v>521</v>
      </c>
      <c r="L41" s="266"/>
      <c r="M41" s="266"/>
      <c r="N41" s="266"/>
      <c r="O41" s="526"/>
      <c r="P41" s="209"/>
      <c r="Q41" s="212"/>
      <c r="R41" s="210"/>
      <c r="S41" s="211"/>
      <c r="T41" s="209"/>
      <c r="U41" s="212"/>
      <c r="V41" s="210"/>
      <c r="W41" s="211"/>
      <c r="X41" s="276"/>
      <c r="Y41" s="276"/>
      <c r="Z41" s="276"/>
      <c r="AA41" s="276"/>
      <c r="AB41" s="276"/>
    </row>
    <row r="42" spans="1:28" s="35" customFormat="1" ht="17.25" customHeight="1" x14ac:dyDescent="0.2">
      <c r="A42" t="s">
        <v>702</v>
      </c>
      <c r="B42" t="s">
        <v>709</v>
      </c>
      <c r="C42" t="s">
        <v>1256</v>
      </c>
      <c r="D42"/>
      <c r="E42"/>
      <c r="F42"/>
      <c r="G42" s="83"/>
      <c r="H42" s="83"/>
      <c r="I42" s="33"/>
      <c r="J42" s="180"/>
      <c r="K42" s="127" t="s">
        <v>1136</v>
      </c>
      <c r="L42" s="912"/>
      <c r="M42" s="912"/>
      <c r="N42" s="912"/>
      <c r="O42" s="37"/>
      <c r="P42" s="206" t="s">
        <v>80</v>
      </c>
      <c r="Q42" s="204"/>
      <c r="R42" s="205" t="s">
        <v>42</v>
      </c>
      <c r="S42" s="208"/>
      <c r="T42" s="207" t="s">
        <v>80</v>
      </c>
      <c r="U42" s="204"/>
      <c r="V42" s="205" t="s">
        <v>42</v>
      </c>
      <c r="W42" s="503"/>
      <c r="X42" s="276"/>
      <c r="Y42" s="276"/>
      <c r="Z42" s="276"/>
      <c r="AA42" s="276"/>
      <c r="AB42" s="276"/>
    </row>
    <row r="43" spans="1:28" s="35" customFormat="1" ht="17.25" customHeight="1" x14ac:dyDescent="0.2">
      <c r="A43" t="s">
        <v>703</v>
      </c>
      <c r="B43" t="s">
        <v>710</v>
      </c>
      <c r="C43"/>
      <c r="D43"/>
      <c r="E43"/>
      <c r="F43"/>
      <c r="G43" s="83"/>
      <c r="H43" s="83"/>
      <c r="I43" s="180"/>
      <c r="J43" s="180"/>
      <c r="K43" s="259" t="s">
        <v>170</v>
      </c>
      <c r="L43" s="253"/>
      <c r="M43" s="253"/>
      <c r="N43" s="253"/>
      <c r="O43" s="315"/>
      <c r="P43" s="287" t="s">
        <v>80</v>
      </c>
      <c r="Q43" s="233" t="str">
        <f>IF(ISERROR(AVERAGE(Q39:Q42)),"",SUM(Q39:Q42))</f>
        <v/>
      </c>
      <c r="R43" s="441" t="s">
        <v>42</v>
      </c>
      <c r="S43" s="289"/>
      <c r="T43" s="287" t="s">
        <v>80</v>
      </c>
      <c r="U43" s="233" t="str">
        <f>IF(ISERROR(AVERAGE(U39:U42)),"",SUM(U39:U42))</f>
        <v/>
      </c>
      <c r="V43" s="441" t="s">
        <v>42</v>
      </c>
      <c r="W43" s="289"/>
      <c r="X43" s="276"/>
      <c r="Y43" s="276"/>
      <c r="Z43" s="276"/>
      <c r="AA43" s="276"/>
      <c r="AB43" s="276"/>
    </row>
    <row r="44" spans="1:28" s="35" customFormat="1" ht="9" customHeight="1" x14ac:dyDescent="0.2">
      <c r="A44"/>
      <c r="B44"/>
      <c r="C44"/>
      <c r="D44"/>
      <c r="E44"/>
      <c r="F44"/>
      <c r="G44" s="83"/>
      <c r="H44" s="83"/>
      <c r="I44" s="180"/>
      <c r="J44" s="276"/>
      <c r="K44" s="276"/>
      <c r="L44" s="276"/>
      <c r="M44" s="276"/>
      <c r="N44" s="276"/>
      <c r="O44" s="276"/>
      <c r="P44" s="276"/>
      <c r="Q44" s="276"/>
      <c r="R44" s="276"/>
      <c r="S44" s="276"/>
      <c r="T44" s="276"/>
      <c r="U44" s="276"/>
      <c r="V44" s="276"/>
      <c r="W44" s="276"/>
      <c r="X44" s="276"/>
      <c r="Y44" s="276"/>
      <c r="Z44" s="276"/>
      <c r="AA44" s="276"/>
      <c r="AB44" s="276"/>
    </row>
    <row r="45" spans="1:28" s="35" customFormat="1" x14ac:dyDescent="0.2">
      <c r="A45"/>
      <c r="B45"/>
      <c r="C45"/>
      <c r="D45"/>
      <c r="E45"/>
      <c r="F45"/>
      <c r="G45" s="83"/>
      <c r="H45" s="83"/>
      <c r="I45" s="527" t="s">
        <v>422</v>
      </c>
      <c r="J45" s="276"/>
      <c r="K45" s="276"/>
      <c r="L45" s="276"/>
      <c r="M45" s="276"/>
      <c r="N45" s="276"/>
      <c r="O45" s="276"/>
      <c r="P45" s="276"/>
      <c r="Q45" s="276"/>
      <c r="R45" s="276"/>
      <c r="S45" s="276"/>
      <c r="T45" s="276"/>
      <c r="U45" s="276"/>
      <c r="V45" s="276"/>
      <c r="W45" s="276"/>
      <c r="X45" s="276"/>
      <c r="Y45" s="276"/>
      <c r="Z45" s="276"/>
      <c r="AA45" s="276"/>
      <c r="AB45" s="276"/>
    </row>
    <row r="46" spans="1:28" s="35" customFormat="1" x14ac:dyDescent="0.2">
      <c r="A46"/>
      <c r="B46"/>
      <c r="C46"/>
      <c r="D46"/>
      <c r="E46"/>
      <c r="F46"/>
      <c r="G46" s="83"/>
      <c r="H46" s="83"/>
      <c r="I46" s="262" t="s">
        <v>423</v>
      </c>
      <c r="J46" s="276"/>
      <c r="K46" s="276"/>
      <c r="L46" s="276"/>
      <c r="M46" s="276"/>
      <c r="N46" s="276"/>
      <c r="O46" s="276"/>
      <c r="P46" s="276"/>
      <c r="Q46" s="276"/>
      <c r="R46" s="276"/>
      <c r="S46" s="276"/>
      <c r="T46" s="276"/>
      <c r="U46" s="276"/>
      <c r="V46" s="276"/>
      <c r="W46" s="276"/>
      <c r="X46" s="276"/>
      <c r="Y46" s="276"/>
      <c r="Z46" s="276"/>
      <c r="AA46" s="276"/>
      <c r="AB46" s="276"/>
    </row>
    <row r="47" spans="1:28" s="35" customFormat="1" ht="7.5" customHeight="1" x14ac:dyDescent="0.2">
      <c r="A47"/>
      <c r="B47"/>
      <c r="C47"/>
      <c r="D47"/>
      <c r="E47"/>
      <c r="F47"/>
      <c r="G47" s="83"/>
      <c r="H47" s="83"/>
      <c r="I47" s="180"/>
      <c r="J47" s="276"/>
      <c r="K47" s="276"/>
      <c r="L47" s="276"/>
      <c r="M47" s="276"/>
      <c r="N47" s="276"/>
      <c r="O47" s="276"/>
      <c r="P47" s="276"/>
      <c r="Q47" s="276"/>
      <c r="R47" s="276"/>
      <c r="S47" s="276"/>
      <c r="T47" s="276"/>
      <c r="U47" s="276"/>
      <c r="V47" s="276"/>
      <c r="W47" s="276"/>
      <c r="X47" s="276"/>
      <c r="Y47" s="276"/>
      <c r="Z47" s="276"/>
      <c r="AA47" s="276"/>
      <c r="AB47" s="276"/>
    </row>
    <row r="48" spans="1:28" s="35" customFormat="1" x14ac:dyDescent="0.2">
      <c r="A48"/>
      <c r="B48"/>
      <c r="C48"/>
      <c r="D48"/>
      <c r="E48"/>
      <c r="F48"/>
      <c r="G48" s="83"/>
      <c r="H48" s="83"/>
      <c r="I48" s="249" t="s">
        <v>509</v>
      </c>
      <c r="J48" s="237" t="s">
        <v>425</v>
      </c>
      <c r="K48" s="237"/>
      <c r="L48" s="276"/>
      <c r="M48" s="276"/>
      <c r="N48" s="276"/>
      <c r="O48" s="276"/>
      <c r="P48" s="276"/>
      <c r="Q48" s="276"/>
      <c r="R48" s="276"/>
      <c r="S48" s="237"/>
      <c r="T48" s="276"/>
      <c r="U48" s="276"/>
      <c r="V48" s="276"/>
      <c r="W48" s="237"/>
      <c r="X48" s="276"/>
      <c r="Y48" s="276"/>
      <c r="Z48" s="276"/>
      <c r="AA48" s="237"/>
      <c r="AB48" s="237"/>
    </row>
    <row r="49" spans="1:28" s="35" customFormat="1" ht="7.5" customHeight="1" x14ac:dyDescent="0.2">
      <c r="A49"/>
      <c r="B49"/>
      <c r="C49"/>
      <c r="D49"/>
      <c r="E49"/>
      <c r="F49"/>
      <c r="G49" s="83"/>
      <c r="H49" s="83"/>
      <c r="I49" s="249"/>
      <c r="J49" s="237"/>
      <c r="K49" s="237"/>
      <c r="L49" s="276"/>
      <c r="M49" s="276"/>
      <c r="N49" s="276"/>
      <c r="O49" s="276"/>
      <c r="P49" s="276"/>
      <c r="Q49" s="276"/>
      <c r="R49" s="276"/>
      <c r="S49" s="237"/>
      <c r="T49" s="276"/>
      <c r="U49" s="276"/>
      <c r="V49" s="276"/>
      <c r="W49" s="237"/>
      <c r="X49" s="276"/>
      <c r="Y49" s="276"/>
      <c r="Z49" s="276"/>
      <c r="AA49" s="237"/>
      <c r="AB49" s="237"/>
    </row>
    <row r="50" spans="1:28" s="35" customFormat="1" ht="41.25" customHeight="1" x14ac:dyDescent="0.2">
      <c r="A50"/>
      <c r="B50"/>
      <c r="C50"/>
      <c r="D50"/>
      <c r="E50"/>
      <c r="F50"/>
      <c r="G50" s="83"/>
      <c r="H50" s="83"/>
      <c r="I50" s="180"/>
      <c r="J50" s="180"/>
      <c r="K50" s="276"/>
      <c r="L50" s="276"/>
      <c r="M50" s="276"/>
      <c r="N50" s="276"/>
      <c r="O50" s="276"/>
      <c r="P50" s="287"/>
      <c r="Q50" s="459" t="s">
        <v>77</v>
      </c>
      <c r="R50" s="459"/>
      <c r="S50" s="528"/>
      <c r="T50" s="287"/>
      <c r="U50" s="459" t="s">
        <v>78</v>
      </c>
      <c r="V50" s="459"/>
      <c r="W50" s="315"/>
      <c r="X50" s="276"/>
      <c r="Y50" s="276"/>
      <c r="Z50" s="276"/>
      <c r="AA50" s="276"/>
      <c r="AB50" s="276"/>
    </row>
    <row r="51" spans="1:28" s="35" customFormat="1" ht="54.75" customHeight="1" x14ac:dyDescent="0.2">
      <c r="A51" t="s">
        <v>704</v>
      </c>
      <c r="B51" t="s">
        <v>711</v>
      </c>
      <c r="C51"/>
      <c r="D51"/>
      <c r="E51"/>
      <c r="F51"/>
      <c r="G51" s="83"/>
      <c r="H51" s="83"/>
      <c r="I51" s="180"/>
      <c r="J51" s="180"/>
      <c r="K51" s="891" t="s">
        <v>40</v>
      </c>
      <c r="L51" s="892"/>
      <c r="M51" s="892"/>
      <c r="N51" s="892"/>
      <c r="O51" s="893"/>
      <c r="P51" s="287" t="s">
        <v>80</v>
      </c>
      <c r="Q51" s="97"/>
      <c r="R51" s="34" t="s">
        <v>42</v>
      </c>
      <c r="S51" s="18"/>
      <c r="T51" s="17" t="s">
        <v>80</v>
      </c>
      <c r="U51" s="97"/>
      <c r="V51" s="34" t="s">
        <v>42</v>
      </c>
      <c r="W51" s="289"/>
      <c r="X51" s="276"/>
      <c r="Y51" s="276"/>
      <c r="Z51" s="276"/>
      <c r="AA51" s="276"/>
      <c r="AB51" s="276"/>
    </row>
    <row r="52" spans="1:28" s="35" customFormat="1" ht="31.5" customHeight="1" x14ac:dyDescent="0.2">
      <c r="A52" t="s">
        <v>705</v>
      </c>
      <c r="B52" t="s">
        <v>712</v>
      </c>
      <c r="C52"/>
      <c r="D52"/>
      <c r="E52"/>
      <c r="F52"/>
      <c r="G52" s="83"/>
      <c r="H52" s="83"/>
      <c r="I52" s="180"/>
      <c r="J52" s="180"/>
      <c r="K52" s="888" t="s">
        <v>578</v>
      </c>
      <c r="L52" s="892"/>
      <c r="M52" s="892"/>
      <c r="N52" s="892"/>
      <c r="O52" s="893"/>
      <c r="P52" s="287" t="s">
        <v>80</v>
      </c>
      <c r="Q52" s="97"/>
      <c r="R52" s="34" t="s">
        <v>42</v>
      </c>
      <c r="S52" s="20"/>
      <c r="T52" s="17" t="s">
        <v>80</v>
      </c>
      <c r="U52" s="97"/>
      <c r="V52" s="34" t="s">
        <v>42</v>
      </c>
      <c r="W52" s="442"/>
      <c r="X52" s="276"/>
      <c r="Y52" s="276"/>
      <c r="Z52" s="276"/>
      <c r="AA52" s="276"/>
      <c r="AB52" s="276"/>
    </row>
    <row r="53" spans="1:28" s="35" customFormat="1" ht="31.5" customHeight="1" x14ac:dyDescent="0.2">
      <c r="A53" t="s">
        <v>706</v>
      </c>
      <c r="B53" t="s">
        <v>713</v>
      </c>
      <c r="C53"/>
      <c r="D53"/>
      <c r="E53"/>
      <c r="F53"/>
      <c r="G53" s="83"/>
      <c r="H53" s="83"/>
      <c r="I53" s="180"/>
      <c r="J53" s="180"/>
      <c r="K53" s="888" t="s">
        <v>877</v>
      </c>
      <c r="L53" s="892"/>
      <c r="M53" s="892"/>
      <c r="N53" s="892"/>
      <c r="O53" s="893"/>
      <c r="P53" s="181" t="s">
        <v>80</v>
      </c>
      <c r="Q53" s="140"/>
      <c r="R53" s="145" t="s">
        <v>42</v>
      </c>
      <c r="S53" s="138"/>
      <c r="T53" s="146" t="s">
        <v>80</v>
      </c>
      <c r="U53" s="140"/>
      <c r="V53" s="145" t="s">
        <v>42</v>
      </c>
      <c r="W53" s="297"/>
      <c r="X53" s="276"/>
      <c r="Y53" s="276"/>
      <c r="Z53" s="276"/>
      <c r="AA53" s="276"/>
      <c r="AB53" s="276"/>
    </row>
    <row r="54" spans="1:28" s="35" customFormat="1" ht="17.25" customHeight="1" x14ac:dyDescent="0.2">
      <c r="A54" t="s">
        <v>999</v>
      </c>
      <c r="B54" t="s">
        <v>1000</v>
      </c>
      <c r="C54" t="s">
        <v>1257</v>
      </c>
      <c r="D54"/>
      <c r="E54"/>
      <c r="F54"/>
      <c r="G54" s="83"/>
      <c r="H54" s="83"/>
      <c r="I54" s="33"/>
      <c r="J54" s="180"/>
      <c r="K54" s="144" t="s">
        <v>576</v>
      </c>
      <c r="L54" s="907"/>
      <c r="M54" s="907"/>
      <c r="N54" s="907"/>
      <c r="O54" s="19"/>
      <c r="P54" s="15" t="s">
        <v>80</v>
      </c>
      <c r="Q54" s="97"/>
      <c r="R54" s="34" t="s">
        <v>42</v>
      </c>
      <c r="S54" s="20"/>
      <c r="T54" s="17" t="s">
        <v>80</v>
      </c>
      <c r="U54" s="97"/>
      <c r="V54" s="34" t="s">
        <v>42</v>
      </c>
      <c r="W54" s="442"/>
      <c r="X54" s="276"/>
      <c r="Y54" s="276"/>
      <c r="Z54" s="276"/>
      <c r="AA54" s="276"/>
      <c r="AB54" s="276"/>
    </row>
    <row r="55" spans="1:28" s="35" customFormat="1" ht="17.25" customHeight="1" x14ac:dyDescent="0.2">
      <c r="A55" t="s">
        <v>1001</v>
      </c>
      <c r="B55" t="s">
        <v>1002</v>
      </c>
      <c r="C55"/>
      <c r="D55"/>
      <c r="E55"/>
      <c r="F55"/>
      <c r="G55" s="83"/>
      <c r="H55" s="83"/>
      <c r="I55" s="180"/>
      <c r="J55" s="180"/>
      <c r="K55" s="259" t="s">
        <v>577</v>
      </c>
      <c r="L55" s="253"/>
      <c r="M55" s="253"/>
      <c r="N55" s="253"/>
      <c r="O55" s="315"/>
      <c r="P55" s="287" t="s">
        <v>80</v>
      </c>
      <c r="Q55" s="443" t="str">
        <f>IF(ISERROR(AVERAGE(Q51:Q54)),"",SUM(Q51:Q54))</f>
        <v/>
      </c>
      <c r="R55" s="441" t="s">
        <v>42</v>
      </c>
      <c r="S55" s="315"/>
      <c r="T55" s="287" t="s">
        <v>80</v>
      </c>
      <c r="U55" s="443" t="str">
        <f>IF(ISERROR(AVERAGE(U51:U54)),"",SUM(U51:U54))</f>
        <v/>
      </c>
      <c r="V55" s="441" t="s">
        <v>42</v>
      </c>
      <c r="W55" s="315"/>
      <c r="X55" s="276"/>
      <c r="Y55" s="276"/>
      <c r="Z55" s="276"/>
      <c r="AA55" s="276"/>
      <c r="AB55" s="276"/>
    </row>
    <row r="56" spans="1:28" s="35" customFormat="1" ht="11.25" customHeight="1" x14ac:dyDescent="0.2">
      <c r="A56"/>
      <c r="B56"/>
      <c r="C56"/>
      <c r="D56"/>
      <c r="E56"/>
      <c r="F56"/>
      <c r="G56" s="83"/>
      <c r="H56" s="83"/>
      <c r="I56" s="180"/>
      <c r="J56" s="276"/>
      <c r="K56" s="276"/>
      <c r="L56" s="276"/>
      <c r="M56" s="276"/>
      <c r="N56" s="276"/>
      <c r="O56" s="276"/>
      <c r="P56" s="276"/>
      <c r="Q56" s="276"/>
      <c r="R56" s="276"/>
      <c r="S56" s="276"/>
      <c r="T56" s="276"/>
      <c r="U56" s="276"/>
      <c r="V56" s="276"/>
      <c r="W56" s="276"/>
      <c r="X56" s="276"/>
      <c r="Y56" s="276"/>
      <c r="Z56" s="276"/>
      <c r="AA56" s="276"/>
      <c r="AB56" s="276"/>
    </row>
    <row r="57" spans="1:28" s="35" customFormat="1" x14ac:dyDescent="0.2">
      <c r="A57"/>
      <c r="B57"/>
      <c r="C57"/>
      <c r="D57"/>
      <c r="E57"/>
      <c r="F57"/>
      <c r="G57" s="83"/>
      <c r="H57" s="83"/>
      <c r="I57" s="249" t="s">
        <v>289</v>
      </c>
      <c r="J57" s="237" t="s">
        <v>427</v>
      </c>
      <c r="K57" s="237"/>
      <c r="L57" s="276"/>
      <c r="M57" s="276"/>
      <c r="N57" s="276"/>
      <c r="O57" s="276"/>
      <c r="P57" s="276"/>
      <c r="Q57" s="276"/>
      <c r="R57" s="276"/>
      <c r="S57" s="237"/>
      <c r="T57" s="276"/>
      <c r="U57" s="276"/>
      <c r="V57" s="276"/>
      <c r="W57" s="237"/>
      <c r="X57" s="276"/>
      <c r="Y57" s="276"/>
      <c r="Z57" s="276"/>
      <c r="AA57" s="237"/>
      <c r="AB57" s="237"/>
    </row>
    <row r="58" spans="1:28" s="35" customFormat="1" ht="7.5" customHeight="1" x14ac:dyDescent="0.2">
      <c r="A58"/>
      <c r="B58"/>
      <c r="C58"/>
      <c r="D58"/>
      <c r="E58"/>
      <c r="F58"/>
      <c r="G58" s="83"/>
      <c r="H58" s="83"/>
      <c r="I58" s="249"/>
      <c r="J58" s="237"/>
      <c r="K58" s="237"/>
      <c r="L58" s="276"/>
      <c r="M58" s="276"/>
      <c r="N58" s="276"/>
      <c r="O58" s="276"/>
      <c r="P58" s="276"/>
      <c r="Q58" s="276"/>
      <c r="R58" s="276"/>
      <c r="S58" s="237"/>
      <c r="T58" s="276"/>
      <c r="U58" s="276"/>
      <c r="V58" s="276"/>
      <c r="W58" s="237"/>
      <c r="X58" s="276"/>
      <c r="Y58" s="276"/>
      <c r="Z58" s="276"/>
      <c r="AA58" s="237"/>
      <c r="AB58" s="237"/>
    </row>
    <row r="59" spans="1:28" s="35" customFormat="1" ht="41.25" customHeight="1" x14ac:dyDescent="0.2">
      <c r="A59"/>
      <c r="B59"/>
      <c r="C59"/>
      <c r="D59"/>
      <c r="E59"/>
      <c r="F59"/>
      <c r="G59" s="83"/>
      <c r="H59" s="83"/>
      <c r="I59" s="180"/>
      <c r="J59" s="180"/>
      <c r="K59" s="276"/>
      <c r="L59" s="276"/>
      <c r="M59" s="276"/>
      <c r="N59" s="276"/>
      <c r="O59" s="276"/>
      <c r="P59" s="287"/>
      <c r="Q59" s="459" t="s">
        <v>77</v>
      </c>
      <c r="R59" s="459"/>
      <c r="S59" s="528"/>
      <c r="T59" s="287"/>
      <c r="U59" s="459" t="s">
        <v>78</v>
      </c>
      <c r="V59" s="459"/>
      <c r="W59" s="315"/>
      <c r="X59" s="276"/>
      <c r="Y59" s="276"/>
      <c r="Z59" s="276"/>
      <c r="AA59" s="276"/>
      <c r="AB59" s="276"/>
    </row>
    <row r="60" spans="1:28" s="35" customFormat="1" ht="17.25" customHeight="1" x14ac:dyDescent="0.2">
      <c r="A60" t="s">
        <v>813</v>
      </c>
      <c r="B60" t="s">
        <v>998</v>
      </c>
      <c r="C60"/>
      <c r="D60"/>
      <c r="E60"/>
      <c r="F60"/>
      <c r="G60" s="83"/>
      <c r="H60" s="83"/>
      <c r="I60" s="180"/>
      <c r="J60" s="180"/>
      <c r="K60" s="470" t="s">
        <v>428</v>
      </c>
      <c r="L60" s="253"/>
      <c r="M60" s="253"/>
      <c r="N60" s="253"/>
      <c r="O60" s="315"/>
      <c r="P60" s="287" t="s">
        <v>80</v>
      </c>
      <c r="Q60" s="97"/>
      <c r="R60" s="34" t="s">
        <v>42</v>
      </c>
      <c r="S60" s="18"/>
      <c r="T60" s="17" t="s">
        <v>80</v>
      </c>
      <c r="U60" s="97"/>
      <c r="V60" s="34" t="s">
        <v>42</v>
      </c>
      <c r="W60" s="289"/>
      <c r="X60" s="276"/>
      <c r="Y60" s="276"/>
      <c r="Z60" s="276"/>
      <c r="AA60" s="276"/>
      <c r="AB60" s="276"/>
    </row>
    <row r="61" spans="1:28" s="35" customFormat="1" ht="17.25" customHeight="1" x14ac:dyDescent="0.2">
      <c r="A61" t="s">
        <v>1258</v>
      </c>
      <c r="B61" t="s">
        <v>1259</v>
      </c>
      <c r="C61"/>
      <c r="D61"/>
      <c r="E61"/>
      <c r="F61"/>
      <c r="G61" s="83"/>
      <c r="H61" s="83"/>
      <c r="I61" s="180"/>
      <c r="J61" s="180"/>
      <c r="K61" s="891" t="s">
        <v>25</v>
      </c>
      <c r="L61" s="892"/>
      <c r="M61" s="892"/>
      <c r="N61" s="892"/>
      <c r="O61" s="893"/>
      <c r="P61" s="287" t="s">
        <v>80</v>
      </c>
      <c r="Q61" s="97"/>
      <c r="R61" s="34" t="s">
        <v>42</v>
      </c>
      <c r="S61" s="20"/>
      <c r="T61" s="17" t="s">
        <v>80</v>
      </c>
      <c r="U61" s="97"/>
      <c r="V61" s="34" t="s">
        <v>42</v>
      </c>
      <c r="W61" s="442"/>
      <c r="X61" s="276"/>
      <c r="Y61" s="276"/>
      <c r="Z61" s="276"/>
      <c r="AA61" s="276"/>
      <c r="AB61" s="276"/>
    </row>
    <row r="62" spans="1:28" s="35" customFormat="1" ht="17.25" customHeight="1" x14ac:dyDescent="0.2">
      <c r="A62" t="s">
        <v>1260</v>
      </c>
      <c r="B62" t="s">
        <v>1261</v>
      </c>
      <c r="C62"/>
      <c r="D62"/>
      <c r="E62"/>
      <c r="F62"/>
      <c r="G62" s="83"/>
      <c r="H62" s="83"/>
      <c r="I62" s="180"/>
      <c r="J62" s="180"/>
      <c r="K62" s="470" t="s">
        <v>429</v>
      </c>
      <c r="L62" s="253"/>
      <c r="M62" s="253"/>
      <c r="N62" s="253"/>
      <c r="O62" s="315"/>
      <c r="P62" s="287" t="s">
        <v>80</v>
      </c>
      <c r="Q62" s="97"/>
      <c r="R62" s="34" t="s">
        <v>42</v>
      </c>
      <c r="S62" s="20"/>
      <c r="T62" s="17" t="s">
        <v>80</v>
      </c>
      <c r="U62" s="97"/>
      <c r="V62" s="34" t="s">
        <v>42</v>
      </c>
      <c r="W62" s="442"/>
      <c r="X62" s="276"/>
      <c r="Y62" s="276"/>
      <c r="Z62" s="276"/>
      <c r="AA62" s="276"/>
      <c r="AB62" s="276"/>
    </row>
    <row r="63" spans="1:28" s="35" customFormat="1" ht="34.5" customHeight="1" x14ac:dyDescent="0.2">
      <c r="A63" t="s">
        <v>1262</v>
      </c>
      <c r="B63" t="s">
        <v>1263</v>
      </c>
      <c r="C63"/>
      <c r="D63"/>
      <c r="E63"/>
      <c r="F63"/>
      <c r="G63" s="83"/>
      <c r="H63" s="83"/>
      <c r="I63" s="180"/>
      <c r="J63" s="180"/>
      <c r="K63" s="891" t="s">
        <v>239</v>
      </c>
      <c r="L63" s="908"/>
      <c r="M63" s="908"/>
      <c r="N63" s="908"/>
      <c r="O63" s="315"/>
      <c r="P63" s="287" t="s">
        <v>80</v>
      </c>
      <c r="Q63" s="97"/>
      <c r="R63" s="34" t="s">
        <v>42</v>
      </c>
      <c r="S63" s="20"/>
      <c r="T63" s="17" t="s">
        <v>80</v>
      </c>
      <c r="U63" s="97"/>
      <c r="V63" s="34" t="s">
        <v>42</v>
      </c>
      <c r="W63" s="442"/>
      <c r="X63" s="276"/>
      <c r="Y63" s="276"/>
      <c r="Z63" s="276"/>
      <c r="AA63" s="276"/>
      <c r="AB63" s="276"/>
    </row>
    <row r="64" spans="1:28" s="35" customFormat="1" ht="17.25" customHeight="1" x14ac:dyDescent="0.2">
      <c r="A64" t="s">
        <v>1264</v>
      </c>
      <c r="B64" t="s">
        <v>1265</v>
      </c>
      <c r="C64"/>
      <c r="D64"/>
      <c r="E64"/>
      <c r="F64"/>
      <c r="G64" s="83"/>
      <c r="H64" s="83"/>
      <c r="I64" s="180"/>
      <c r="J64" s="180"/>
      <c r="K64" s="470" t="s">
        <v>383</v>
      </c>
      <c r="L64" s="253"/>
      <c r="M64" s="253"/>
      <c r="N64" s="253"/>
      <c r="O64" s="315"/>
      <c r="P64" s="287" t="s">
        <v>80</v>
      </c>
      <c r="Q64" s="97"/>
      <c r="R64" s="34" t="s">
        <v>42</v>
      </c>
      <c r="S64" s="20"/>
      <c r="T64" s="17" t="s">
        <v>80</v>
      </c>
      <c r="U64" s="97"/>
      <c r="V64" s="34" t="s">
        <v>42</v>
      </c>
      <c r="W64" s="442"/>
      <c r="X64" s="276"/>
      <c r="Y64" s="276"/>
      <c r="Z64" s="276"/>
      <c r="AA64" s="276"/>
      <c r="AB64" s="276"/>
    </row>
    <row r="65" spans="1:28" s="35" customFormat="1" ht="17.25" customHeight="1" x14ac:dyDescent="0.2">
      <c r="A65" t="s">
        <v>1266</v>
      </c>
      <c r="B65" t="s">
        <v>1267</v>
      </c>
      <c r="C65"/>
      <c r="D65"/>
      <c r="E65"/>
      <c r="F65"/>
      <c r="G65" s="83"/>
      <c r="H65" s="83"/>
      <c r="I65" s="180"/>
      <c r="J65" s="180"/>
      <c r="K65" s="891" t="s">
        <v>238</v>
      </c>
      <c r="L65" s="892"/>
      <c r="M65" s="892"/>
      <c r="N65" s="892"/>
      <c r="O65" s="893"/>
      <c r="P65" s="287" t="s">
        <v>80</v>
      </c>
      <c r="Q65" s="97"/>
      <c r="R65" s="34" t="s">
        <v>42</v>
      </c>
      <c r="S65" s="20"/>
      <c r="T65" s="17" t="s">
        <v>80</v>
      </c>
      <c r="U65" s="97"/>
      <c r="V65" s="34" t="s">
        <v>42</v>
      </c>
      <c r="W65" s="442"/>
      <c r="X65" s="276"/>
      <c r="Y65" s="276"/>
      <c r="Z65" s="276"/>
      <c r="AA65" s="276"/>
      <c r="AB65" s="276"/>
    </row>
    <row r="66" spans="1:28" s="35" customFormat="1" ht="17.25" customHeight="1" x14ac:dyDescent="0.2">
      <c r="A66" t="s">
        <v>1268</v>
      </c>
      <c r="B66" t="s">
        <v>1269</v>
      </c>
      <c r="C66"/>
      <c r="D66"/>
      <c r="E66"/>
      <c r="F66"/>
      <c r="G66" s="83"/>
      <c r="H66" s="83"/>
      <c r="I66" s="180"/>
      <c r="J66" s="180"/>
      <c r="K66" s="259" t="s">
        <v>536</v>
      </c>
      <c r="L66" s="253"/>
      <c r="M66" s="253"/>
      <c r="N66" s="253"/>
      <c r="O66" s="315"/>
      <c r="P66" s="287" t="s">
        <v>80</v>
      </c>
      <c r="Q66" s="443" t="str">
        <f>IF(ISERROR(AVERAGE(Q60:Q65)),"",SUM(Q60:Q65))</f>
        <v/>
      </c>
      <c r="R66" s="441" t="s">
        <v>42</v>
      </c>
      <c r="S66" s="315"/>
      <c r="T66" s="287" t="s">
        <v>80</v>
      </c>
      <c r="U66" s="443" t="str">
        <f>IF(ISERROR(AVERAGE(U60:U65)),"",SUM(U60:U65))</f>
        <v/>
      </c>
      <c r="V66" s="441" t="s">
        <v>42</v>
      </c>
      <c r="W66" s="315"/>
      <c r="X66" s="276"/>
      <c r="Y66" s="276"/>
      <c r="Z66" s="276"/>
      <c r="AA66" s="276"/>
      <c r="AB66" s="276"/>
    </row>
    <row r="67" spans="1:28" s="35" customFormat="1" ht="11.25" customHeight="1" x14ac:dyDescent="0.2">
      <c r="A67"/>
      <c r="B67"/>
      <c r="C67"/>
      <c r="D67"/>
      <c r="E67"/>
      <c r="F67"/>
      <c r="G67" s="83"/>
      <c r="H67" s="83"/>
      <c r="I67" s="180"/>
      <c r="J67" s="276"/>
      <c r="K67" s="276"/>
      <c r="L67" s="276"/>
      <c r="M67" s="276"/>
      <c r="N67" s="276"/>
      <c r="O67" s="276"/>
      <c r="P67" s="276"/>
      <c r="Q67" s="276"/>
      <c r="R67" s="276"/>
      <c r="S67" s="276"/>
      <c r="T67" s="276"/>
      <c r="U67" s="276"/>
      <c r="V67" s="276"/>
      <c r="W67" s="276"/>
      <c r="X67" s="276"/>
      <c r="Y67" s="276"/>
      <c r="Z67" s="276"/>
      <c r="AA67" s="276"/>
      <c r="AB67" s="276"/>
    </row>
    <row r="68" spans="1:28" s="35" customFormat="1" x14ac:dyDescent="0.2">
      <c r="A68"/>
      <c r="B68"/>
      <c r="C68"/>
      <c r="D68"/>
      <c r="E68"/>
      <c r="F68"/>
      <c r="G68" s="83"/>
      <c r="H68" s="83"/>
      <c r="I68" s="249" t="s">
        <v>290</v>
      </c>
      <c r="J68" s="237" t="s">
        <v>431</v>
      </c>
      <c r="K68" s="237"/>
      <c r="L68" s="276"/>
      <c r="M68" s="276"/>
      <c r="N68" s="276"/>
      <c r="O68" s="276"/>
      <c r="P68" s="276"/>
      <c r="Q68" s="276"/>
      <c r="R68" s="276"/>
      <c r="S68" s="237"/>
      <c r="T68" s="276"/>
      <c r="U68" s="276"/>
      <c r="V68" s="276"/>
      <c r="W68" s="237"/>
      <c r="X68" s="276"/>
      <c r="Y68" s="276"/>
      <c r="Z68" s="276"/>
      <c r="AA68" s="237"/>
      <c r="AB68" s="237"/>
    </row>
    <row r="69" spans="1:28" s="35" customFormat="1" ht="7.5" customHeight="1" x14ac:dyDescent="0.2">
      <c r="A69"/>
      <c r="B69"/>
      <c r="C69"/>
      <c r="D69"/>
      <c r="E69"/>
      <c r="F69"/>
      <c r="G69" s="83"/>
      <c r="H69" s="83"/>
      <c r="I69" s="249"/>
      <c r="J69" s="237"/>
      <c r="K69" s="237"/>
      <c r="L69" s="276"/>
      <c r="M69" s="276"/>
      <c r="N69" s="276"/>
      <c r="O69" s="276"/>
      <c r="P69" s="276"/>
      <c r="Q69" s="276"/>
      <c r="R69" s="276"/>
      <c r="S69" s="237"/>
      <c r="T69" s="276"/>
      <c r="U69" s="276"/>
      <c r="V69" s="276"/>
      <c r="W69" s="237"/>
      <c r="X69" s="276"/>
      <c r="Y69" s="276"/>
      <c r="Z69" s="276"/>
      <c r="AA69" s="237"/>
      <c r="AB69" s="237"/>
    </row>
    <row r="70" spans="1:28" s="35" customFormat="1" ht="41.25" customHeight="1" x14ac:dyDescent="0.2">
      <c r="A70"/>
      <c r="B70"/>
      <c r="C70"/>
      <c r="D70"/>
      <c r="E70"/>
      <c r="F70"/>
      <c r="G70" s="83"/>
      <c r="H70" s="83"/>
      <c r="I70" s="180"/>
      <c r="J70" s="180"/>
      <c r="K70" s="276"/>
      <c r="L70" s="276"/>
      <c r="M70" s="276"/>
      <c r="N70" s="276"/>
      <c r="O70" s="276"/>
      <c r="P70" s="209"/>
      <c r="Q70" s="291" t="s">
        <v>77</v>
      </c>
      <c r="R70" s="291"/>
      <c r="S70" s="494"/>
      <c r="T70" s="287"/>
      <c r="U70" s="459" t="s">
        <v>78</v>
      </c>
      <c r="V70" s="459"/>
      <c r="W70" s="315"/>
      <c r="X70" s="276"/>
      <c r="Y70" s="276"/>
      <c r="Z70" s="276"/>
      <c r="AA70" s="276"/>
      <c r="AB70" s="276"/>
    </row>
    <row r="71" spans="1:28" s="35" customFormat="1" ht="31.5" customHeight="1" x14ac:dyDescent="0.2">
      <c r="A71" t="s">
        <v>992</v>
      </c>
      <c r="B71" t="s">
        <v>993</v>
      </c>
      <c r="C71"/>
      <c r="D71"/>
      <c r="E71"/>
      <c r="F71"/>
      <c r="G71" s="83"/>
      <c r="H71" s="83"/>
      <c r="I71" s="180"/>
      <c r="J71" s="180"/>
      <c r="K71" s="888" t="s">
        <v>1143</v>
      </c>
      <c r="L71" s="892"/>
      <c r="M71" s="892"/>
      <c r="N71" s="892"/>
      <c r="O71" s="893"/>
      <c r="P71" s="287" t="s">
        <v>80</v>
      </c>
      <c r="Q71" s="233" t="str">
        <f>IF(ISERROR(AVERAGE(Q55,Q66)),"",IF(ISNUMBER(Q66),SUM(Q55,-Q66),Q55))</f>
        <v/>
      </c>
      <c r="R71" s="441" t="s">
        <v>42</v>
      </c>
      <c r="S71" s="289"/>
      <c r="T71" s="287" t="s">
        <v>80</v>
      </c>
      <c r="U71" s="233" t="str">
        <f>IF(ISERROR(AVERAGE(U55,U66)),"",IF(ISNUMBER(U66),SUM(U55,-U66),U55))</f>
        <v/>
      </c>
      <c r="V71" s="441" t="s">
        <v>42</v>
      </c>
      <c r="W71" s="289"/>
      <c r="X71" s="276"/>
      <c r="Y71" s="276"/>
      <c r="Z71" s="276"/>
      <c r="AA71" s="276"/>
      <c r="AB71" s="276"/>
    </row>
    <row r="72" spans="1:28" s="35" customFormat="1" ht="17.25" customHeight="1" x14ac:dyDescent="0.2">
      <c r="A72" t="s">
        <v>994</v>
      </c>
      <c r="B72" t="s">
        <v>995</v>
      </c>
      <c r="C72"/>
      <c r="D72"/>
      <c r="E72"/>
      <c r="F72"/>
      <c r="G72" s="83"/>
      <c r="H72" s="83"/>
      <c r="I72" s="180"/>
      <c r="J72" s="180"/>
      <c r="K72" s="891" t="s">
        <v>24</v>
      </c>
      <c r="L72" s="892"/>
      <c r="M72" s="892"/>
      <c r="N72" s="892"/>
      <c r="O72" s="893"/>
      <c r="P72" s="287" t="s">
        <v>80</v>
      </c>
      <c r="Q72" s="745"/>
      <c r="R72" s="747" t="s">
        <v>42</v>
      </c>
      <c r="S72" s="442"/>
      <c r="T72" s="287" t="s">
        <v>80</v>
      </c>
      <c r="U72" s="745"/>
      <c r="V72" s="747" t="s">
        <v>42</v>
      </c>
      <c r="W72" s="442"/>
      <c r="X72" s="276"/>
      <c r="Y72" s="276"/>
      <c r="Z72" s="276"/>
      <c r="AA72" s="276"/>
      <c r="AB72" s="276"/>
    </row>
    <row r="73" spans="1:28" s="35" customFormat="1" ht="17.25" customHeight="1" x14ac:dyDescent="0.2">
      <c r="A73" t="s">
        <v>996</v>
      </c>
      <c r="B73" t="s">
        <v>997</v>
      </c>
      <c r="C73"/>
      <c r="D73"/>
      <c r="E73"/>
      <c r="F73"/>
      <c r="G73" s="83"/>
      <c r="H73" s="83"/>
      <c r="I73" s="180"/>
      <c r="J73" s="180"/>
      <c r="K73" s="784" t="s">
        <v>1177</v>
      </c>
      <c r="L73" s="253"/>
      <c r="M73" s="253"/>
      <c r="N73" s="253"/>
      <c r="O73" s="315"/>
      <c r="P73" s="287" t="s">
        <v>80</v>
      </c>
      <c r="Q73" s="443" t="str">
        <f>IF(ISERROR(AVERAGE(Q71,Q72)),"",IF(ISNUMBER(Q72),SUM(Q71,-Q72),Q71))</f>
        <v/>
      </c>
      <c r="R73" s="441" t="s">
        <v>42</v>
      </c>
      <c r="S73" s="315"/>
      <c r="T73" s="287" t="s">
        <v>80</v>
      </c>
      <c r="U73" s="443" t="str">
        <f>IF(ISERROR(AVERAGE(U71,U72)),"",IF(ISNUMBER(U72),SUM(U71,-U72),U71))</f>
        <v/>
      </c>
      <c r="V73" s="441" t="s">
        <v>42</v>
      </c>
      <c r="W73" s="315"/>
      <c r="X73" s="276"/>
      <c r="Y73" s="276"/>
      <c r="Z73" s="276"/>
      <c r="AA73" s="276"/>
      <c r="AB73" s="276"/>
    </row>
    <row r="74" spans="1:28" s="6" customFormat="1" ht="11.25" customHeight="1" thickBot="1" x14ac:dyDescent="0.25">
      <c r="A74"/>
      <c r="B74"/>
      <c r="C74"/>
      <c r="D74"/>
      <c r="E74"/>
      <c r="F74"/>
      <c r="G74" s="83"/>
      <c r="H74" s="83"/>
      <c r="I74" s="171"/>
      <c r="J74" s="171"/>
      <c r="K74" s="255"/>
      <c r="L74" s="255"/>
      <c r="M74" s="255"/>
      <c r="N74" s="255"/>
      <c r="O74" s="255"/>
      <c r="P74" s="255"/>
      <c r="Q74" s="381"/>
      <c r="R74" s="364"/>
      <c r="S74" s="365"/>
      <c r="T74" s="255"/>
      <c r="U74" s="381"/>
      <c r="V74" s="364"/>
      <c r="W74" s="365"/>
      <c r="X74" s="195"/>
      <c r="Y74" s="195"/>
      <c r="Z74" s="195"/>
      <c r="AA74" s="195"/>
      <c r="AB74" s="195"/>
    </row>
    <row r="75" spans="1:28" s="518" customFormat="1" x14ac:dyDescent="0.2">
      <c r="A75"/>
      <c r="B75"/>
      <c r="C75"/>
      <c r="D75"/>
      <c r="E75"/>
      <c r="F75"/>
      <c r="G75" s="83"/>
      <c r="H75" s="370"/>
      <c r="I75" s="464" t="s">
        <v>899</v>
      </c>
      <c r="J75" s="464"/>
      <c r="K75" s="463"/>
      <c r="L75" s="463"/>
      <c r="M75" s="463"/>
      <c r="N75" s="463"/>
      <c r="O75" s="463"/>
      <c r="P75" s="463"/>
      <c r="Q75" s="463"/>
      <c r="R75" s="463"/>
      <c r="S75" s="463"/>
      <c r="T75" s="463"/>
      <c r="U75" s="463"/>
      <c r="V75" s="463"/>
      <c r="W75" s="463"/>
      <c r="X75" s="463"/>
      <c r="Y75" s="463"/>
      <c r="Z75" s="463"/>
      <c r="AA75" s="463"/>
      <c r="AB75" s="463"/>
    </row>
    <row r="76" spans="1:28" s="519" customFormat="1" x14ac:dyDescent="0.2">
      <c r="A76" s="83"/>
      <c r="B76" s="83"/>
      <c r="C76" s="83"/>
      <c r="D76" s="83"/>
      <c r="E76" s="83"/>
      <c r="F76" s="83"/>
      <c r="G76" s="83"/>
      <c r="H76" s="370"/>
      <c r="I76" s="257" t="s">
        <v>917</v>
      </c>
      <c r="J76" s="257"/>
      <c r="K76" s="257"/>
      <c r="L76" s="257"/>
      <c r="M76" s="257"/>
      <c r="N76" s="257"/>
      <c r="O76" s="257"/>
      <c r="P76" s="257"/>
      <c r="Q76" s="257"/>
      <c r="R76" s="257"/>
      <c r="S76" s="257"/>
      <c r="T76" s="257"/>
      <c r="U76" s="257"/>
      <c r="V76" s="257"/>
      <c r="W76" s="257"/>
      <c r="X76" s="257"/>
      <c r="Y76" s="257"/>
      <c r="Z76" s="257"/>
      <c r="AA76" s="257"/>
      <c r="AB76" s="257"/>
    </row>
    <row r="77" spans="1:28" s="519" customFormat="1" x14ac:dyDescent="0.2">
      <c r="A77" s="83"/>
      <c r="B77" s="83"/>
      <c r="C77" s="83"/>
      <c r="D77" s="83"/>
      <c r="E77" s="83"/>
      <c r="F77" s="83"/>
      <c r="G77" s="83"/>
      <c r="H77" s="370"/>
      <c r="I77" s="257" t="s">
        <v>918</v>
      </c>
      <c r="J77" s="257"/>
      <c r="K77" s="257"/>
      <c r="L77" s="257"/>
      <c r="M77" s="257"/>
      <c r="N77" s="257"/>
      <c r="O77" s="257"/>
      <c r="P77" s="257"/>
      <c r="Q77" s="257"/>
      <c r="R77" s="257"/>
      <c r="S77" s="257"/>
      <c r="T77" s="257"/>
      <c r="U77" s="257"/>
      <c r="V77" s="257"/>
      <c r="W77" s="257"/>
      <c r="X77" s="257"/>
      <c r="Y77" s="257"/>
      <c r="Z77" s="257"/>
      <c r="AA77" s="257"/>
      <c r="AB77" s="257"/>
    </row>
    <row r="78" spans="1:28" s="519" customFormat="1" x14ac:dyDescent="0.2">
      <c r="A78" s="83"/>
      <c r="B78" s="83"/>
      <c r="C78" s="83"/>
      <c r="D78" s="83"/>
      <c r="E78" s="83"/>
      <c r="F78" s="83"/>
      <c r="G78" s="83"/>
      <c r="H78" s="370"/>
      <c r="I78" s="257" t="s">
        <v>2658</v>
      </c>
      <c r="J78" s="257"/>
      <c r="K78" s="257"/>
      <c r="L78" s="257"/>
      <c r="M78" s="257"/>
      <c r="N78" s="257"/>
      <c r="O78" s="257"/>
      <c r="P78" s="257"/>
      <c r="Q78" s="257"/>
      <c r="R78" s="257"/>
      <c r="S78" s="257"/>
      <c r="T78" s="257"/>
      <c r="U78" s="257"/>
      <c r="V78" s="257"/>
      <c r="W78" s="257"/>
      <c r="X78" s="257"/>
      <c r="Y78" s="257"/>
      <c r="Z78" s="257"/>
      <c r="AA78" s="257"/>
      <c r="AB78" s="257"/>
    </row>
    <row r="79" spans="1:28" s="465" customFormat="1" ht="17.25" customHeight="1" x14ac:dyDescent="0.2">
      <c r="A79" s="119" t="s">
        <v>1078</v>
      </c>
      <c r="B79" s="83"/>
      <c r="C79" s="83"/>
      <c r="D79" s="83"/>
      <c r="E79" s="83"/>
      <c r="F79" s="83"/>
      <c r="G79" s="83"/>
      <c r="H79" s="370"/>
      <c r="I79" s="894"/>
      <c r="J79" s="895"/>
      <c r="K79" s="895"/>
      <c r="L79" s="895"/>
      <c r="M79" s="895"/>
      <c r="N79" s="895"/>
      <c r="O79" s="895"/>
      <c r="P79" s="895"/>
      <c r="Q79" s="895"/>
      <c r="R79" s="895"/>
      <c r="S79" s="895"/>
      <c r="T79" s="895"/>
      <c r="U79" s="895"/>
      <c r="V79" s="895"/>
      <c r="W79" s="895"/>
      <c r="X79" s="895"/>
      <c r="Y79" s="895"/>
      <c r="Z79" s="895"/>
      <c r="AA79" s="895"/>
      <c r="AB79" s="257"/>
    </row>
    <row r="80" spans="1:28" s="465" customFormat="1" ht="17.25" customHeight="1" x14ac:dyDescent="0.2">
      <c r="A80" s="119" t="s">
        <v>1079</v>
      </c>
      <c r="B80" s="83"/>
      <c r="C80" s="83"/>
      <c r="D80" s="83"/>
      <c r="E80" s="83"/>
      <c r="F80" s="83"/>
      <c r="G80" s="83"/>
      <c r="H80" s="370"/>
      <c r="I80" s="894"/>
      <c r="J80" s="895"/>
      <c r="K80" s="895"/>
      <c r="L80" s="895"/>
      <c r="M80" s="895"/>
      <c r="N80" s="895"/>
      <c r="O80" s="895"/>
      <c r="P80" s="895"/>
      <c r="Q80" s="895"/>
      <c r="R80" s="895"/>
      <c r="S80" s="895"/>
      <c r="T80" s="895"/>
      <c r="U80" s="895"/>
      <c r="V80" s="895"/>
      <c r="W80" s="895"/>
      <c r="X80" s="895"/>
      <c r="Y80" s="895"/>
      <c r="Z80" s="895"/>
      <c r="AA80" s="895"/>
      <c r="AB80" s="257"/>
    </row>
    <row r="81" spans="1:28" s="465" customFormat="1" ht="17.25" customHeight="1" x14ac:dyDescent="0.2">
      <c r="A81" s="119" t="s">
        <v>1080</v>
      </c>
      <c r="B81" s="83"/>
      <c r="C81" s="83"/>
      <c r="D81" s="83"/>
      <c r="E81" s="83"/>
      <c r="F81" s="83"/>
      <c r="G81" s="83"/>
      <c r="H81" s="370"/>
      <c r="I81" s="894"/>
      <c r="J81" s="895"/>
      <c r="K81" s="895"/>
      <c r="L81" s="895"/>
      <c r="M81" s="895"/>
      <c r="N81" s="895"/>
      <c r="O81" s="895"/>
      <c r="P81" s="895"/>
      <c r="Q81" s="895"/>
      <c r="R81" s="895"/>
      <c r="S81" s="895"/>
      <c r="T81" s="895"/>
      <c r="U81" s="895"/>
      <c r="V81" s="895"/>
      <c r="W81" s="895"/>
      <c r="X81" s="895"/>
      <c r="Y81" s="895"/>
      <c r="Z81" s="895"/>
      <c r="AA81" s="895"/>
      <c r="AB81" s="257"/>
    </row>
    <row r="82" spans="1:28" s="465" customFormat="1" ht="17.25" customHeight="1" x14ac:dyDescent="0.2">
      <c r="A82" s="119" t="s">
        <v>1081</v>
      </c>
      <c r="B82" s="83"/>
      <c r="C82" s="83"/>
      <c r="D82" s="83"/>
      <c r="E82" s="83"/>
      <c r="F82" s="83"/>
      <c r="G82" s="83"/>
      <c r="H82" s="370"/>
      <c r="I82" s="894"/>
      <c r="J82" s="895"/>
      <c r="K82" s="895"/>
      <c r="L82" s="895"/>
      <c r="M82" s="895"/>
      <c r="N82" s="895"/>
      <c r="O82" s="895"/>
      <c r="P82" s="895"/>
      <c r="Q82" s="895"/>
      <c r="R82" s="895"/>
      <c r="S82" s="895"/>
      <c r="T82" s="895"/>
      <c r="U82" s="895"/>
      <c r="V82" s="895"/>
      <c r="W82" s="895"/>
      <c r="X82" s="895"/>
      <c r="Y82" s="895"/>
      <c r="Z82" s="895"/>
      <c r="AA82" s="895"/>
      <c r="AB82" s="257"/>
    </row>
    <row r="83" spans="1:28" s="466" customFormat="1" ht="5.25" customHeight="1" thickBot="1" x14ac:dyDescent="0.25">
      <c r="A83" s="119"/>
      <c r="B83" s="83"/>
      <c r="C83" s="83"/>
      <c r="D83" s="83"/>
      <c r="E83" s="83"/>
      <c r="F83" s="83"/>
      <c r="G83" s="83"/>
      <c r="H83" s="370"/>
      <c r="I83" s="379"/>
      <c r="J83" s="382"/>
      <c r="K83" s="383"/>
      <c r="L83" s="383"/>
      <c r="M83" s="383"/>
      <c r="N83" s="383"/>
      <c r="O83" s="383"/>
      <c r="P83" s="383"/>
      <c r="Q83" s="383"/>
      <c r="R83" s="383"/>
      <c r="S83" s="383"/>
      <c r="T83" s="383"/>
      <c r="U83" s="383"/>
      <c r="V83" s="383"/>
      <c r="W83" s="383"/>
      <c r="X83" s="383"/>
      <c r="Y83" s="383"/>
      <c r="Z83" s="379"/>
      <c r="AA83" s="379"/>
      <c r="AB83" s="379"/>
    </row>
    <row r="84" spans="1:28" s="35" customFormat="1" ht="12.75" customHeight="1" x14ac:dyDescent="0.2">
      <c r="A84" s="83"/>
      <c r="B84" s="83"/>
      <c r="C84" s="83"/>
      <c r="D84" s="83"/>
      <c r="E84" s="83"/>
      <c r="F84" s="83"/>
      <c r="G84" s="83"/>
      <c r="H84" s="83"/>
      <c r="I84" s="180"/>
      <c r="J84" s="276"/>
      <c r="K84" s="276"/>
      <c r="L84" s="276"/>
      <c r="M84" s="276"/>
      <c r="N84" s="276"/>
      <c r="O84" s="276"/>
      <c r="P84" s="276"/>
      <c r="Q84" s="276"/>
      <c r="R84" s="276"/>
      <c r="S84" s="276"/>
      <c r="T84" s="276"/>
      <c r="U84" s="276"/>
      <c r="V84" s="276"/>
      <c r="W84" s="276"/>
      <c r="X84" s="276"/>
      <c r="Y84" s="276"/>
      <c r="Z84" s="276"/>
      <c r="AA84" s="276"/>
      <c r="AB84" s="276"/>
    </row>
    <row r="85" spans="1:28" s="35" customFormat="1" x14ac:dyDescent="0.2">
      <c r="A85" s="83"/>
      <c r="B85" s="83"/>
      <c r="C85" s="83"/>
      <c r="D85" s="83"/>
      <c r="E85" s="83"/>
      <c r="F85" s="83"/>
      <c r="G85" s="83"/>
      <c r="H85" s="83"/>
      <c r="I85" s="180"/>
      <c r="J85" s="276"/>
      <c r="K85" s="276"/>
      <c r="L85" s="276"/>
      <c r="M85" s="276"/>
      <c r="N85" s="276"/>
      <c r="O85" s="276"/>
      <c r="P85" s="276"/>
      <c r="Q85" s="276"/>
      <c r="R85" s="276"/>
      <c r="S85" s="276"/>
      <c r="T85" s="276"/>
      <c r="U85" s="276"/>
      <c r="V85" s="276"/>
      <c r="W85" s="276"/>
      <c r="X85" s="276"/>
      <c r="Y85" s="276"/>
      <c r="Z85" s="276"/>
      <c r="AA85" s="276"/>
      <c r="AB85" s="276"/>
    </row>
    <row r="86" spans="1:28" s="35" customFormat="1" x14ac:dyDescent="0.2">
      <c r="A86" s="83"/>
      <c r="B86" s="83"/>
      <c r="C86" s="83"/>
      <c r="D86" s="83"/>
      <c r="E86" s="83"/>
      <c r="F86" s="83"/>
      <c r="G86" s="83"/>
      <c r="H86" s="83"/>
      <c r="I86" s="180"/>
      <c r="J86" s="276"/>
      <c r="K86" s="276"/>
      <c r="L86" s="276"/>
      <c r="M86" s="276"/>
      <c r="N86" s="276"/>
      <c r="O86" s="276"/>
      <c r="P86" s="276"/>
      <c r="Q86" s="276"/>
      <c r="R86" s="276"/>
      <c r="S86" s="276"/>
      <c r="T86" s="276"/>
      <c r="U86" s="276"/>
      <c r="V86" s="276"/>
      <c r="W86" s="276"/>
      <c r="X86" s="276"/>
      <c r="Y86" s="276"/>
      <c r="Z86" s="276"/>
      <c r="AA86" s="276"/>
      <c r="AB86" s="276"/>
    </row>
    <row r="87" spans="1:28" s="35" customFormat="1" x14ac:dyDescent="0.2">
      <c r="A87" s="83"/>
      <c r="B87" s="83"/>
      <c r="C87" s="83"/>
      <c r="D87" s="83"/>
      <c r="E87" s="83"/>
      <c r="F87" s="83"/>
      <c r="G87" s="83"/>
      <c r="H87" s="83"/>
      <c r="I87" s="180"/>
      <c r="J87" s="276"/>
      <c r="K87" s="276"/>
      <c r="L87" s="276"/>
      <c r="M87" s="276"/>
      <c r="N87" s="276"/>
      <c r="O87" s="276"/>
      <c r="P87" s="276"/>
      <c r="Q87" s="276"/>
      <c r="R87" s="276"/>
      <c r="S87" s="276"/>
      <c r="T87" s="276"/>
      <c r="U87" s="276"/>
      <c r="V87" s="276"/>
      <c r="W87" s="276"/>
      <c r="X87" s="276"/>
      <c r="Y87" s="276"/>
      <c r="Z87" s="276"/>
      <c r="AA87" s="276"/>
      <c r="AB87" s="276"/>
    </row>
    <row r="88" spans="1:28" s="35" customFormat="1" x14ac:dyDescent="0.2">
      <c r="A88" s="83"/>
      <c r="B88" s="83"/>
      <c r="C88" s="83"/>
      <c r="D88" s="83"/>
      <c r="E88" s="83"/>
      <c r="F88" s="83"/>
      <c r="G88" s="83"/>
      <c r="H88" s="83"/>
      <c r="I88" s="273" t="s">
        <v>481</v>
      </c>
      <c r="J88" s="424"/>
      <c r="K88" s="424"/>
      <c r="L88" s="424"/>
      <c r="M88" s="272"/>
      <c r="N88" s="272"/>
      <c r="O88" s="272"/>
      <c r="P88" s="272"/>
      <c r="Q88" s="272"/>
      <c r="R88" s="272"/>
      <c r="S88" s="272"/>
      <c r="T88" s="272"/>
      <c r="U88" s="272"/>
      <c r="V88" s="396" t="s">
        <v>216</v>
      </c>
      <c r="W88" s="477"/>
      <c r="X88" s="477"/>
      <c r="Y88" s="477"/>
      <c r="Z88" s="246"/>
      <c r="AA88" s="272"/>
      <c r="AB88" s="272"/>
    </row>
    <row r="89" spans="1:28" s="6" customFormat="1" ht="7.5" customHeight="1" x14ac:dyDescent="0.2">
      <c r="A89" s="83"/>
      <c r="B89" s="83"/>
      <c r="C89" s="83"/>
      <c r="D89" s="83"/>
      <c r="E89" s="83"/>
      <c r="F89" s="83"/>
      <c r="G89" s="83"/>
      <c r="H89" s="83"/>
      <c r="I89" s="273"/>
      <c r="J89" s="424"/>
      <c r="K89" s="424"/>
      <c r="L89" s="424"/>
      <c r="M89" s="272"/>
      <c r="N89" s="272"/>
      <c r="O89" s="272"/>
      <c r="P89" s="272"/>
      <c r="Q89" s="272"/>
      <c r="R89" s="272"/>
      <c r="S89" s="272"/>
      <c r="T89" s="272"/>
      <c r="U89" s="272"/>
      <c r="V89" s="396"/>
      <c r="W89" s="477"/>
      <c r="X89" s="477"/>
      <c r="Y89" s="477"/>
      <c r="Z89" s="246"/>
      <c r="AA89" s="272"/>
      <c r="AB89" s="272"/>
    </row>
    <row r="90" spans="1:28" hidden="1" x14ac:dyDescent="0.2"/>
    <row r="91" spans="1:28" hidden="1" x14ac:dyDescent="0.2"/>
    <row r="92" spans="1:28" hidden="1" x14ac:dyDescent="0.2"/>
    <row r="93" spans="1:28" hidden="1" x14ac:dyDescent="0.2"/>
    <row r="94" spans="1:28" hidden="1" x14ac:dyDescent="0.2"/>
    <row r="95" spans="1:28" hidden="1" x14ac:dyDescent="0.2"/>
    <row r="96" spans="1:28" hidden="1" x14ac:dyDescent="0.2"/>
    <row r="97" hidden="1" x14ac:dyDescent="0.2"/>
    <row r="98" hidden="1" x14ac:dyDescent="0.2"/>
    <row r="99" hidden="1" x14ac:dyDescent="0.2"/>
    <row r="100" hidden="1" x14ac:dyDescent="0.2"/>
    <row r="101" hidden="1" x14ac:dyDescent="0.2"/>
    <row r="102" hidden="1" x14ac:dyDescent="0.2"/>
  </sheetData>
  <sheetProtection password="EFD9" sheet="1" objects="1" scenarios="1"/>
  <mergeCells count="21">
    <mergeCell ref="I79:AA79"/>
    <mergeCell ref="I80:AA80"/>
    <mergeCell ref="I81:AA81"/>
    <mergeCell ref="I82:AA82"/>
    <mergeCell ref="K15:O15"/>
    <mergeCell ref="K16:O16"/>
    <mergeCell ref="K17:O17"/>
    <mergeCell ref="K18:O18"/>
    <mergeCell ref="K19:O19"/>
    <mergeCell ref="K28:O28"/>
    <mergeCell ref="K34:O34"/>
    <mergeCell ref="K51:O51"/>
    <mergeCell ref="L42:N42"/>
    <mergeCell ref="K72:O72"/>
    <mergeCell ref="K52:O52"/>
    <mergeCell ref="K61:O61"/>
    <mergeCell ref="K65:O65"/>
    <mergeCell ref="K71:O71"/>
    <mergeCell ref="L54:N54"/>
    <mergeCell ref="K63:N63"/>
    <mergeCell ref="K53:O53"/>
  </mergeCells>
  <phoneticPr fontId="0" type="noConversion"/>
  <hyperlinks>
    <hyperlink ref="V88" r:id="rId1"/>
  </hyperlinks>
  <printOptions horizontalCentered="1"/>
  <pageMargins left="0.75" right="0.75" top="0.5" bottom="0.73" header="0.5" footer="0.5"/>
  <pageSetup scale="84"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44"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FD99"/>
  <sheetViews>
    <sheetView zoomScaleNormal="100" workbookViewId="0">
      <pane ySplit="3" topLeftCell="A4" activePane="bottomLeft" state="frozenSplit"/>
      <selection activeCell="A38" sqref="A38"/>
      <selection pane="bottomLeft" activeCell="Q7" sqref="Q7"/>
    </sheetView>
  </sheetViews>
  <sheetFormatPr defaultColWidth="0" defaultRowHeight="12.75" zeroHeight="1" x14ac:dyDescent="0.2"/>
  <cols>
    <col min="1" max="1" width="12.42578125" style="81" hidden="1" customWidth="1"/>
    <col min="2" max="2" width="12.28515625" style="81" hidden="1" customWidth="1"/>
    <col min="3" max="3" width="13.85546875" style="81" hidden="1" customWidth="1"/>
    <col min="4" max="4" width="13.140625" style="81" hidden="1" customWidth="1"/>
    <col min="5" max="5" width="12.85546875" style="81" hidden="1" customWidth="1"/>
    <col min="6" max="7" width="9.140625" style="81" hidden="1" customWidth="1"/>
    <col min="8" max="8" width="19.5703125" style="81"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42578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3.5703125" customWidth="1"/>
    <col min="27" max="27" width="0.85546875" customWidth="1"/>
    <col min="28" max="28" width="1.5703125" customWidth="1"/>
    <col min="29" max="29" width="10.7109375" customWidth="1"/>
    <col min="30" max="30" width="3.5703125" customWidth="1"/>
    <col min="31" max="31" width="0.85546875" customWidth="1"/>
    <col min="32" max="32" width="1.5703125" customWidth="1"/>
    <col min="33" max="33" width="10.7109375" customWidth="1"/>
    <col min="34" max="34" width="3.5703125" customWidth="1"/>
    <col min="35" max="35" width="0.85546875" customWidth="1"/>
    <col min="36" max="36" width="1.5703125" customWidth="1"/>
    <col min="37" max="37" width="10.7109375" customWidth="1"/>
    <col min="38" max="38" width="3.5703125" customWidth="1"/>
    <col min="39" max="39" width="0.85546875" customWidth="1"/>
    <col min="40" max="40" width="1.5703125" customWidth="1"/>
    <col min="41" max="41" width="10.7109375" customWidth="1"/>
    <col min="42" max="42" width="3.5703125" customWidth="1"/>
    <col min="43" max="43" width="0.85546875" customWidth="1"/>
    <col min="44" max="44" width="2.42578125" customWidth="1"/>
    <col min="45" max="45" width="10.7109375" hidden="1" customWidth="1"/>
    <col min="46" max="46" width="3.5703125" hidden="1" customWidth="1"/>
    <col min="47" max="47" width="0.85546875" hidden="1" customWidth="1"/>
    <col min="48" max="48" width="1.5703125" hidden="1" customWidth="1"/>
    <col min="49" max="16384" width="9.140625" hidden="1"/>
  </cols>
  <sheetData>
    <row r="1" spans="1:44"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row>
    <row r="2" spans="1:44"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row>
    <row r="3" spans="1:44" ht="18.75" customHeight="1" x14ac:dyDescent="0.2">
      <c r="A3" s="83"/>
      <c r="B3" s="83"/>
      <c r="C3" s="83"/>
      <c r="D3" s="83"/>
      <c r="E3" s="83"/>
      <c r="F3" s="83"/>
      <c r="G3" s="83"/>
      <c r="H3" s="83"/>
      <c r="I3" s="27" t="s">
        <v>62</v>
      </c>
      <c r="J3" s="28"/>
      <c r="K3" s="28"/>
      <c r="L3" s="28"/>
      <c r="M3" s="28"/>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row>
    <row r="4" spans="1:44" ht="12.75" customHeight="1" x14ac:dyDescent="0.2">
      <c r="A4" s="83"/>
      <c r="B4" s="83"/>
      <c r="C4" s="83"/>
      <c r="D4" s="83"/>
      <c r="E4" s="83"/>
      <c r="F4" s="83"/>
      <c r="G4" s="83"/>
      <c r="H4" s="83"/>
      <c r="I4" s="248" t="s">
        <v>293</v>
      </c>
      <c r="J4" s="361" t="s">
        <v>379</v>
      </c>
      <c r="K4" s="786"/>
      <c r="L4" s="786"/>
      <c r="M4" s="786"/>
      <c r="N4" s="786"/>
      <c r="O4" s="786"/>
      <c r="P4" s="786"/>
      <c r="Q4" s="786"/>
      <c r="R4" s="474"/>
      <c r="S4" s="474"/>
      <c r="T4" s="474"/>
      <c r="U4" s="474"/>
      <c r="V4" s="475"/>
      <c r="W4" s="475"/>
      <c r="X4" s="475"/>
      <c r="Y4" s="475"/>
      <c r="Z4" s="477"/>
      <c r="AA4" s="477"/>
      <c r="AB4" s="477"/>
      <c r="AC4" s="477"/>
      <c r="AD4" s="477"/>
      <c r="AE4" s="195"/>
      <c r="AF4" s="195"/>
      <c r="AG4" s="195"/>
      <c r="AH4" s="195"/>
      <c r="AI4" s="195"/>
      <c r="AJ4" s="195"/>
      <c r="AK4" s="195"/>
      <c r="AL4" s="195"/>
      <c r="AM4" s="195"/>
      <c r="AN4" s="195"/>
      <c r="AO4" s="195"/>
      <c r="AP4" s="195"/>
      <c r="AQ4" s="195"/>
      <c r="AR4" s="195"/>
    </row>
    <row r="5" spans="1:44" ht="7.5" customHeight="1" x14ac:dyDescent="0.2">
      <c r="A5" s="83"/>
      <c r="B5" s="83"/>
      <c r="C5" s="83"/>
      <c r="D5" s="83"/>
      <c r="E5" s="83"/>
      <c r="F5" s="83"/>
      <c r="G5" s="83"/>
      <c r="H5" s="83"/>
      <c r="I5" s="171"/>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41.25" customHeight="1" x14ac:dyDescent="0.2">
      <c r="A6" s="83"/>
      <c r="B6" s="83"/>
      <c r="C6" s="83"/>
      <c r="D6" s="83"/>
      <c r="E6" s="83"/>
      <c r="F6" s="83"/>
      <c r="G6" s="83"/>
      <c r="H6" s="83"/>
      <c r="I6" s="195"/>
      <c r="J6" s="171"/>
      <c r="K6" s="924" t="s">
        <v>200</v>
      </c>
      <c r="L6" s="925"/>
      <c r="M6" s="925"/>
      <c r="N6" s="254"/>
      <c r="O6" s="431"/>
      <c r="P6" s="428"/>
      <c r="Q6" s="291" t="s">
        <v>77</v>
      </c>
      <c r="R6" s="292"/>
      <c r="S6" s="293"/>
      <c r="T6" s="428"/>
      <c r="U6" s="291" t="s">
        <v>86</v>
      </c>
      <c r="V6" s="292"/>
      <c r="W6" s="293"/>
      <c r="X6" s="428"/>
      <c r="Y6" s="291" t="s">
        <v>78</v>
      </c>
      <c r="Z6" s="292"/>
      <c r="AA6" s="293"/>
      <c r="AB6" s="428"/>
      <c r="AC6" s="291" t="s">
        <v>86</v>
      </c>
      <c r="AD6" s="292"/>
      <c r="AE6" s="293"/>
      <c r="AF6" s="362"/>
      <c r="AG6" s="529"/>
      <c r="AH6" s="530"/>
      <c r="AI6" s="467"/>
      <c r="AJ6" s="362"/>
      <c r="AK6" s="529"/>
      <c r="AL6" s="530"/>
      <c r="AM6" s="467"/>
      <c r="AN6" s="362"/>
      <c r="AO6" s="529"/>
      <c r="AP6" s="530"/>
      <c r="AQ6" s="467"/>
      <c r="AR6" s="195"/>
    </row>
    <row r="7" spans="1:44" ht="17.25" customHeight="1" x14ac:dyDescent="0.2">
      <c r="A7" s="83" t="s">
        <v>714</v>
      </c>
      <c r="B7" s="83" t="s">
        <v>1270</v>
      </c>
      <c r="C7" s="83"/>
      <c r="D7" s="83"/>
      <c r="E7" s="83"/>
      <c r="F7" s="83"/>
      <c r="G7" s="83"/>
      <c r="H7" s="83"/>
      <c r="I7" s="180"/>
      <c r="J7" s="180"/>
      <c r="K7" s="287" t="s">
        <v>447</v>
      </c>
      <c r="L7" s="253"/>
      <c r="M7" s="253"/>
      <c r="N7" s="253"/>
      <c r="O7" s="315"/>
      <c r="P7" s="287" t="s">
        <v>80</v>
      </c>
      <c r="Q7" s="787"/>
      <c r="R7" s="34" t="s">
        <v>42</v>
      </c>
      <c r="S7" s="289"/>
      <c r="T7" s="287"/>
      <c r="U7" s="294" t="str">
        <f>IF(AND(ISNUMBER(Q7),ISNUMBER($Q$11)),IF($Q$11=0,"",Q7/$Q$11),"")</f>
        <v/>
      </c>
      <c r="V7" s="433"/>
      <c r="W7" s="289"/>
      <c r="X7" s="287" t="s">
        <v>80</v>
      </c>
      <c r="Y7" s="97"/>
      <c r="Z7" s="34" t="s">
        <v>42</v>
      </c>
      <c r="AA7" s="289"/>
      <c r="AB7" s="287"/>
      <c r="AC7" s="294" t="str">
        <f>IF(AND(ISNUMBER(Y7),ISNUMBER($Y$11)),IF(Y$11=0,"",Y7/$Y$11),"")</f>
        <v/>
      </c>
      <c r="AD7" s="433"/>
      <c r="AE7" s="289"/>
      <c r="AF7" s="255"/>
      <c r="AG7" s="534"/>
      <c r="AH7" s="536"/>
      <c r="AI7" s="365"/>
      <c r="AJ7" s="255"/>
      <c r="AK7" s="534"/>
      <c r="AL7" s="536"/>
      <c r="AM7" s="365"/>
      <c r="AN7" s="255"/>
      <c r="AO7" s="534"/>
      <c r="AP7" s="536"/>
      <c r="AQ7" s="365"/>
      <c r="AR7" s="195"/>
    </row>
    <row r="8" spans="1:44" ht="17.25" customHeight="1" x14ac:dyDescent="0.2">
      <c r="A8" s="83" t="s">
        <v>814</v>
      </c>
      <c r="B8" s="83" t="s">
        <v>1271</v>
      </c>
      <c r="C8" s="83"/>
      <c r="D8" s="83"/>
      <c r="E8" s="83"/>
      <c r="F8" s="83"/>
      <c r="G8" s="83"/>
      <c r="H8" s="83"/>
      <c r="I8" s="180"/>
      <c r="J8" s="180"/>
      <c r="K8" s="781" t="s">
        <v>498</v>
      </c>
      <c r="L8" s="253"/>
      <c r="M8" s="253"/>
      <c r="N8" s="253"/>
      <c r="O8" s="315"/>
      <c r="P8" s="287" t="s">
        <v>80</v>
      </c>
      <c r="Q8" s="787"/>
      <c r="R8" s="34" t="s">
        <v>42</v>
      </c>
      <c r="S8" s="535"/>
      <c r="T8" s="287"/>
      <c r="U8" s="294" t="str">
        <f>IF(AND(ISNUMBER(Q8),ISNUMBER($Q$11)),IF($Q$11=0,"",Q8/$Q$11),"")</f>
        <v/>
      </c>
      <c r="V8" s="441"/>
      <c r="W8" s="442"/>
      <c r="X8" s="287" t="s">
        <v>80</v>
      </c>
      <c r="Y8" s="97"/>
      <c r="Z8" s="34" t="s">
        <v>42</v>
      </c>
      <c r="AA8" s="442"/>
      <c r="AB8" s="287"/>
      <c r="AC8" s="294" t="str">
        <f>IF(AND(ISNUMBER(Y8),ISNUMBER($Y$11)),IF(Y$11=0,"",Y8/$Y$11),"")</f>
        <v/>
      </c>
      <c r="AD8" s="441"/>
      <c r="AE8" s="442"/>
      <c r="AF8" s="255"/>
      <c r="AG8" s="534"/>
      <c r="AH8" s="365"/>
      <c r="AI8" s="468"/>
      <c r="AJ8" s="255"/>
      <c r="AK8" s="534"/>
      <c r="AL8" s="365"/>
      <c r="AM8" s="468"/>
      <c r="AN8" s="255"/>
      <c r="AO8" s="534"/>
      <c r="AP8" s="365"/>
      <c r="AQ8" s="468"/>
      <c r="AR8" s="195"/>
    </row>
    <row r="9" spans="1:44" ht="17.25" customHeight="1" x14ac:dyDescent="0.2">
      <c r="A9" s="83" t="s">
        <v>815</v>
      </c>
      <c r="B9" s="83" t="s">
        <v>1272</v>
      </c>
      <c r="C9" s="83"/>
      <c r="D9" s="83"/>
      <c r="E9" s="83"/>
      <c r="F9" s="83"/>
      <c r="G9" s="83"/>
      <c r="H9" s="83"/>
      <c r="I9" s="180"/>
      <c r="J9" s="180"/>
      <c r="K9" s="781" t="s">
        <v>499</v>
      </c>
      <c r="L9" s="253"/>
      <c r="M9" s="253"/>
      <c r="N9" s="253"/>
      <c r="O9" s="315"/>
      <c r="P9" s="287" t="s">
        <v>80</v>
      </c>
      <c r="Q9" s="787"/>
      <c r="R9" s="34" t="s">
        <v>42</v>
      </c>
      <c r="S9" s="535"/>
      <c r="T9" s="287"/>
      <c r="U9" s="294" t="str">
        <f>IF(AND(ISNUMBER(Q9),ISNUMBER($Q$11)),IF($Q$11=0,"",Q9/$Q$11),"")</f>
        <v/>
      </c>
      <c r="V9" s="441"/>
      <c r="W9" s="442"/>
      <c r="X9" s="287" t="s">
        <v>80</v>
      </c>
      <c r="Y9" s="97"/>
      <c r="Z9" s="34" t="s">
        <v>42</v>
      </c>
      <c r="AA9" s="442"/>
      <c r="AB9" s="287"/>
      <c r="AC9" s="294" t="str">
        <f>IF(AND(ISNUMBER(Y9),ISNUMBER($Y$11)),IF(Y$11=0,"",Y9/$Y$11),"")</f>
        <v/>
      </c>
      <c r="AD9" s="441"/>
      <c r="AE9" s="442"/>
      <c r="AF9" s="255"/>
      <c r="AG9" s="534"/>
      <c r="AH9" s="365"/>
      <c r="AI9" s="468"/>
      <c r="AJ9" s="255"/>
      <c r="AK9" s="534"/>
      <c r="AL9" s="365"/>
      <c r="AM9" s="468"/>
      <c r="AN9" s="255"/>
      <c r="AO9" s="534"/>
      <c r="AP9" s="365"/>
      <c r="AQ9" s="468"/>
      <c r="AR9" s="195"/>
    </row>
    <row r="10" spans="1:44" ht="17.25" customHeight="1" x14ac:dyDescent="0.2">
      <c r="A10" s="83" t="s">
        <v>816</v>
      </c>
      <c r="B10" s="83" t="s">
        <v>1273</v>
      </c>
      <c r="C10" s="83"/>
      <c r="D10" s="83"/>
      <c r="E10" s="83"/>
      <c r="F10" s="83"/>
      <c r="G10" s="83"/>
      <c r="H10" s="83"/>
      <c r="I10" s="180"/>
      <c r="J10" s="180"/>
      <c r="K10" s="781" t="s">
        <v>500</v>
      </c>
      <c r="L10" s="253"/>
      <c r="M10" s="253"/>
      <c r="N10" s="253"/>
      <c r="O10" s="315"/>
      <c r="P10" s="287" t="s">
        <v>80</v>
      </c>
      <c r="Q10" s="787"/>
      <c r="R10" s="34" t="s">
        <v>42</v>
      </c>
      <c r="S10" s="442"/>
      <c r="T10" s="287"/>
      <c r="U10" s="294" t="str">
        <f>IF(AND(ISNUMBER(Q10),ISNUMBER($Q$11)),IF($Q$11=0,"",Q10/$Q$11),"")</f>
        <v/>
      </c>
      <c r="V10" s="441"/>
      <c r="W10" s="442"/>
      <c r="X10" s="287" t="s">
        <v>80</v>
      </c>
      <c r="Y10" s="97"/>
      <c r="Z10" s="34" t="s">
        <v>42</v>
      </c>
      <c r="AA10" s="442"/>
      <c r="AB10" s="287"/>
      <c r="AC10" s="294" t="str">
        <f>IF(AND(ISNUMBER(Y10),ISNUMBER($Y$11)),IF(Y$11=0,"",Y10/$Y$11),"")</f>
        <v/>
      </c>
      <c r="AD10" s="441"/>
      <c r="AE10" s="442"/>
      <c r="AF10" s="255"/>
      <c r="AG10" s="534"/>
      <c r="AH10" s="365"/>
      <c r="AI10" s="468"/>
      <c r="AJ10" s="255"/>
      <c r="AK10" s="534"/>
      <c r="AL10" s="365"/>
      <c r="AM10" s="468"/>
      <c r="AN10" s="255"/>
      <c r="AO10" s="534"/>
      <c r="AP10" s="365"/>
      <c r="AQ10" s="468"/>
      <c r="AR10" s="195"/>
    </row>
    <row r="11" spans="1:44" ht="33.75" customHeight="1" x14ac:dyDescent="0.2">
      <c r="A11" s="83" t="s">
        <v>991</v>
      </c>
      <c r="B11" s="83" t="s">
        <v>1274</v>
      </c>
      <c r="C11" s="83"/>
      <c r="D11" s="83"/>
      <c r="E11" s="83"/>
      <c r="F11" s="83"/>
      <c r="G11" s="83"/>
      <c r="H11" s="83"/>
      <c r="I11" s="171"/>
      <c r="J11" s="171"/>
      <c r="K11" s="926" t="s">
        <v>380</v>
      </c>
      <c r="L11" s="927"/>
      <c r="M11" s="927"/>
      <c r="N11" s="927"/>
      <c r="O11" s="431"/>
      <c r="P11" s="532" t="s">
        <v>80</v>
      </c>
      <c r="Q11" s="443" t="str">
        <f>IF(ISERROR(AVERAGE(Q7:Q10)),"",SUM(Q7:Q10))</f>
        <v/>
      </c>
      <c r="R11" s="441" t="s">
        <v>42</v>
      </c>
      <c r="S11" s="431"/>
      <c r="T11" s="532"/>
      <c r="U11" s="294" t="str">
        <f>IF(AND(ISNUMBER(Q11),ISNUMBER($Q$11)),IF($Q$11=0,"",Q11/$Q$11),"")</f>
        <v/>
      </c>
      <c r="V11" s="441"/>
      <c r="W11" s="431"/>
      <c r="X11" s="532" t="s">
        <v>80</v>
      </c>
      <c r="Y11" s="443" t="str">
        <f>IF(ISERROR(AVERAGE(Y7:Y10)),"",SUM(Y7:Y10))</f>
        <v/>
      </c>
      <c r="Z11" s="441" t="s">
        <v>42</v>
      </c>
      <c r="AA11" s="431"/>
      <c r="AB11" s="532"/>
      <c r="AC11" s="294" t="str">
        <f>IF(AND(ISNUMBER(Y11),ISNUMBER($Y$11)),IF(Y$11=0,"",Y11/$Y$11),"")</f>
        <v/>
      </c>
      <c r="AD11" s="441"/>
      <c r="AE11" s="431"/>
      <c r="AF11" s="533"/>
      <c r="AG11" s="534"/>
      <c r="AH11" s="365"/>
      <c r="AI11" s="362"/>
      <c r="AJ11" s="533"/>
      <c r="AK11" s="534"/>
      <c r="AL11" s="365"/>
      <c r="AM11" s="362"/>
      <c r="AN11" s="533"/>
      <c r="AO11" s="534"/>
      <c r="AP11" s="365"/>
      <c r="AQ11" s="362"/>
      <c r="AR11" s="195"/>
    </row>
    <row r="12" spans="1:44" ht="13.5" x14ac:dyDescent="0.25">
      <c r="A12" s="83"/>
      <c r="B12" s="83"/>
      <c r="C12" s="83"/>
      <c r="D12" s="83"/>
      <c r="E12" s="83"/>
      <c r="F12" s="83"/>
      <c r="G12" s="83"/>
      <c r="H12" s="83"/>
      <c r="I12" s="171"/>
      <c r="J12" s="171"/>
      <c r="K12" s="183" t="s">
        <v>1180</v>
      </c>
      <c r="L12" s="785"/>
      <c r="M12" s="785"/>
      <c r="N12" s="785"/>
      <c r="O12" s="184"/>
      <c r="P12" s="185"/>
      <c r="Q12" s="186"/>
      <c r="R12" s="148"/>
      <c r="S12" s="184"/>
      <c r="T12" s="185"/>
      <c r="U12" s="543"/>
      <c r="V12" s="148"/>
      <c r="W12" s="184"/>
      <c r="X12" s="185"/>
      <c r="Y12" s="186"/>
      <c r="Z12" s="148"/>
      <c r="AA12" s="184"/>
      <c r="AB12" s="185"/>
      <c r="AC12" s="543"/>
      <c r="AD12" s="148"/>
      <c r="AE12" s="113"/>
      <c r="AF12" s="533"/>
      <c r="AG12" s="537"/>
      <c r="AH12" s="365"/>
      <c r="AI12" s="362"/>
      <c r="AJ12" s="533"/>
      <c r="AK12" s="537"/>
      <c r="AL12" s="365"/>
      <c r="AM12" s="362"/>
      <c r="AN12" s="533"/>
      <c r="AO12" s="537"/>
      <c r="AP12" s="365"/>
      <c r="AQ12" s="362"/>
      <c r="AR12" s="195"/>
    </row>
    <row r="13" spans="1:44" x14ac:dyDescent="0.2">
      <c r="A13" s="83"/>
      <c r="B13" s="83"/>
      <c r="C13" s="83"/>
      <c r="D13" s="83"/>
      <c r="E13" s="83"/>
      <c r="F13" s="83"/>
      <c r="G13" s="83"/>
      <c r="H13" s="83"/>
      <c r="I13" s="171"/>
      <c r="J13" s="171"/>
      <c r="K13" s="322" t="s">
        <v>1179</v>
      </c>
      <c r="L13" s="325"/>
      <c r="M13" s="325"/>
      <c r="N13" s="325"/>
      <c r="O13" s="327"/>
      <c r="P13" s="318" t="s">
        <v>80</v>
      </c>
      <c r="Q13" s="319" t="str">
        <f>IF(ISERROR(AVERAGE('Financial Statement Info'!Q15,'Financial Statement Info'!Q16)),"",SUM('Financial Statement Info'!Q15,'Financial Statement Info'!Q16))</f>
        <v/>
      </c>
      <c r="R13" s="320" t="s">
        <v>42</v>
      </c>
      <c r="S13" s="326"/>
      <c r="T13" s="318"/>
      <c r="U13" s="319"/>
      <c r="V13" s="320"/>
      <c r="W13" s="326"/>
      <c r="X13" s="318" t="s">
        <v>80</v>
      </c>
      <c r="Y13" s="319" t="str">
        <f>IF(ISERROR(AVERAGE('Financial Statement Info'!U15,'Financial Statement Info'!U16)),"",SUM('Financial Statement Info'!U15,'Financial Statement Info'!U16))</f>
        <v/>
      </c>
      <c r="Z13" s="320" t="s">
        <v>42</v>
      </c>
      <c r="AA13" s="326"/>
      <c r="AB13" s="318"/>
      <c r="AC13" s="319"/>
      <c r="AD13" s="320"/>
      <c r="AE13" s="326"/>
      <c r="AF13" s="538"/>
      <c r="AG13" s="539"/>
      <c r="AH13" s="540"/>
      <c r="AI13" s="362"/>
      <c r="AJ13" s="538"/>
      <c r="AK13" s="539"/>
      <c r="AL13" s="540"/>
      <c r="AM13" s="362"/>
      <c r="AN13" s="538"/>
      <c r="AO13" s="539"/>
      <c r="AP13" s="540"/>
      <c r="AQ13" s="362"/>
      <c r="AR13" s="195"/>
    </row>
    <row r="14" spans="1:44" x14ac:dyDescent="0.2">
      <c r="A14" s="83"/>
      <c r="B14" s="83"/>
      <c r="C14" s="83"/>
      <c r="D14" s="83"/>
      <c r="E14" s="83"/>
      <c r="F14" s="83"/>
      <c r="G14" s="83"/>
      <c r="H14" s="83"/>
      <c r="I14" s="171"/>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row>
    <row r="15" spans="1:44" x14ac:dyDescent="0.2">
      <c r="A15" s="83"/>
      <c r="B15" s="83"/>
      <c r="C15" s="83"/>
      <c r="D15" s="83"/>
      <c r="E15" s="83"/>
      <c r="F15" s="83"/>
      <c r="G15" s="83"/>
      <c r="H15" s="83"/>
      <c r="I15" s="248" t="s">
        <v>294</v>
      </c>
      <c r="J15" s="361" t="s">
        <v>502</v>
      </c>
      <c r="K15" s="786"/>
      <c r="L15" s="786"/>
      <c r="M15" s="786"/>
      <c r="N15" s="786"/>
      <c r="O15" s="786"/>
      <c r="P15" s="786"/>
      <c r="Q15" s="786"/>
      <c r="R15" s="474"/>
      <c r="S15" s="474"/>
      <c r="T15" s="474"/>
      <c r="U15" s="474"/>
      <c r="V15" s="195"/>
      <c r="W15" s="173"/>
      <c r="X15" s="195"/>
      <c r="Y15" s="195"/>
      <c r="Z15" s="195"/>
      <c r="AA15" s="173"/>
      <c r="AB15" s="195"/>
      <c r="AC15" s="195"/>
      <c r="AD15" s="195"/>
      <c r="AE15" s="195"/>
      <c r="AF15" s="195"/>
      <c r="AG15" s="195"/>
      <c r="AH15" s="195"/>
      <c r="AI15" s="195"/>
      <c r="AJ15" s="195"/>
      <c r="AK15" s="195"/>
      <c r="AL15" s="195"/>
      <c r="AM15" s="195"/>
      <c r="AN15" s="195"/>
      <c r="AO15" s="195"/>
      <c r="AP15" s="195"/>
      <c r="AQ15" s="195"/>
      <c r="AR15" s="195"/>
    </row>
    <row r="16" spans="1:44" ht="7.5" customHeight="1" x14ac:dyDescent="0.2">
      <c r="A16" s="83"/>
      <c r="B16" s="83"/>
      <c r="C16" s="83"/>
      <c r="D16" s="83"/>
      <c r="E16" s="83"/>
      <c r="F16" s="83"/>
      <c r="G16" s="83"/>
      <c r="H16" s="83"/>
      <c r="I16" s="171"/>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row>
    <row r="17" spans="1:44" ht="51" customHeight="1" x14ac:dyDescent="0.25">
      <c r="A17" s="83"/>
      <c r="B17" s="83"/>
      <c r="C17" s="83"/>
      <c r="D17" s="83"/>
      <c r="E17" s="83"/>
      <c r="F17" s="83"/>
      <c r="G17" s="83"/>
      <c r="H17" s="83"/>
      <c r="I17" s="195"/>
      <c r="J17" s="171"/>
      <c r="K17" s="195"/>
      <c r="L17" s="195"/>
      <c r="M17" s="195"/>
      <c r="N17" s="195"/>
      <c r="O17" s="195"/>
      <c r="P17" s="428"/>
      <c r="Q17" s="291" t="s">
        <v>77</v>
      </c>
      <c r="R17" s="292"/>
      <c r="S17" s="293"/>
      <c r="T17" s="449"/>
      <c r="U17" s="250" t="s">
        <v>784</v>
      </c>
      <c r="V17" s="251"/>
      <c r="W17" s="451"/>
      <c r="X17" s="428"/>
      <c r="Y17" s="291" t="s">
        <v>78</v>
      </c>
      <c r="Z17" s="292"/>
      <c r="AA17" s="293"/>
      <c r="AB17" s="449"/>
      <c r="AC17" s="250" t="s">
        <v>784</v>
      </c>
      <c r="AD17" s="251"/>
      <c r="AE17" s="451"/>
      <c r="AF17" s="195"/>
      <c r="AG17" s="195"/>
      <c r="AH17" s="195"/>
      <c r="AI17" s="195"/>
      <c r="AJ17" s="195"/>
      <c r="AK17" s="195"/>
      <c r="AL17" s="195"/>
      <c r="AM17" s="195"/>
      <c r="AN17" s="195"/>
      <c r="AO17" s="195"/>
      <c r="AP17" s="195"/>
      <c r="AQ17" s="195"/>
      <c r="AR17" s="195"/>
    </row>
    <row r="18" spans="1:44" ht="17.25" customHeight="1" x14ac:dyDescent="0.2">
      <c r="A18" s="83" t="s">
        <v>1275</v>
      </c>
      <c r="B18" s="83" t="s">
        <v>1276</v>
      </c>
      <c r="C18" s="83" t="s">
        <v>1277</v>
      </c>
      <c r="D18" s="83" t="s">
        <v>1278</v>
      </c>
      <c r="E18" s="83"/>
      <c r="F18" s="83"/>
      <c r="G18" s="83"/>
      <c r="H18" s="83"/>
      <c r="I18" s="180"/>
      <c r="J18" s="180"/>
      <c r="K18" s="287" t="s">
        <v>91</v>
      </c>
      <c r="L18" s="253"/>
      <c r="M18" s="253"/>
      <c r="N18" s="253"/>
      <c r="O18" s="253"/>
      <c r="P18" s="287" t="s">
        <v>80</v>
      </c>
      <c r="Q18" s="787"/>
      <c r="R18" s="34" t="s">
        <v>42</v>
      </c>
      <c r="S18" s="18"/>
      <c r="T18" s="15"/>
      <c r="U18" s="252" t="str">
        <f>IF(AND(ISNUMBER(Q11),ISNUMBER(Q18),SUM(Q11,Q18)&gt;0),Q18/(Q11+Q18),"")</f>
        <v/>
      </c>
      <c r="V18" s="253"/>
      <c r="W18" s="19"/>
      <c r="X18" s="15" t="s">
        <v>80</v>
      </c>
      <c r="Y18" s="97"/>
      <c r="Z18" s="34" t="s">
        <v>42</v>
      </c>
      <c r="AA18" s="18"/>
      <c r="AB18" s="14"/>
      <c r="AC18" s="252" t="str">
        <f>IF(AND(ISNUMBER(Y11),ISNUMBER(Y18),SUM(Y11,Y18)&gt;0),Y18/(Y11+Y18),"")</f>
        <v/>
      </c>
      <c r="AD18" s="254"/>
      <c r="AE18" s="54"/>
      <c r="AF18" s="195"/>
      <c r="AG18" s="195"/>
      <c r="AH18" s="195"/>
      <c r="AI18" s="195"/>
      <c r="AJ18" s="195"/>
      <c r="AK18" s="195"/>
      <c r="AL18" s="195"/>
      <c r="AM18" s="195"/>
      <c r="AN18" s="195"/>
      <c r="AO18" s="195"/>
      <c r="AP18" s="195"/>
      <c r="AQ18" s="195"/>
      <c r="AR18" s="195"/>
    </row>
    <row r="19" spans="1:44" x14ac:dyDescent="0.2">
      <c r="A19" s="83"/>
      <c r="B19" s="83"/>
      <c r="C19" s="83"/>
      <c r="D19" s="83"/>
      <c r="E19" s="83"/>
      <c r="F19" s="83"/>
      <c r="G19" s="83"/>
      <c r="H19" s="83"/>
      <c r="I19" s="171"/>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row>
    <row r="20" spans="1:44" x14ac:dyDescent="0.2">
      <c r="A20" s="83"/>
      <c r="B20" s="83"/>
      <c r="C20" s="83"/>
      <c r="D20" s="83"/>
      <c r="E20" s="83"/>
      <c r="F20" s="83"/>
      <c r="G20" s="83"/>
      <c r="H20" s="83"/>
      <c r="I20" s="248" t="s">
        <v>300</v>
      </c>
      <c r="J20" s="788" t="s">
        <v>85</v>
      </c>
      <c r="K20" s="261"/>
      <c r="L20" s="261"/>
      <c r="M20" s="261"/>
      <c r="N20" s="261"/>
      <c r="O20" s="261"/>
      <c r="P20" s="261"/>
      <c r="Q20" s="261"/>
      <c r="R20" s="261"/>
      <c r="S20" s="261"/>
      <c r="T20" s="261"/>
      <c r="U20" s="261"/>
      <c r="V20" s="195"/>
      <c r="W20" s="173"/>
      <c r="X20" s="195"/>
      <c r="Y20" s="195"/>
      <c r="Z20" s="195"/>
      <c r="AA20" s="173"/>
      <c r="AB20" s="195"/>
      <c r="AC20" s="195"/>
      <c r="AD20" s="195"/>
      <c r="AE20" s="195"/>
      <c r="AF20" s="195"/>
      <c r="AG20" s="195"/>
      <c r="AH20" s="195"/>
      <c r="AI20" s="195"/>
      <c r="AJ20" s="195"/>
      <c r="AK20" s="195"/>
      <c r="AL20" s="195"/>
      <c r="AM20" s="195"/>
      <c r="AN20" s="195"/>
      <c r="AO20" s="195"/>
      <c r="AP20" s="195"/>
      <c r="AQ20" s="195"/>
      <c r="AR20" s="195"/>
    </row>
    <row r="21" spans="1:44" ht="7.5" customHeight="1" x14ac:dyDescent="0.2">
      <c r="A21" s="83"/>
      <c r="B21" s="83"/>
      <c r="C21" s="83"/>
      <c r="D21" s="83"/>
      <c r="E21" s="83"/>
      <c r="F21" s="83"/>
      <c r="G21" s="83"/>
      <c r="H21" s="83"/>
      <c r="I21" s="171"/>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row>
    <row r="22" spans="1:44" ht="41.25" customHeight="1" x14ac:dyDescent="0.2">
      <c r="A22" s="83"/>
      <c r="B22" s="83"/>
      <c r="C22" s="83"/>
      <c r="D22" s="83"/>
      <c r="E22" s="83"/>
      <c r="F22" s="83"/>
      <c r="G22" s="83"/>
      <c r="H22" s="83"/>
      <c r="I22" s="195"/>
      <c r="J22" s="171"/>
      <c r="K22" s="195"/>
      <c r="L22" s="195"/>
      <c r="M22" s="195"/>
      <c r="N22" s="195"/>
      <c r="O22" s="195"/>
      <c r="P22" s="449"/>
      <c r="Q22" s="291" t="s">
        <v>77</v>
      </c>
      <c r="R22" s="292"/>
      <c r="S22" s="451"/>
      <c r="T22" s="290"/>
      <c r="U22" s="291" t="s">
        <v>86</v>
      </c>
      <c r="V22" s="292"/>
      <c r="W22" s="293"/>
      <c r="X22" s="452"/>
      <c r="Y22" s="291" t="s">
        <v>78</v>
      </c>
      <c r="Z22" s="450"/>
      <c r="AA22" s="451"/>
      <c r="AB22" s="290"/>
      <c r="AC22" s="291" t="s">
        <v>86</v>
      </c>
      <c r="AD22" s="292"/>
      <c r="AE22" s="293"/>
      <c r="AF22" s="195"/>
      <c r="AG22" s="195"/>
      <c r="AH22" s="195"/>
      <c r="AI22" s="195"/>
      <c r="AJ22" s="195"/>
      <c r="AK22" s="195"/>
      <c r="AL22" s="195"/>
      <c r="AM22" s="195"/>
      <c r="AN22" s="195"/>
      <c r="AO22" s="195"/>
      <c r="AP22" s="195"/>
      <c r="AQ22" s="195"/>
      <c r="AR22" s="195"/>
    </row>
    <row r="23" spans="1:44" ht="17.25" customHeight="1" x14ac:dyDescent="0.2">
      <c r="A23" s="83" t="s">
        <v>988</v>
      </c>
      <c r="B23" s="119" t="s">
        <v>1279</v>
      </c>
      <c r="C23" s="83"/>
      <c r="D23" s="83"/>
      <c r="E23" s="83"/>
      <c r="F23" s="83"/>
      <c r="G23" s="83"/>
      <c r="H23" s="83"/>
      <c r="I23" s="180"/>
      <c r="J23" s="180"/>
      <c r="K23" s="888" t="s">
        <v>579</v>
      </c>
      <c r="L23" s="901"/>
      <c r="M23" s="901"/>
      <c r="N23" s="901"/>
      <c r="O23" s="923"/>
      <c r="P23" s="181" t="s">
        <v>80</v>
      </c>
      <c r="Q23" s="782"/>
      <c r="R23" s="145" t="s">
        <v>42</v>
      </c>
      <c r="S23" s="147"/>
      <c r="T23" s="181"/>
      <c r="U23" s="294" t="str">
        <f>IF(AND(ISNUMBER(Q23),ISNUMBER(Q$26)),IF(Q$26=0,"",Q23/Q$26),"")</f>
        <v/>
      </c>
      <c r="V23" s="295"/>
      <c r="W23" s="296"/>
      <c r="X23" s="136" t="s">
        <v>80</v>
      </c>
      <c r="Y23" s="140"/>
      <c r="Z23" s="145" t="s">
        <v>42</v>
      </c>
      <c r="AA23" s="147"/>
      <c r="AB23" s="181"/>
      <c r="AC23" s="294" t="str">
        <f t="shared" ref="AC23:AC26" si="0">IF(AND(ISNUMBER(Y23),ISNUMBER(Y$26)),IF(Y$26=0,"",Y23/Y$26),"")</f>
        <v/>
      </c>
      <c r="AD23" s="295"/>
      <c r="AE23" s="296"/>
      <c r="AF23" s="195"/>
      <c r="AG23" s="195"/>
      <c r="AH23" s="195"/>
      <c r="AI23" s="195"/>
      <c r="AJ23" s="195"/>
      <c r="AK23" s="195"/>
      <c r="AL23" s="195"/>
      <c r="AM23" s="195"/>
      <c r="AN23" s="195"/>
      <c r="AO23" s="195"/>
      <c r="AP23" s="195"/>
      <c r="AQ23" s="195"/>
      <c r="AR23" s="195"/>
    </row>
    <row r="24" spans="1:44" ht="17.25" customHeight="1" x14ac:dyDescent="0.2">
      <c r="A24" s="83" t="s">
        <v>989</v>
      </c>
      <c r="B24" s="119" t="s">
        <v>1280</v>
      </c>
      <c r="C24" s="83"/>
      <c r="D24" s="83"/>
      <c r="E24" s="83"/>
      <c r="F24" s="83"/>
      <c r="G24" s="83"/>
      <c r="H24" s="83"/>
      <c r="I24" s="180"/>
      <c r="J24" s="180"/>
      <c r="K24" s="888" t="s">
        <v>804</v>
      </c>
      <c r="L24" s="901"/>
      <c r="M24" s="901"/>
      <c r="N24" s="901"/>
      <c r="O24" s="923"/>
      <c r="P24" s="181" t="s">
        <v>80</v>
      </c>
      <c r="Q24" s="782"/>
      <c r="R24" s="145" t="s">
        <v>42</v>
      </c>
      <c r="S24" s="147"/>
      <c r="T24" s="181"/>
      <c r="U24" s="294" t="str">
        <f t="shared" ref="U24:U26" si="1">IF(AND(ISNUMBER(Q24),ISNUMBER(Q$26)),IF(Q$26=0,"",Q24/Q$26),"")</f>
        <v/>
      </c>
      <c r="V24" s="148"/>
      <c r="W24" s="297"/>
      <c r="X24" s="136" t="s">
        <v>80</v>
      </c>
      <c r="Y24" s="242"/>
      <c r="Z24" s="145" t="s">
        <v>42</v>
      </c>
      <c r="AA24" s="147"/>
      <c r="AB24" s="181"/>
      <c r="AC24" s="294" t="str">
        <f t="shared" si="0"/>
        <v/>
      </c>
      <c r="AD24" s="148"/>
      <c r="AE24" s="297"/>
      <c r="AF24" s="195"/>
      <c r="AG24" s="195"/>
      <c r="AH24" s="195"/>
      <c r="AI24" s="195"/>
      <c r="AJ24" s="195"/>
      <c r="AK24" s="195"/>
      <c r="AL24" s="195"/>
      <c r="AM24" s="195"/>
      <c r="AN24" s="195"/>
      <c r="AO24" s="195"/>
      <c r="AP24" s="195"/>
      <c r="AQ24" s="195"/>
      <c r="AR24" s="195"/>
    </row>
    <row r="25" spans="1:44" ht="30" customHeight="1" x14ac:dyDescent="0.2">
      <c r="A25" s="119" t="s">
        <v>990</v>
      </c>
      <c r="B25" s="119" t="s">
        <v>1281</v>
      </c>
      <c r="C25" s="83"/>
      <c r="D25" s="83"/>
      <c r="E25" s="83"/>
      <c r="F25" s="83"/>
      <c r="G25" s="83"/>
      <c r="H25" s="83"/>
      <c r="I25" s="180"/>
      <c r="J25" s="180"/>
      <c r="K25" s="888" t="s">
        <v>580</v>
      </c>
      <c r="L25" s="901"/>
      <c r="M25" s="901"/>
      <c r="N25" s="901"/>
      <c r="O25" s="923"/>
      <c r="P25" s="181" t="s">
        <v>80</v>
      </c>
      <c r="Q25" s="166" t="str">
        <f>IF(ISERROR(AVERAGE(Q23,Q24)),"",SUM(Q23,-Q24))</f>
        <v/>
      </c>
      <c r="R25" s="148" t="s">
        <v>42</v>
      </c>
      <c r="S25" s="147"/>
      <c r="T25" s="181"/>
      <c r="U25" s="294" t="str">
        <f>IF(AND(ISNUMBER(Q25),ISNUMBER(Q$26)),IF(Q$26=0,"",Q25/Q$26),"")</f>
        <v/>
      </c>
      <c r="V25" s="148"/>
      <c r="W25" s="297"/>
      <c r="X25" s="136" t="s">
        <v>80</v>
      </c>
      <c r="Y25" s="166" t="str">
        <f>IF(ISERROR(AVERAGE(Y23,Y24)),"",SUM(Y23,-Y24))</f>
        <v/>
      </c>
      <c r="Z25" s="148" t="s">
        <v>42</v>
      </c>
      <c r="AA25" s="147"/>
      <c r="AB25" s="181"/>
      <c r="AC25" s="294" t="str">
        <f t="shared" si="0"/>
        <v/>
      </c>
      <c r="AD25" s="148"/>
      <c r="AE25" s="297"/>
      <c r="AF25" s="276"/>
      <c r="AG25" s="276"/>
      <c r="AH25" s="276"/>
      <c r="AI25" s="276"/>
      <c r="AJ25" s="276"/>
      <c r="AK25" s="276"/>
      <c r="AL25" s="276"/>
      <c r="AM25" s="276"/>
      <c r="AN25" s="276"/>
      <c r="AO25" s="276"/>
      <c r="AP25" s="276"/>
      <c r="AQ25" s="276"/>
      <c r="AR25" s="276"/>
    </row>
    <row r="26" spans="1:44" s="397" customFormat="1" ht="45.75" customHeight="1" x14ac:dyDescent="0.2">
      <c r="A26" s="119" t="s">
        <v>1282</v>
      </c>
      <c r="B26" s="119" t="s">
        <v>1283</v>
      </c>
      <c r="C26" s="83"/>
      <c r="D26" s="83"/>
      <c r="E26" s="83"/>
      <c r="F26" s="83"/>
      <c r="G26" s="83"/>
      <c r="H26" s="83"/>
      <c r="I26" s="180"/>
      <c r="J26" s="180"/>
      <c r="K26" s="888" t="s">
        <v>581</v>
      </c>
      <c r="L26" s="901"/>
      <c r="M26" s="901"/>
      <c r="N26" s="901"/>
      <c r="O26" s="923"/>
      <c r="P26" s="287" t="s">
        <v>80</v>
      </c>
      <c r="Q26" s="787"/>
      <c r="R26" s="34" t="s">
        <v>42</v>
      </c>
      <c r="S26" s="20"/>
      <c r="T26" s="181"/>
      <c r="U26" s="294" t="str">
        <f t="shared" si="1"/>
        <v/>
      </c>
      <c r="V26" s="148"/>
      <c r="W26" s="297"/>
      <c r="X26" s="16" t="s">
        <v>80</v>
      </c>
      <c r="Y26" s="97"/>
      <c r="Z26" s="34" t="s">
        <v>42</v>
      </c>
      <c r="AA26" s="20"/>
      <c r="AB26" s="181"/>
      <c r="AC26" s="294" t="str">
        <f t="shared" si="0"/>
        <v/>
      </c>
      <c r="AD26" s="148"/>
      <c r="AE26" s="297"/>
      <c r="AF26" s="276"/>
      <c r="AG26" s="276"/>
      <c r="AH26" s="276"/>
      <c r="AI26" s="276"/>
      <c r="AJ26" s="276"/>
      <c r="AK26" s="276"/>
      <c r="AL26" s="276"/>
      <c r="AM26" s="276"/>
      <c r="AN26" s="276"/>
      <c r="AO26" s="276"/>
      <c r="AP26" s="276"/>
      <c r="AQ26" s="276"/>
      <c r="AR26" s="276"/>
    </row>
    <row r="27" spans="1:44" s="397" customFormat="1" ht="13.5" customHeight="1" x14ac:dyDescent="0.25">
      <c r="A27" s="83"/>
      <c r="B27" s="83"/>
      <c r="C27" s="83"/>
      <c r="D27" s="83"/>
      <c r="E27" s="83"/>
      <c r="F27" s="83"/>
      <c r="G27" s="83"/>
      <c r="H27" s="83"/>
      <c r="I27" s="180"/>
      <c r="J27" s="180"/>
      <c r="K27" s="183" t="s">
        <v>1178</v>
      </c>
      <c r="L27" s="785"/>
      <c r="M27" s="798"/>
      <c r="N27" s="785"/>
      <c r="O27" s="184"/>
      <c r="P27" s="185"/>
      <c r="Q27" s="186"/>
      <c r="R27" s="148"/>
      <c r="S27" s="184"/>
      <c r="T27" s="185"/>
      <c r="U27" s="543"/>
      <c r="V27" s="148"/>
      <c r="W27" s="184"/>
      <c r="X27" s="185"/>
      <c r="Y27" s="186"/>
      <c r="Z27" s="148"/>
      <c r="AA27" s="184"/>
      <c r="AB27" s="185"/>
      <c r="AC27" s="543"/>
      <c r="AD27" s="148"/>
      <c r="AE27" s="184"/>
      <c r="AF27" s="238"/>
      <c r="AG27" s="238"/>
      <c r="AH27" s="238"/>
      <c r="AI27" s="276"/>
      <c r="AJ27" s="238"/>
      <c r="AK27" s="238"/>
      <c r="AL27" s="238"/>
      <c r="AM27" s="276"/>
      <c r="AN27" s="238"/>
      <c r="AO27" s="238"/>
      <c r="AP27" s="238"/>
      <c r="AQ27" s="276"/>
      <c r="AR27" s="276"/>
    </row>
    <row r="28" spans="1:44" s="397" customFormat="1" ht="12.75" customHeight="1" x14ac:dyDescent="0.2">
      <c r="A28" s="83"/>
      <c r="B28" s="83"/>
      <c r="C28" s="83"/>
      <c r="D28" s="83"/>
      <c r="E28" s="83"/>
      <c r="F28" s="83"/>
      <c r="G28" s="83"/>
      <c r="H28" s="83"/>
      <c r="I28" s="180"/>
      <c r="J28" s="180"/>
      <c r="K28" s="322" t="s">
        <v>1179</v>
      </c>
      <c r="L28" s="325"/>
      <c r="M28" s="325"/>
      <c r="N28" s="325"/>
      <c r="O28" s="327"/>
      <c r="P28" s="318" t="s">
        <v>80</v>
      </c>
      <c r="Q28" s="319" t="str">
        <f>IF(ISERROR(AVERAGE('Financial Statement Info'!Q15,'Financial Statement Info'!Q16)),"",SUM('Financial Statement Info'!Q15,'Financial Statement Info'!Q16))</f>
        <v/>
      </c>
      <c r="R28" s="320" t="s">
        <v>42</v>
      </c>
      <c r="S28" s="327"/>
      <c r="T28" s="318"/>
      <c r="U28" s="319"/>
      <c r="V28" s="320"/>
      <c r="W28" s="327"/>
      <c r="X28" s="318" t="s">
        <v>80</v>
      </c>
      <c r="Y28" s="319" t="str">
        <f>IF(ISERROR(AVERAGE('Financial Statement Info'!U15,'Financial Statement Info'!U16)),"",SUM('Financial Statement Info'!U15,'Financial Statement Info'!U16))</f>
        <v/>
      </c>
      <c r="Z28" s="320" t="s">
        <v>42</v>
      </c>
      <c r="AA28" s="327"/>
      <c r="AB28" s="318"/>
      <c r="AC28" s="319"/>
      <c r="AD28" s="320"/>
      <c r="AE28" s="327"/>
      <c r="AF28" s="238"/>
      <c r="AG28" s="238"/>
      <c r="AH28" s="238"/>
      <c r="AI28" s="276"/>
      <c r="AJ28" s="238"/>
      <c r="AK28" s="238"/>
      <c r="AL28" s="238"/>
      <c r="AM28" s="276"/>
      <c r="AN28" s="238"/>
      <c r="AO28" s="238"/>
      <c r="AP28" s="238"/>
      <c r="AQ28" s="276"/>
      <c r="AR28" s="276"/>
    </row>
    <row r="29" spans="1:44" s="397" customFormat="1" x14ac:dyDescent="0.2">
      <c r="A29" s="83"/>
      <c r="B29" s="83"/>
      <c r="C29" s="83"/>
      <c r="D29" s="83"/>
      <c r="E29" s="83"/>
      <c r="F29" s="83"/>
      <c r="G29" s="83"/>
      <c r="H29" s="83"/>
      <c r="I29" s="171"/>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row>
    <row r="30" spans="1:44" s="397" customFormat="1" x14ac:dyDescent="0.2">
      <c r="A30" s="83"/>
      <c r="B30" s="83"/>
      <c r="C30" s="83"/>
      <c r="D30" s="83"/>
      <c r="E30" s="83"/>
      <c r="F30" s="83"/>
      <c r="G30" s="83"/>
      <c r="H30" s="83"/>
      <c r="I30" s="799" t="s">
        <v>528</v>
      </c>
      <c r="J30" s="544" t="s">
        <v>748</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195"/>
    </row>
    <row r="31" spans="1:44" s="397" customFormat="1" ht="7.5" customHeight="1" x14ac:dyDescent="0.2">
      <c r="A31" s="83"/>
      <c r="B31" s="83"/>
      <c r="C31" s="83"/>
      <c r="D31" s="83"/>
      <c r="E31" s="83"/>
      <c r="F31" s="83"/>
      <c r="G31" s="83"/>
      <c r="H31" s="83"/>
      <c r="I31" s="545"/>
      <c r="J31" s="384"/>
      <c r="K31" s="384"/>
      <c r="L31" s="384"/>
      <c r="M31" s="546"/>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195"/>
    </row>
    <row r="32" spans="1:44" s="397" customFormat="1" x14ac:dyDescent="0.2">
      <c r="A32" s="83"/>
      <c r="B32" s="83"/>
      <c r="C32" s="83"/>
      <c r="D32" s="83"/>
      <c r="E32" s="83"/>
      <c r="F32" s="83"/>
      <c r="G32" s="83"/>
      <c r="H32" s="83"/>
      <c r="I32" s="545"/>
      <c r="J32" s="384"/>
      <c r="K32" s="384"/>
      <c r="L32" s="384"/>
      <c r="M32" s="547"/>
      <c r="N32" s="384"/>
      <c r="O32" s="384"/>
      <c r="P32" s="384"/>
      <c r="Q32" s="384"/>
      <c r="R32" s="384"/>
      <c r="S32" s="384"/>
      <c r="T32" s="548" t="s">
        <v>77</v>
      </c>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2"/>
      <c r="AR32" s="195"/>
    </row>
    <row r="33" spans="1:44" s="397" customFormat="1" ht="52.5" customHeight="1" x14ac:dyDescent="0.2">
      <c r="A33" s="83"/>
      <c r="B33" s="83"/>
      <c r="C33" s="83"/>
      <c r="D33" s="83"/>
      <c r="E33" s="83"/>
      <c r="F33" s="83"/>
      <c r="G33" s="83"/>
      <c r="H33" s="83"/>
      <c r="I33" s="545"/>
      <c r="J33" s="549" t="s">
        <v>515</v>
      </c>
      <c r="K33" s="550"/>
      <c r="L33" s="551"/>
      <c r="M33" s="928" t="s">
        <v>514</v>
      </c>
      <c r="N33" s="931"/>
      <c r="O33" s="932"/>
      <c r="P33" s="928" t="s">
        <v>513</v>
      </c>
      <c r="Q33" s="931"/>
      <c r="R33" s="931"/>
      <c r="S33" s="932"/>
      <c r="T33" s="928" t="s">
        <v>752</v>
      </c>
      <c r="U33" s="929"/>
      <c r="V33" s="929"/>
      <c r="W33" s="930"/>
      <c r="X33" s="928" t="s">
        <v>753</v>
      </c>
      <c r="Y33" s="929"/>
      <c r="Z33" s="929"/>
      <c r="AA33" s="930"/>
      <c r="AB33" s="928" t="s">
        <v>756</v>
      </c>
      <c r="AC33" s="929"/>
      <c r="AD33" s="929"/>
      <c r="AE33" s="930"/>
      <c r="AF33" s="928" t="s">
        <v>754</v>
      </c>
      <c r="AG33" s="929"/>
      <c r="AH33" s="929"/>
      <c r="AI33" s="930"/>
      <c r="AJ33" s="928" t="s">
        <v>755</v>
      </c>
      <c r="AK33" s="929"/>
      <c r="AL33" s="929"/>
      <c r="AM33" s="930"/>
      <c r="AN33" s="928" t="s">
        <v>91</v>
      </c>
      <c r="AO33" s="929"/>
      <c r="AP33" s="929"/>
      <c r="AQ33" s="930"/>
      <c r="AR33" s="195"/>
    </row>
    <row r="34" spans="1:44" s="397" customFormat="1" ht="12.75" customHeight="1" x14ac:dyDescent="0.25">
      <c r="A34" s="83" t="s">
        <v>1284</v>
      </c>
      <c r="B34" s="83" t="s">
        <v>1285</v>
      </c>
      <c r="C34" s="83" t="s">
        <v>1286</v>
      </c>
      <c r="D34" s="83" t="s">
        <v>1287</v>
      </c>
      <c r="E34" s="83" t="s">
        <v>1288</v>
      </c>
      <c r="F34" s="83" t="s">
        <v>1289</v>
      </c>
      <c r="G34" s="83"/>
      <c r="H34" s="83"/>
      <c r="I34" s="545"/>
      <c r="J34" s="933" t="s">
        <v>462</v>
      </c>
      <c r="K34" s="934"/>
      <c r="L34" s="935"/>
      <c r="M34" s="917" t="str">
        <f>'New Bus by End-User Industry'!M9</f>
        <v>01, 02, 07, 08, 09</v>
      </c>
      <c r="N34" s="918"/>
      <c r="O34" s="919"/>
      <c r="P34" s="830"/>
      <c r="Q34" s="913">
        <f>'New Bus by End-User Industry'!Q9</f>
        <v>11</v>
      </c>
      <c r="R34" s="914"/>
      <c r="S34" s="915"/>
      <c r="T34" s="236" t="s">
        <v>80</v>
      </c>
      <c r="U34" s="228"/>
      <c r="V34" s="231" t="s">
        <v>42</v>
      </c>
      <c r="W34" s="232"/>
      <c r="X34" s="230" t="s">
        <v>80</v>
      </c>
      <c r="Y34" s="228"/>
      <c r="Z34" s="231" t="s">
        <v>42</v>
      </c>
      <c r="AA34" s="232"/>
      <c r="AB34" s="230" t="s">
        <v>80</v>
      </c>
      <c r="AC34" s="228"/>
      <c r="AD34" s="231" t="s">
        <v>42</v>
      </c>
      <c r="AE34" s="232"/>
      <c r="AF34" s="230" t="s">
        <v>80</v>
      </c>
      <c r="AG34" s="228"/>
      <c r="AH34" s="231" t="s">
        <v>42</v>
      </c>
      <c r="AI34" s="232"/>
      <c r="AJ34" s="230" t="s">
        <v>80</v>
      </c>
      <c r="AK34" s="233" t="str">
        <f>IF(ISERROR(AVERAGE(U34,Y34,AC34,AG34)),"",SUM(U34,Y34,AC34,AG34))</f>
        <v/>
      </c>
      <c r="AL34" s="234" t="s">
        <v>42</v>
      </c>
      <c r="AM34" s="232"/>
      <c r="AN34" s="230" t="s">
        <v>80</v>
      </c>
      <c r="AO34" s="228"/>
      <c r="AP34" s="231" t="s">
        <v>42</v>
      </c>
      <c r="AQ34" s="232"/>
      <c r="AR34" s="195"/>
    </row>
    <row r="35" spans="1:44" s="397" customFormat="1" ht="13.5" x14ac:dyDescent="0.25">
      <c r="A35" s="83" t="s">
        <v>1290</v>
      </c>
      <c r="B35" s="83" t="s">
        <v>1291</v>
      </c>
      <c r="C35" s="83" t="s">
        <v>1292</v>
      </c>
      <c r="D35" s="83" t="s">
        <v>1293</v>
      </c>
      <c r="E35" s="83" t="s">
        <v>1294</v>
      </c>
      <c r="F35" s="83" t="s">
        <v>1295</v>
      </c>
      <c r="G35" s="83"/>
      <c r="H35" s="83"/>
      <c r="I35" s="545"/>
      <c r="J35" s="920" t="s">
        <v>487</v>
      </c>
      <c r="K35" s="921"/>
      <c r="L35" s="922"/>
      <c r="M35" s="917" t="str">
        <f>'New Bus by End-User Industry'!M10</f>
        <v>10-14</v>
      </c>
      <c r="N35" s="918"/>
      <c r="O35" s="915"/>
      <c r="P35" s="831"/>
      <c r="Q35" s="913">
        <f>'New Bus by End-User Industry'!Q10</f>
        <v>21</v>
      </c>
      <c r="R35" s="914"/>
      <c r="S35" s="915"/>
      <c r="T35" s="236" t="s">
        <v>80</v>
      </c>
      <c r="U35" s="228"/>
      <c r="V35" s="231" t="s">
        <v>42</v>
      </c>
      <c r="W35" s="232"/>
      <c r="X35" s="230" t="s">
        <v>80</v>
      </c>
      <c r="Y35" s="228"/>
      <c r="Z35" s="231" t="s">
        <v>42</v>
      </c>
      <c r="AA35" s="232"/>
      <c r="AB35" s="230" t="s">
        <v>80</v>
      </c>
      <c r="AC35" s="228"/>
      <c r="AD35" s="231" t="s">
        <v>42</v>
      </c>
      <c r="AE35" s="232"/>
      <c r="AF35" s="230" t="s">
        <v>80</v>
      </c>
      <c r="AG35" s="228"/>
      <c r="AH35" s="231" t="s">
        <v>42</v>
      </c>
      <c r="AI35" s="232"/>
      <c r="AJ35" s="230" t="s">
        <v>80</v>
      </c>
      <c r="AK35" s="233" t="str">
        <f t="shared" ref="AK35:AK61" si="2">IF(ISERROR(AVERAGE(U35,Y35,AC35,AG35)),"",SUM(U35,Y35,AC35,AG35))</f>
        <v/>
      </c>
      <c r="AL35" s="234" t="s">
        <v>42</v>
      </c>
      <c r="AM35" s="232"/>
      <c r="AN35" s="230" t="s">
        <v>80</v>
      </c>
      <c r="AO35" s="228"/>
      <c r="AP35" s="231" t="s">
        <v>42</v>
      </c>
      <c r="AQ35" s="232"/>
      <c r="AR35" s="195"/>
    </row>
    <row r="36" spans="1:44" s="397" customFormat="1" ht="13.5" x14ac:dyDescent="0.25">
      <c r="A36" s="83" t="s">
        <v>1296</v>
      </c>
      <c r="B36" s="83" t="s">
        <v>1297</v>
      </c>
      <c r="C36" s="83" t="s">
        <v>1298</v>
      </c>
      <c r="D36" s="83" t="s">
        <v>1299</v>
      </c>
      <c r="E36" s="83" t="s">
        <v>1300</v>
      </c>
      <c r="F36" s="83" t="s">
        <v>1301</v>
      </c>
      <c r="G36" s="83"/>
      <c r="H36" s="83"/>
      <c r="I36" s="545"/>
      <c r="J36" s="920" t="s">
        <v>488</v>
      </c>
      <c r="K36" s="921"/>
      <c r="L36" s="922"/>
      <c r="M36" s="917" t="str">
        <f>'New Bus by End-User Industry'!M11</f>
        <v>15, 16, 17</v>
      </c>
      <c r="N36" s="918"/>
      <c r="O36" s="915"/>
      <c r="P36" s="830"/>
      <c r="Q36" s="913">
        <f>'New Bus by End-User Industry'!Q11</f>
        <v>23</v>
      </c>
      <c r="R36" s="914"/>
      <c r="S36" s="915"/>
      <c r="T36" s="236" t="s">
        <v>80</v>
      </c>
      <c r="U36" s="228"/>
      <c r="V36" s="231" t="s">
        <v>42</v>
      </c>
      <c r="W36" s="232"/>
      <c r="X36" s="230" t="s">
        <v>80</v>
      </c>
      <c r="Y36" s="228"/>
      <c r="Z36" s="231" t="s">
        <v>42</v>
      </c>
      <c r="AA36" s="232"/>
      <c r="AB36" s="230" t="s">
        <v>80</v>
      </c>
      <c r="AC36" s="228"/>
      <c r="AD36" s="231" t="s">
        <v>42</v>
      </c>
      <c r="AE36" s="232"/>
      <c r="AF36" s="230" t="s">
        <v>80</v>
      </c>
      <c r="AG36" s="228"/>
      <c r="AH36" s="231" t="s">
        <v>42</v>
      </c>
      <c r="AI36" s="232"/>
      <c r="AJ36" s="230" t="s">
        <v>80</v>
      </c>
      <c r="AK36" s="233" t="str">
        <f t="shared" si="2"/>
        <v/>
      </c>
      <c r="AL36" s="234" t="s">
        <v>42</v>
      </c>
      <c r="AM36" s="232"/>
      <c r="AN36" s="230" t="s">
        <v>80</v>
      </c>
      <c r="AO36" s="228"/>
      <c r="AP36" s="231" t="s">
        <v>42</v>
      </c>
      <c r="AQ36" s="232"/>
      <c r="AR36" s="195"/>
    </row>
    <row r="37" spans="1:44" s="397" customFormat="1" ht="30" customHeight="1" x14ac:dyDescent="0.25">
      <c r="A37" s="83" t="s">
        <v>1302</v>
      </c>
      <c r="B37" s="83" t="s">
        <v>1303</v>
      </c>
      <c r="C37" s="83" t="s">
        <v>1304</v>
      </c>
      <c r="D37" s="83" t="s">
        <v>1305</v>
      </c>
      <c r="E37" s="83" t="s">
        <v>1306</v>
      </c>
      <c r="F37" s="83" t="s">
        <v>1307</v>
      </c>
      <c r="G37" s="83"/>
      <c r="H37" s="83"/>
      <c r="I37" s="545"/>
      <c r="J37" s="920" t="s">
        <v>749</v>
      </c>
      <c r="K37" s="921"/>
      <c r="L37" s="922"/>
      <c r="M37" s="917" t="str">
        <f>'New Bus by End-User Industry'!M12</f>
        <v>24, 26, 28, 30, 32</v>
      </c>
      <c r="N37" s="918"/>
      <c r="O37" s="915"/>
      <c r="P37" s="832"/>
      <c r="Q37" s="913" t="str">
        <f>'New Bus by End-User Industry'!Q12</f>
        <v>32 except 323 which is in (g)</v>
      </c>
      <c r="R37" s="914"/>
      <c r="S37" s="915"/>
      <c r="T37" s="236" t="s">
        <v>80</v>
      </c>
      <c r="U37" s="228"/>
      <c r="V37" s="231" t="s">
        <v>42</v>
      </c>
      <c r="W37" s="232"/>
      <c r="X37" s="230" t="s">
        <v>80</v>
      </c>
      <c r="Y37" s="228"/>
      <c r="Z37" s="231" t="s">
        <v>42</v>
      </c>
      <c r="AA37" s="232"/>
      <c r="AB37" s="230" t="s">
        <v>80</v>
      </c>
      <c r="AC37" s="228"/>
      <c r="AD37" s="231" t="s">
        <v>42</v>
      </c>
      <c r="AE37" s="232"/>
      <c r="AF37" s="230" t="s">
        <v>80</v>
      </c>
      <c r="AG37" s="228"/>
      <c r="AH37" s="231" t="s">
        <v>42</v>
      </c>
      <c r="AI37" s="232"/>
      <c r="AJ37" s="230" t="s">
        <v>80</v>
      </c>
      <c r="AK37" s="233" t="str">
        <f t="shared" si="2"/>
        <v/>
      </c>
      <c r="AL37" s="234" t="s">
        <v>42</v>
      </c>
      <c r="AM37" s="232"/>
      <c r="AN37" s="230" t="s">
        <v>80</v>
      </c>
      <c r="AO37" s="228"/>
      <c r="AP37" s="231" t="s">
        <v>42</v>
      </c>
      <c r="AQ37" s="232"/>
      <c r="AR37" s="195"/>
    </row>
    <row r="38" spans="1:44" s="397" customFormat="1" ht="30" customHeight="1" x14ac:dyDescent="0.25">
      <c r="A38" s="83" t="s">
        <v>1308</v>
      </c>
      <c r="B38" s="83" t="s">
        <v>1309</v>
      </c>
      <c r="C38" s="83" t="s">
        <v>1310</v>
      </c>
      <c r="D38" s="83" t="s">
        <v>1311</v>
      </c>
      <c r="E38" s="83" t="s">
        <v>1312</v>
      </c>
      <c r="F38" s="83" t="s">
        <v>1313</v>
      </c>
      <c r="G38" s="83"/>
      <c r="H38" s="83"/>
      <c r="I38" s="545"/>
      <c r="J38" s="920" t="s">
        <v>750</v>
      </c>
      <c r="K38" s="921"/>
      <c r="L38" s="922"/>
      <c r="M38" s="917" t="str">
        <f>'New Bus by End-User Industry'!M13</f>
        <v>33-37</v>
      </c>
      <c r="N38" s="918"/>
      <c r="O38" s="915"/>
      <c r="P38" s="832"/>
      <c r="Q38" s="913" t="str">
        <f>'New Bus by End-User Industry'!Q13</f>
        <v>331 to 336</v>
      </c>
      <c r="R38" s="914"/>
      <c r="S38" s="915"/>
      <c r="T38" s="236" t="s">
        <v>80</v>
      </c>
      <c r="U38" s="228"/>
      <c r="V38" s="231" t="s">
        <v>42</v>
      </c>
      <c r="W38" s="232"/>
      <c r="X38" s="230" t="s">
        <v>80</v>
      </c>
      <c r="Y38" s="228"/>
      <c r="Z38" s="231" t="s">
        <v>42</v>
      </c>
      <c r="AA38" s="232"/>
      <c r="AB38" s="230" t="s">
        <v>80</v>
      </c>
      <c r="AC38" s="228"/>
      <c r="AD38" s="231" t="s">
        <v>42</v>
      </c>
      <c r="AE38" s="232"/>
      <c r="AF38" s="230" t="s">
        <v>80</v>
      </c>
      <c r="AG38" s="228"/>
      <c r="AH38" s="231" t="s">
        <v>42</v>
      </c>
      <c r="AI38" s="232"/>
      <c r="AJ38" s="230" t="s">
        <v>80</v>
      </c>
      <c r="AK38" s="233" t="str">
        <f t="shared" si="2"/>
        <v/>
      </c>
      <c r="AL38" s="234" t="s">
        <v>42</v>
      </c>
      <c r="AM38" s="232"/>
      <c r="AN38" s="230" t="s">
        <v>80</v>
      </c>
      <c r="AO38" s="228"/>
      <c r="AP38" s="231" t="s">
        <v>42</v>
      </c>
      <c r="AQ38" s="232"/>
      <c r="AR38" s="195"/>
    </row>
    <row r="39" spans="1:44" s="397" customFormat="1" ht="13.5" x14ac:dyDescent="0.25">
      <c r="A39" s="83" t="s">
        <v>1314</v>
      </c>
      <c r="B39" s="83" t="s">
        <v>1315</v>
      </c>
      <c r="C39" s="83" t="s">
        <v>1316</v>
      </c>
      <c r="D39" s="83" t="s">
        <v>1317</v>
      </c>
      <c r="E39" s="83" t="s">
        <v>1318</v>
      </c>
      <c r="F39" s="83" t="s">
        <v>1319</v>
      </c>
      <c r="G39" s="83"/>
      <c r="H39" s="83"/>
      <c r="I39" s="545"/>
      <c r="J39" s="920" t="s">
        <v>436</v>
      </c>
      <c r="K39" s="921"/>
      <c r="L39" s="922"/>
      <c r="M39" s="917" t="str">
        <f>'New Bus by End-User Industry'!M14</f>
        <v>20-23, 25, 29, 31, 38, 39</v>
      </c>
      <c r="N39" s="918"/>
      <c r="O39" s="915"/>
      <c r="P39" s="832"/>
      <c r="Q39" s="913" t="str">
        <f>'New Bus by End-User Industry'!Q14</f>
        <v>31, 337, 339</v>
      </c>
      <c r="R39" s="914"/>
      <c r="S39" s="915"/>
      <c r="T39" s="236" t="s">
        <v>80</v>
      </c>
      <c r="U39" s="228"/>
      <c r="V39" s="231" t="s">
        <v>42</v>
      </c>
      <c r="W39" s="232"/>
      <c r="X39" s="230" t="s">
        <v>80</v>
      </c>
      <c r="Y39" s="228"/>
      <c r="Z39" s="231" t="s">
        <v>42</v>
      </c>
      <c r="AA39" s="232"/>
      <c r="AB39" s="230" t="s">
        <v>80</v>
      </c>
      <c r="AC39" s="228"/>
      <c r="AD39" s="231" t="s">
        <v>42</v>
      </c>
      <c r="AE39" s="232"/>
      <c r="AF39" s="230" t="s">
        <v>80</v>
      </c>
      <c r="AG39" s="228"/>
      <c r="AH39" s="231" t="s">
        <v>42</v>
      </c>
      <c r="AI39" s="232"/>
      <c r="AJ39" s="230" t="s">
        <v>80</v>
      </c>
      <c r="AK39" s="233" t="str">
        <f t="shared" si="2"/>
        <v/>
      </c>
      <c r="AL39" s="234" t="s">
        <v>42</v>
      </c>
      <c r="AM39" s="232"/>
      <c r="AN39" s="230" t="s">
        <v>80</v>
      </c>
      <c r="AO39" s="228"/>
      <c r="AP39" s="231" t="s">
        <v>42</v>
      </c>
      <c r="AQ39" s="232"/>
      <c r="AR39" s="195"/>
    </row>
    <row r="40" spans="1:44" s="397" customFormat="1" ht="30" customHeight="1" x14ac:dyDescent="0.25">
      <c r="A40" s="83" t="s">
        <v>1320</v>
      </c>
      <c r="B40" s="83" t="s">
        <v>1321</v>
      </c>
      <c r="C40" s="83" t="s">
        <v>1322</v>
      </c>
      <c r="D40" s="83" t="s">
        <v>1323</v>
      </c>
      <c r="E40" s="83" t="s">
        <v>1324</v>
      </c>
      <c r="F40" s="83" t="s">
        <v>1325</v>
      </c>
      <c r="G40" s="83"/>
      <c r="H40" s="83"/>
      <c r="I40" s="545"/>
      <c r="J40" s="920" t="s">
        <v>751</v>
      </c>
      <c r="K40" s="921"/>
      <c r="L40" s="922"/>
      <c r="M40" s="917">
        <f>'New Bus by End-User Industry'!M15</f>
        <v>27</v>
      </c>
      <c r="N40" s="918"/>
      <c r="O40" s="915"/>
      <c r="P40" s="830"/>
      <c r="Q40" s="913" t="str">
        <f>'New Bus by End-User Industry'!Q15</f>
        <v>323, 511, 512, 515, 518, 519</v>
      </c>
      <c r="R40" s="914"/>
      <c r="S40" s="915"/>
      <c r="T40" s="236" t="s">
        <v>80</v>
      </c>
      <c r="U40" s="228"/>
      <c r="V40" s="231" t="s">
        <v>42</v>
      </c>
      <c r="W40" s="232"/>
      <c r="X40" s="230" t="s">
        <v>80</v>
      </c>
      <c r="Y40" s="228"/>
      <c r="Z40" s="231" t="s">
        <v>42</v>
      </c>
      <c r="AA40" s="232"/>
      <c r="AB40" s="230" t="s">
        <v>80</v>
      </c>
      <c r="AC40" s="228"/>
      <c r="AD40" s="231" t="s">
        <v>42</v>
      </c>
      <c r="AE40" s="232"/>
      <c r="AF40" s="230" t="s">
        <v>80</v>
      </c>
      <c r="AG40" s="228"/>
      <c r="AH40" s="231" t="s">
        <v>42</v>
      </c>
      <c r="AI40" s="232"/>
      <c r="AJ40" s="230" t="s">
        <v>80</v>
      </c>
      <c r="AK40" s="233" t="str">
        <f t="shared" si="2"/>
        <v/>
      </c>
      <c r="AL40" s="234" t="s">
        <v>42</v>
      </c>
      <c r="AM40" s="232"/>
      <c r="AN40" s="230" t="s">
        <v>80</v>
      </c>
      <c r="AO40" s="228"/>
      <c r="AP40" s="231" t="s">
        <v>42</v>
      </c>
      <c r="AQ40" s="232"/>
      <c r="AR40" s="195"/>
    </row>
    <row r="41" spans="1:44" s="397" customFormat="1" ht="13.5" x14ac:dyDescent="0.25">
      <c r="A41" s="83" t="s">
        <v>1326</v>
      </c>
      <c r="B41" s="83" t="s">
        <v>1327</v>
      </c>
      <c r="C41" s="83" t="s">
        <v>1328</v>
      </c>
      <c r="D41" s="83" t="s">
        <v>1329</v>
      </c>
      <c r="E41" s="83" t="s">
        <v>1330</v>
      </c>
      <c r="F41" s="83" t="s">
        <v>1331</v>
      </c>
      <c r="G41" s="83"/>
      <c r="H41" s="83"/>
      <c r="I41" s="545"/>
      <c r="J41" s="920" t="s">
        <v>438</v>
      </c>
      <c r="K41" s="921"/>
      <c r="L41" s="922"/>
      <c r="M41" s="917">
        <f>'New Bus by End-User Industry'!M16</f>
        <v>40</v>
      </c>
      <c r="N41" s="918"/>
      <c r="O41" s="915"/>
      <c r="P41" s="831"/>
      <c r="Q41" s="913">
        <f>'New Bus by End-User Industry'!Q16</f>
        <v>482</v>
      </c>
      <c r="R41" s="914"/>
      <c r="S41" s="915"/>
      <c r="T41" s="236" t="s">
        <v>80</v>
      </c>
      <c r="U41" s="228"/>
      <c r="V41" s="231" t="s">
        <v>42</v>
      </c>
      <c r="W41" s="232"/>
      <c r="X41" s="230" t="s">
        <v>80</v>
      </c>
      <c r="Y41" s="228"/>
      <c r="Z41" s="231" t="s">
        <v>42</v>
      </c>
      <c r="AA41" s="232"/>
      <c r="AB41" s="230" t="s">
        <v>80</v>
      </c>
      <c r="AC41" s="228"/>
      <c r="AD41" s="231" t="s">
        <v>42</v>
      </c>
      <c r="AE41" s="232"/>
      <c r="AF41" s="230" t="s">
        <v>80</v>
      </c>
      <c r="AG41" s="228"/>
      <c r="AH41" s="231" t="s">
        <v>42</v>
      </c>
      <c r="AI41" s="232"/>
      <c r="AJ41" s="230" t="s">
        <v>80</v>
      </c>
      <c r="AK41" s="233" t="str">
        <f t="shared" si="2"/>
        <v/>
      </c>
      <c r="AL41" s="234" t="s">
        <v>42</v>
      </c>
      <c r="AM41" s="232"/>
      <c r="AN41" s="230" t="s">
        <v>80</v>
      </c>
      <c r="AO41" s="228"/>
      <c r="AP41" s="231" t="s">
        <v>42</v>
      </c>
      <c r="AQ41" s="232"/>
      <c r="AR41" s="195"/>
    </row>
    <row r="42" spans="1:44" s="397" customFormat="1" ht="30" customHeight="1" x14ac:dyDescent="0.25">
      <c r="A42" s="83" t="s">
        <v>1332</v>
      </c>
      <c r="B42" s="83" t="s">
        <v>1333</v>
      </c>
      <c r="C42" s="83" t="s">
        <v>1334</v>
      </c>
      <c r="D42" s="83" t="s">
        <v>1335</v>
      </c>
      <c r="E42" s="83" t="s">
        <v>1336</v>
      </c>
      <c r="F42" s="83" t="s">
        <v>1337</v>
      </c>
      <c r="G42" s="83"/>
      <c r="H42" s="83"/>
      <c r="I42" s="545"/>
      <c r="J42" s="920" t="s">
        <v>757</v>
      </c>
      <c r="K42" s="921"/>
      <c r="L42" s="922"/>
      <c r="M42" s="917">
        <f>'New Bus by End-User Industry'!M17</f>
        <v>41</v>
      </c>
      <c r="N42" s="918"/>
      <c r="O42" s="915"/>
      <c r="P42" s="830"/>
      <c r="Q42" s="913">
        <f>'New Bus by End-User Industry'!Q17</f>
        <v>485</v>
      </c>
      <c r="R42" s="914"/>
      <c r="S42" s="915"/>
      <c r="T42" s="236" t="s">
        <v>80</v>
      </c>
      <c r="U42" s="228"/>
      <c r="V42" s="231" t="s">
        <v>42</v>
      </c>
      <c r="W42" s="232"/>
      <c r="X42" s="230" t="s">
        <v>80</v>
      </c>
      <c r="Y42" s="228"/>
      <c r="Z42" s="231" t="s">
        <v>42</v>
      </c>
      <c r="AA42" s="232"/>
      <c r="AB42" s="230" t="s">
        <v>80</v>
      </c>
      <c r="AC42" s="228"/>
      <c r="AD42" s="231" t="s">
        <v>42</v>
      </c>
      <c r="AE42" s="232"/>
      <c r="AF42" s="230" t="s">
        <v>80</v>
      </c>
      <c r="AG42" s="228"/>
      <c r="AH42" s="231" t="s">
        <v>42</v>
      </c>
      <c r="AI42" s="232"/>
      <c r="AJ42" s="230" t="s">
        <v>80</v>
      </c>
      <c r="AK42" s="233" t="str">
        <f t="shared" si="2"/>
        <v/>
      </c>
      <c r="AL42" s="234" t="s">
        <v>42</v>
      </c>
      <c r="AM42" s="232"/>
      <c r="AN42" s="230" t="s">
        <v>80</v>
      </c>
      <c r="AO42" s="228"/>
      <c r="AP42" s="231" t="s">
        <v>42</v>
      </c>
      <c r="AQ42" s="232"/>
      <c r="AR42" s="195"/>
    </row>
    <row r="43" spans="1:44" s="397" customFormat="1" ht="13.5" x14ac:dyDescent="0.25">
      <c r="A43" s="83" t="s">
        <v>1338</v>
      </c>
      <c r="B43" s="83" t="s">
        <v>1339</v>
      </c>
      <c r="C43" s="83" t="s">
        <v>1340</v>
      </c>
      <c r="D43" s="83" t="s">
        <v>1341</v>
      </c>
      <c r="E43" s="83" t="s">
        <v>1342</v>
      </c>
      <c r="F43" s="83" t="s">
        <v>1343</v>
      </c>
      <c r="G43" s="83"/>
      <c r="H43" s="83"/>
      <c r="I43" s="545"/>
      <c r="J43" s="920" t="s">
        <v>440</v>
      </c>
      <c r="K43" s="921"/>
      <c r="L43" s="922"/>
      <c r="M43" s="917">
        <f>'New Bus by End-User Industry'!M18</f>
        <v>42</v>
      </c>
      <c r="N43" s="918"/>
      <c r="O43" s="915"/>
      <c r="P43" s="830"/>
      <c r="Q43" s="913" t="str">
        <f>'New Bus by End-User Industry'!Q18</f>
        <v>484, 493</v>
      </c>
      <c r="R43" s="914"/>
      <c r="S43" s="915"/>
      <c r="T43" s="236" t="s">
        <v>80</v>
      </c>
      <c r="U43" s="228"/>
      <c r="V43" s="231" t="s">
        <v>42</v>
      </c>
      <c r="W43" s="232"/>
      <c r="X43" s="230" t="s">
        <v>80</v>
      </c>
      <c r="Y43" s="228"/>
      <c r="Z43" s="231" t="s">
        <v>42</v>
      </c>
      <c r="AA43" s="232"/>
      <c r="AB43" s="230" t="s">
        <v>80</v>
      </c>
      <c r="AC43" s="228"/>
      <c r="AD43" s="231" t="s">
        <v>42</v>
      </c>
      <c r="AE43" s="232"/>
      <c r="AF43" s="230" t="s">
        <v>80</v>
      </c>
      <c r="AG43" s="228"/>
      <c r="AH43" s="231" t="s">
        <v>42</v>
      </c>
      <c r="AI43" s="232"/>
      <c r="AJ43" s="230" t="s">
        <v>80</v>
      </c>
      <c r="AK43" s="233" t="str">
        <f t="shared" si="2"/>
        <v/>
      </c>
      <c r="AL43" s="234" t="s">
        <v>42</v>
      </c>
      <c r="AM43" s="232"/>
      <c r="AN43" s="230" t="s">
        <v>80</v>
      </c>
      <c r="AO43" s="228"/>
      <c r="AP43" s="231" t="s">
        <v>42</v>
      </c>
      <c r="AQ43" s="232"/>
      <c r="AR43" s="195"/>
    </row>
    <row r="44" spans="1:44" s="397" customFormat="1" ht="13.5" x14ac:dyDescent="0.25">
      <c r="A44" s="83" t="s">
        <v>1344</v>
      </c>
      <c r="B44" s="83" t="s">
        <v>1345</v>
      </c>
      <c r="C44" s="83" t="s">
        <v>1346</v>
      </c>
      <c r="D44" s="83" t="s">
        <v>1347</v>
      </c>
      <c r="E44" s="83" t="s">
        <v>1348</v>
      </c>
      <c r="F44" s="83" t="s">
        <v>1349</v>
      </c>
      <c r="G44" s="83"/>
      <c r="H44" s="83"/>
      <c r="I44" s="545"/>
      <c r="J44" s="920" t="s">
        <v>441</v>
      </c>
      <c r="K44" s="921"/>
      <c r="L44" s="922"/>
      <c r="M44" s="917">
        <f>'New Bus by End-User Industry'!M19</f>
        <v>44</v>
      </c>
      <c r="N44" s="918"/>
      <c r="O44" s="915"/>
      <c r="P44" s="831"/>
      <c r="Q44" s="913">
        <f>'New Bus by End-User Industry'!Q19</f>
        <v>483</v>
      </c>
      <c r="R44" s="914"/>
      <c r="S44" s="915"/>
      <c r="T44" s="236" t="s">
        <v>80</v>
      </c>
      <c r="U44" s="228"/>
      <c r="V44" s="231" t="s">
        <v>42</v>
      </c>
      <c r="W44" s="232"/>
      <c r="X44" s="230" t="s">
        <v>80</v>
      </c>
      <c r="Y44" s="228"/>
      <c r="Z44" s="231" t="s">
        <v>42</v>
      </c>
      <c r="AA44" s="232"/>
      <c r="AB44" s="230" t="s">
        <v>80</v>
      </c>
      <c r="AC44" s="228"/>
      <c r="AD44" s="231" t="s">
        <v>42</v>
      </c>
      <c r="AE44" s="232"/>
      <c r="AF44" s="230" t="s">
        <v>80</v>
      </c>
      <c r="AG44" s="228"/>
      <c r="AH44" s="231" t="s">
        <v>42</v>
      </c>
      <c r="AI44" s="232"/>
      <c r="AJ44" s="230" t="s">
        <v>80</v>
      </c>
      <c r="AK44" s="233" t="str">
        <f t="shared" si="2"/>
        <v/>
      </c>
      <c r="AL44" s="234" t="s">
        <v>42</v>
      </c>
      <c r="AM44" s="232"/>
      <c r="AN44" s="230" t="s">
        <v>80</v>
      </c>
      <c r="AO44" s="228"/>
      <c r="AP44" s="231" t="s">
        <v>42</v>
      </c>
      <c r="AQ44" s="232"/>
      <c r="AR44" s="195"/>
    </row>
    <row r="45" spans="1:44" s="397" customFormat="1" ht="13.5" x14ac:dyDescent="0.25">
      <c r="A45" s="83" t="s">
        <v>1350</v>
      </c>
      <c r="B45" s="83" t="s">
        <v>1351</v>
      </c>
      <c r="C45" s="83" t="s">
        <v>1352</v>
      </c>
      <c r="D45" s="83" t="s">
        <v>1353</v>
      </c>
      <c r="E45" s="83" t="s">
        <v>1354</v>
      </c>
      <c r="F45" s="83" t="s">
        <v>1355</v>
      </c>
      <c r="G45" s="83"/>
      <c r="H45" s="83"/>
      <c r="I45" s="545"/>
      <c r="J45" s="920" t="s">
        <v>442</v>
      </c>
      <c r="K45" s="921"/>
      <c r="L45" s="922"/>
      <c r="M45" s="917">
        <f>'New Bus by End-User Industry'!M20</f>
        <v>45</v>
      </c>
      <c r="N45" s="918"/>
      <c r="O45" s="915"/>
      <c r="P45" s="830"/>
      <c r="Q45" s="913">
        <f>'New Bus by End-User Industry'!Q20</f>
        <v>481</v>
      </c>
      <c r="R45" s="914"/>
      <c r="S45" s="915"/>
      <c r="T45" s="236" t="s">
        <v>80</v>
      </c>
      <c r="U45" s="228"/>
      <c r="V45" s="231" t="s">
        <v>42</v>
      </c>
      <c r="W45" s="232"/>
      <c r="X45" s="230" t="s">
        <v>80</v>
      </c>
      <c r="Y45" s="228"/>
      <c r="Z45" s="231" t="s">
        <v>42</v>
      </c>
      <c r="AA45" s="232"/>
      <c r="AB45" s="230" t="s">
        <v>80</v>
      </c>
      <c r="AC45" s="228"/>
      <c r="AD45" s="231" t="s">
        <v>42</v>
      </c>
      <c r="AE45" s="232"/>
      <c r="AF45" s="230" t="s">
        <v>80</v>
      </c>
      <c r="AG45" s="228"/>
      <c r="AH45" s="231" t="s">
        <v>42</v>
      </c>
      <c r="AI45" s="232"/>
      <c r="AJ45" s="230" t="s">
        <v>80</v>
      </c>
      <c r="AK45" s="233" t="str">
        <f t="shared" si="2"/>
        <v/>
      </c>
      <c r="AL45" s="234" t="s">
        <v>42</v>
      </c>
      <c r="AM45" s="232"/>
      <c r="AN45" s="230" t="s">
        <v>80</v>
      </c>
      <c r="AO45" s="228"/>
      <c r="AP45" s="231" t="s">
        <v>42</v>
      </c>
      <c r="AQ45" s="232"/>
      <c r="AR45" s="195"/>
    </row>
    <row r="46" spans="1:44" s="397" customFormat="1" ht="13.5" customHeight="1" x14ac:dyDescent="0.25">
      <c r="A46" s="83" t="s">
        <v>1356</v>
      </c>
      <c r="B46" s="83" t="s">
        <v>1357</v>
      </c>
      <c r="C46" s="83" t="s">
        <v>1358</v>
      </c>
      <c r="D46" s="83" t="s">
        <v>1359</v>
      </c>
      <c r="E46" s="83" t="s">
        <v>1360</v>
      </c>
      <c r="F46" s="83" t="s">
        <v>1361</v>
      </c>
      <c r="G46" s="83"/>
      <c r="H46" s="83"/>
      <c r="I46" s="545"/>
      <c r="J46" s="920" t="s">
        <v>443</v>
      </c>
      <c r="K46" s="921"/>
      <c r="L46" s="922"/>
      <c r="M46" s="917">
        <f>'New Bus by End-User Industry'!M21</f>
        <v>46</v>
      </c>
      <c r="N46" s="918"/>
      <c r="O46" s="915"/>
      <c r="P46" s="830"/>
      <c r="Q46" s="913">
        <f>'New Bus by End-User Industry'!Q21</f>
        <v>486</v>
      </c>
      <c r="R46" s="914"/>
      <c r="S46" s="915"/>
      <c r="T46" s="236" t="s">
        <v>80</v>
      </c>
      <c r="U46" s="228"/>
      <c r="V46" s="231" t="s">
        <v>42</v>
      </c>
      <c r="W46" s="232"/>
      <c r="X46" s="230" t="s">
        <v>80</v>
      </c>
      <c r="Y46" s="228"/>
      <c r="Z46" s="231" t="s">
        <v>42</v>
      </c>
      <c r="AA46" s="232"/>
      <c r="AB46" s="230" t="s">
        <v>80</v>
      </c>
      <c r="AC46" s="228"/>
      <c r="AD46" s="231" t="s">
        <v>42</v>
      </c>
      <c r="AE46" s="232"/>
      <c r="AF46" s="230" t="s">
        <v>80</v>
      </c>
      <c r="AG46" s="228"/>
      <c r="AH46" s="231" t="s">
        <v>42</v>
      </c>
      <c r="AI46" s="232"/>
      <c r="AJ46" s="230" t="s">
        <v>80</v>
      </c>
      <c r="AK46" s="233" t="str">
        <f t="shared" si="2"/>
        <v/>
      </c>
      <c r="AL46" s="234" t="s">
        <v>42</v>
      </c>
      <c r="AM46" s="232"/>
      <c r="AN46" s="230" t="s">
        <v>80</v>
      </c>
      <c r="AO46" s="228"/>
      <c r="AP46" s="231" t="s">
        <v>42</v>
      </c>
      <c r="AQ46" s="232"/>
      <c r="AR46" s="195"/>
    </row>
    <row r="47" spans="1:44" s="397" customFormat="1" ht="13.5" x14ac:dyDescent="0.25">
      <c r="A47" s="83" t="s">
        <v>1362</v>
      </c>
      <c r="B47" s="83" t="s">
        <v>1363</v>
      </c>
      <c r="C47" s="83" t="s">
        <v>1364</v>
      </c>
      <c r="D47" s="83" t="s">
        <v>1365</v>
      </c>
      <c r="E47" s="83" t="s">
        <v>1366</v>
      </c>
      <c r="F47" s="83" t="s">
        <v>1367</v>
      </c>
      <c r="G47" s="83"/>
      <c r="H47" s="83"/>
      <c r="I47" s="545"/>
      <c r="J47" s="920" t="s">
        <v>4</v>
      </c>
      <c r="K47" s="921"/>
      <c r="L47" s="922"/>
      <c r="M47" s="917">
        <f>'New Bus by End-User Industry'!M22</f>
        <v>47</v>
      </c>
      <c r="N47" s="918"/>
      <c r="O47" s="915"/>
      <c r="P47" s="830"/>
      <c r="Q47" s="913" t="str">
        <f>'New Bus by End-User Industry'!Q22</f>
        <v>488, 488, 491, 492, 493</v>
      </c>
      <c r="R47" s="914"/>
      <c r="S47" s="915"/>
      <c r="T47" s="236" t="s">
        <v>80</v>
      </c>
      <c r="U47" s="228"/>
      <c r="V47" s="231" t="s">
        <v>42</v>
      </c>
      <c r="W47" s="232"/>
      <c r="X47" s="230" t="s">
        <v>80</v>
      </c>
      <c r="Y47" s="228"/>
      <c r="Z47" s="231" t="s">
        <v>42</v>
      </c>
      <c r="AA47" s="232"/>
      <c r="AB47" s="230" t="s">
        <v>80</v>
      </c>
      <c r="AC47" s="228"/>
      <c r="AD47" s="231" t="s">
        <v>42</v>
      </c>
      <c r="AE47" s="232"/>
      <c r="AF47" s="230" t="s">
        <v>80</v>
      </c>
      <c r="AG47" s="228"/>
      <c r="AH47" s="231" t="s">
        <v>42</v>
      </c>
      <c r="AI47" s="232"/>
      <c r="AJ47" s="230" t="s">
        <v>80</v>
      </c>
      <c r="AK47" s="233" t="str">
        <f t="shared" si="2"/>
        <v/>
      </c>
      <c r="AL47" s="234" t="s">
        <v>42</v>
      </c>
      <c r="AM47" s="232"/>
      <c r="AN47" s="230" t="s">
        <v>80</v>
      </c>
      <c r="AO47" s="228"/>
      <c r="AP47" s="231" t="s">
        <v>42</v>
      </c>
      <c r="AQ47" s="232"/>
      <c r="AR47" s="195"/>
    </row>
    <row r="48" spans="1:44" s="397" customFormat="1" ht="13.5" x14ac:dyDescent="0.25">
      <c r="A48" s="83" t="s">
        <v>1368</v>
      </c>
      <c r="B48" s="83" t="s">
        <v>1369</v>
      </c>
      <c r="C48" s="83" t="s">
        <v>1370</v>
      </c>
      <c r="D48" s="83" t="s">
        <v>1371</v>
      </c>
      <c r="E48" s="83" t="s">
        <v>1372</v>
      </c>
      <c r="F48" s="83" t="s">
        <v>1373</v>
      </c>
      <c r="G48" s="83"/>
      <c r="H48" s="83"/>
      <c r="I48" s="545"/>
      <c r="J48" s="920" t="s">
        <v>5</v>
      </c>
      <c r="K48" s="921"/>
      <c r="L48" s="922"/>
      <c r="M48" s="917">
        <f>'New Bus by End-User Industry'!M23</f>
        <v>48</v>
      </c>
      <c r="N48" s="918"/>
      <c r="O48" s="915"/>
      <c r="P48" s="830"/>
      <c r="Q48" s="913">
        <f>'New Bus by End-User Industry'!Q23</f>
        <v>517</v>
      </c>
      <c r="R48" s="914"/>
      <c r="S48" s="915"/>
      <c r="T48" s="236" t="s">
        <v>80</v>
      </c>
      <c r="U48" s="228"/>
      <c r="V48" s="231" t="s">
        <v>42</v>
      </c>
      <c r="W48" s="232"/>
      <c r="X48" s="230" t="s">
        <v>80</v>
      </c>
      <c r="Y48" s="228"/>
      <c r="Z48" s="231" t="s">
        <v>42</v>
      </c>
      <c r="AA48" s="232"/>
      <c r="AB48" s="230" t="s">
        <v>80</v>
      </c>
      <c r="AC48" s="228"/>
      <c r="AD48" s="231" t="s">
        <v>42</v>
      </c>
      <c r="AE48" s="232"/>
      <c r="AF48" s="230" t="s">
        <v>80</v>
      </c>
      <c r="AG48" s="228"/>
      <c r="AH48" s="231" t="s">
        <v>42</v>
      </c>
      <c r="AI48" s="232"/>
      <c r="AJ48" s="230" t="s">
        <v>80</v>
      </c>
      <c r="AK48" s="233" t="str">
        <f t="shared" si="2"/>
        <v/>
      </c>
      <c r="AL48" s="234" t="s">
        <v>42</v>
      </c>
      <c r="AM48" s="232"/>
      <c r="AN48" s="230" t="s">
        <v>80</v>
      </c>
      <c r="AO48" s="228"/>
      <c r="AP48" s="231" t="s">
        <v>42</v>
      </c>
      <c r="AQ48" s="232"/>
      <c r="AR48" s="195"/>
    </row>
    <row r="49" spans="1:44" s="397" customFormat="1" ht="13.5" x14ac:dyDescent="0.25">
      <c r="A49" s="83" t="s">
        <v>1374</v>
      </c>
      <c r="B49" s="83" t="s">
        <v>1375</v>
      </c>
      <c r="C49" s="83" t="s">
        <v>1376</v>
      </c>
      <c r="D49" s="83" t="s">
        <v>1377</v>
      </c>
      <c r="E49" s="83" t="s">
        <v>1378</v>
      </c>
      <c r="F49" s="83" t="s">
        <v>1379</v>
      </c>
      <c r="G49" s="83"/>
      <c r="H49" s="83"/>
      <c r="I49" s="545"/>
      <c r="J49" s="920" t="s">
        <v>6</v>
      </c>
      <c r="K49" s="921"/>
      <c r="L49" s="922"/>
      <c r="M49" s="917">
        <f>'New Bus by End-User Industry'!M24</f>
        <v>49</v>
      </c>
      <c r="N49" s="918"/>
      <c r="O49" s="915"/>
      <c r="P49" s="830"/>
      <c r="Q49" s="913">
        <f>'New Bus by End-User Industry'!Q24</f>
        <v>22</v>
      </c>
      <c r="R49" s="914"/>
      <c r="S49" s="915"/>
      <c r="T49" s="236" t="s">
        <v>80</v>
      </c>
      <c r="U49" s="228"/>
      <c r="V49" s="231" t="s">
        <v>42</v>
      </c>
      <c r="W49" s="232"/>
      <c r="X49" s="230" t="s">
        <v>80</v>
      </c>
      <c r="Y49" s="228"/>
      <c r="Z49" s="231" t="s">
        <v>42</v>
      </c>
      <c r="AA49" s="232"/>
      <c r="AB49" s="230" t="s">
        <v>80</v>
      </c>
      <c r="AC49" s="228"/>
      <c r="AD49" s="231" t="s">
        <v>42</v>
      </c>
      <c r="AE49" s="232"/>
      <c r="AF49" s="230" t="s">
        <v>80</v>
      </c>
      <c r="AG49" s="228"/>
      <c r="AH49" s="231" t="s">
        <v>42</v>
      </c>
      <c r="AI49" s="232"/>
      <c r="AJ49" s="230" t="s">
        <v>80</v>
      </c>
      <c r="AK49" s="233" t="str">
        <f t="shared" si="2"/>
        <v/>
      </c>
      <c r="AL49" s="234" t="s">
        <v>42</v>
      </c>
      <c r="AM49" s="232"/>
      <c r="AN49" s="230" t="s">
        <v>80</v>
      </c>
      <c r="AO49" s="228"/>
      <c r="AP49" s="231" t="s">
        <v>42</v>
      </c>
      <c r="AQ49" s="232"/>
      <c r="AR49" s="195"/>
    </row>
    <row r="50" spans="1:44" s="397" customFormat="1" ht="13.5" customHeight="1" x14ac:dyDescent="0.25">
      <c r="A50" s="83" t="s">
        <v>1380</v>
      </c>
      <c r="B50" s="83" t="s">
        <v>1381</v>
      </c>
      <c r="C50" s="83" t="s">
        <v>1382</v>
      </c>
      <c r="D50" s="83" t="s">
        <v>1383</v>
      </c>
      <c r="E50" s="83" t="s">
        <v>1384</v>
      </c>
      <c r="F50" s="83" t="s">
        <v>1385</v>
      </c>
      <c r="G50" s="83"/>
      <c r="H50" s="83"/>
      <c r="I50" s="545"/>
      <c r="J50" s="920" t="s">
        <v>7</v>
      </c>
      <c r="K50" s="921"/>
      <c r="L50" s="922"/>
      <c r="M50" s="917" t="str">
        <f>'New Bus by End-User Industry'!M25</f>
        <v>50-59</v>
      </c>
      <c r="N50" s="918"/>
      <c r="O50" s="915"/>
      <c r="P50" s="830"/>
      <c r="Q50" s="913" t="str">
        <f>'New Bus by End-User Industry'!Q25</f>
        <v>42, 44-45</v>
      </c>
      <c r="R50" s="914"/>
      <c r="S50" s="915"/>
      <c r="T50" s="236" t="s">
        <v>80</v>
      </c>
      <c r="U50" s="228"/>
      <c r="V50" s="231" t="s">
        <v>42</v>
      </c>
      <c r="W50" s="232"/>
      <c r="X50" s="230" t="s">
        <v>80</v>
      </c>
      <c r="Y50" s="228"/>
      <c r="Z50" s="231" t="s">
        <v>42</v>
      </c>
      <c r="AA50" s="232"/>
      <c r="AB50" s="230" t="s">
        <v>80</v>
      </c>
      <c r="AC50" s="228"/>
      <c r="AD50" s="231" t="s">
        <v>42</v>
      </c>
      <c r="AE50" s="232"/>
      <c r="AF50" s="230" t="s">
        <v>80</v>
      </c>
      <c r="AG50" s="228"/>
      <c r="AH50" s="231" t="s">
        <v>42</v>
      </c>
      <c r="AI50" s="232"/>
      <c r="AJ50" s="230" t="s">
        <v>80</v>
      </c>
      <c r="AK50" s="233" t="str">
        <f t="shared" si="2"/>
        <v/>
      </c>
      <c r="AL50" s="234" t="s">
        <v>42</v>
      </c>
      <c r="AM50" s="232"/>
      <c r="AN50" s="230" t="s">
        <v>80</v>
      </c>
      <c r="AO50" s="228"/>
      <c r="AP50" s="231" t="s">
        <v>42</v>
      </c>
      <c r="AQ50" s="232"/>
      <c r="AR50" s="195"/>
    </row>
    <row r="51" spans="1:44" s="397" customFormat="1" ht="30" customHeight="1" x14ac:dyDescent="0.25">
      <c r="A51" s="83" t="s">
        <v>1386</v>
      </c>
      <c r="B51" s="83" t="s">
        <v>1387</v>
      </c>
      <c r="C51" s="83" t="s">
        <v>1388</v>
      </c>
      <c r="D51" s="83" t="s">
        <v>1389</v>
      </c>
      <c r="E51" s="83" t="s">
        <v>1390</v>
      </c>
      <c r="F51" s="83" t="s">
        <v>1391</v>
      </c>
      <c r="G51" s="83"/>
      <c r="H51" s="83"/>
      <c r="I51" s="545"/>
      <c r="J51" s="920" t="s">
        <v>8</v>
      </c>
      <c r="K51" s="921"/>
      <c r="L51" s="922"/>
      <c r="M51" s="917" t="str">
        <f>'New Bus by End-User Industry'!M26</f>
        <v>60-67</v>
      </c>
      <c r="N51" s="918"/>
      <c r="O51" s="915"/>
      <c r="P51" s="830"/>
      <c r="Q51" s="913" t="str">
        <f>'New Bus by End-User Industry'!Q26</f>
        <v>52, 53</v>
      </c>
      <c r="R51" s="914"/>
      <c r="S51" s="915"/>
      <c r="T51" s="236" t="s">
        <v>80</v>
      </c>
      <c r="U51" s="228"/>
      <c r="V51" s="231" t="s">
        <v>42</v>
      </c>
      <c r="W51" s="232"/>
      <c r="X51" s="230" t="s">
        <v>80</v>
      </c>
      <c r="Y51" s="228"/>
      <c r="Z51" s="231" t="s">
        <v>42</v>
      </c>
      <c r="AA51" s="232"/>
      <c r="AB51" s="230" t="s">
        <v>80</v>
      </c>
      <c r="AC51" s="228"/>
      <c r="AD51" s="231" t="s">
        <v>42</v>
      </c>
      <c r="AE51" s="232"/>
      <c r="AF51" s="230" t="s">
        <v>80</v>
      </c>
      <c r="AG51" s="228"/>
      <c r="AH51" s="231" t="s">
        <v>42</v>
      </c>
      <c r="AI51" s="232"/>
      <c r="AJ51" s="230" t="s">
        <v>80</v>
      </c>
      <c r="AK51" s="233" t="str">
        <f t="shared" si="2"/>
        <v/>
      </c>
      <c r="AL51" s="234" t="s">
        <v>42</v>
      </c>
      <c r="AM51" s="232"/>
      <c r="AN51" s="230" t="s">
        <v>80</v>
      </c>
      <c r="AO51" s="228"/>
      <c r="AP51" s="231" t="s">
        <v>42</v>
      </c>
      <c r="AQ51" s="232"/>
      <c r="AR51" s="195"/>
    </row>
    <row r="52" spans="1:44" s="397" customFormat="1" ht="13.5" x14ac:dyDescent="0.25">
      <c r="A52" s="83" t="s">
        <v>1392</v>
      </c>
      <c r="B52" s="83" t="s">
        <v>1393</v>
      </c>
      <c r="C52" s="83" t="s">
        <v>1394</v>
      </c>
      <c r="D52" s="83" t="s">
        <v>1395</v>
      </c>
      <c r="E52" s="83" t="s">
        <v>1396</v>
      </c>
      <c r="F52" s="83" t="s">
        <v>1397</v>
      </c>
      <c r="G52" s="83"/>
      <c r="H52" s="83"/>
      <c r="I52" s="545"/>
      <c r="J52" s="920" t="s">
        <v>9</v>
      </c>
      <c r="K52" s="921"/>
      <c r="L52" s="922"/>
      <c r="M52" s="917">
        <f>'New Bus by End-User Industry'!M27</f>
        <v>80</v>
      </c>
      <c r="N52" s="918"/>
      <c r="O52" s="915"/>
      <c r="P52" s="830"/>
      <c r="Q52" s="913">
        <f>'New Bus by End-User Industry'!Q27</f>
        <v>62</v>
      </c>
      <c r="R52" s="914"/>
      <c r="S52" s="915"/>
      <c r="T52" s="236" t="s">
        <v>80</v>
      </c>
      <c r="U52" s="228"/>
      <c r="V52" s="231" t="s">
        <v>42</v>
      </c>
      <c r="W52" s="232"/>
      <c r="X52" s="230" t="s">
        <v>80</v>
      </c>
      <c r="Y52" s="228"/>
      <c r="Z52" s="231" t="s">
        <v>42</v>
      </c>
      <c r="AA52" s="232"/>
      <c r="AB52" s="230" t="s">
        <v>80</v>
      </c>
      <c r="AC52" s="228"/>
      <c r="AD52" s="231" t="s">
        <v>42</v>
      </c>
      <c r="AE52" s="232"/>
      <c r="AF52" s="230" t="s">
        <v>80</v>
      </c>
      <c r="AG52" s="228"/>
      <c r="AH52" s="231" t="s">
        <v>42</v>
      </c>
      <c r="AI52" s="232"/>
      <c r="AJ52" s="230" t="s">
        <v>80</v>
      </c>
      <c r="AK52" s="233" t="str">
        <f t="shared" si="2"/>
        <v/>
      </c>
      <c r="AL52" s="234" t="s">
        <v>42</v>
      </c>
      <c r="AM52" s="232"/>
      <c r="AN52" s="230" t="s">
        <v>80</v>
      </c>
      <c r="AO52" s="228"/>
      <c r="AP52" s="231" t="s">
        <v>42</v>
      </c>
      <c r="AQ52" s="232"/>
      <c r="AR52" s="195"/>
    </row>
    <row r="53" spans="1:44" s="397" customFormat="1" ht="13.5" x14ac:dyDescent="0.25">
      <c r="A53" s="83" t="s">
        <v>1398</v>
      </c>
      <c r="B53" s="83" t="s">
        <v>1399</v>
      </c>
      <c r="C53" s="83" t="s">
        <v>1400</v>
      </c>
      <c r="D53" s="83" t="s">
        <v>1401</v>
      </c>
      <c r="E53" s="83" t="s">
        <v>1402</v>
      </c>
      <c r="F53" s="83" t="s">
        <v>1403</v>
      </c>
      <c r="G53" s="83"/>
      <c r="H53" s="83"/>
      <c r="I53" s="545"/>
      <c r="J53" s="920" t="s">
        <v>10</v>
      </c>
      <c r="K53" s="921"/>
      <c r="L53" s="922"/>
      <c r="M53" s="917">
        <f>'New Bus by End-User Industry'!M28</f>
        <v>82</v>
      </c>
      <c r="N53" s="918"/>
      <c r="O53" s="915"/>
      <c r="P53" s="830"/>
      <c r="Q53" s="913">
        <f>'New Bus by End-User Industry'!Q28</f>
        <v>61</v>
      </c>
      <c r="R53" s="914"/>
      <c r="S53" s="915"/>
      <c r="T53" s="236" t="s">
        <v>80</v>
      </c>
      <c r="U53" s="228"/>
      <c r="V53" s="231" t="s">
        <v>42</v>
      </c>
      <c r="W53" s="232"/>
      <c r="X53" s="230" t="s">
        <v>80</v>
      </c>
      <c r="Y53" s="228"/>
      <c r="Z53" s="231" t="s">
        <v>42</v>
      </c>
      <c r="AA53" s="232"/>
      <c r="AB53" s="230" t="s">
        <v>80</v>
      </c>
      <c r="AC53" s="228"/>
      <c r="AD53" s="231" t="s">
        <v>42</v>
      </c>
      <c r="AE53" s="232"/>
      <c r="AF53" s="230" t="s">
        <v>80</v>
      </c>
      <c r="AG53" s="228"/>
      <c r="AH53" s="231" t="s">
        <v>42</v>
      </c>
      <c r="AI53" s="232"/>
      <c r="AJ53" s="230" t="s">
        <v>80</v>
      </c>
      <c r="AK53" s="233" t="str">
        <f t="shared" si="2"/>
        <v/>
      </c>
      <c r="AL53" s="234" t="s">
        <v>42</v>
      </c>
      <c r="AM53" s="232"/>
      <c r="AN53" s="230" t="s">
        <v>80</v>
      </c>
      <c r="AO53" s="228"/>
      <c r="AP53" s="231" t="s">
        <v>42</v>
      </c>
      <c r="AQ53" s="232"/>
      <c r="AR53" s="195"/>
    </row>
    <row r="54" spans="1:44" s="397" customFormat="1" ht="13.5" x14ac:dyDescent="0.25">
      <c r="A54" s="83" t="s">
        <v>1404</v>
      </c>
      <c r="B54" s="83" t="s">
        <v>1405</v>
      </c>
      <c r="C54" s="83" t="s">
        <v>1406</v>
      </c>
      <c r="D54" s="83" t="s">
        <v>1407</v>
      </c>
      <c r="E54" s="83" t="s">
        <v>1408</v>
      </c>
      <c r="F54" s="83" t="s">
        <v>1409</v>
      </c>
      <c r="G54" s="83"/>
      <c r="H54" s="83"/>
      <c r="I54" s="545"/>
      <c r="J54" s="920" t="s">
        <v>11</v>
      </c>
      <c r="K54" s="921"/>
      <c r="L54" s="922"/>
      <c r="M54" s="917">
        <f>'New Bus by End-User Industry'!M29</f>
        <v>70</v>
      </c>
      <c r="N54" s="918"/>
      <c r="O54" s="915"/>
      <c r="P54" s="830"/>
      <c r="Q54" s="913">
        <f>'New Bus by End-User Industry'!Q29</f>
        <v>72</v>
      </c>
      <c r="R54" s="914"/>
      <c r="S54" s="915"/>
      <c r="T54" s="236" t="s">
        <v>80</v>
      </c>
      <c r="U54" s="228"/>
      <c r="V54" s="231" t="s">
        <v>42</v>
      </c>
      <c r="W54" s="232"/>
      <c r="X54" s="230" t="s">
        <v>80</v>
      </c>
      <c r="Y54" s="228"/>
      <c r="Z54" s="231" t="s">
        <v>42</v>
      </c>
      <c r="AA54" s="232"/>
      <c r="AB54" s="230" t="s">
        <v>80</v>
      </c>
      <c r="AC54" s="228"/>
      <c r="AD54" s="231" t="s">
        <v>42</v>
      </c>
      <c r="AE54" s="232"/>
      <c r="AF54" s="230" t="s">
        <v>80</v>
      </c>
      <c r="AG54" s="228"/>
      <c r="AH54" s="231" t="s">
        <v>42</v>
      </c>
      <c r="AI54" s="232"/>
      <c r="AJ54" s="230" t="s">
        <v>80</v>
      </c>
      <c r="AK54" s="233" t="str">
        <f t="shared" si="2"/>
        <v/>
      </c>
      <c r="AL54" s="234" t="s">
        <v>42</v>
      </c>
      <c r="AM54" s="232"/>
      <c r="AN54" s="230" t="s">
        <v>80</v>
      </c>
      <c r="AO54" s="228"/>
      <c r="AP54" s="231" t="s">
        <v>42</v>
      </c>
      <c r="AQ54" s="232"/>
      <c r="AR54" s="195"/>
    </row>
    <row r="55" spans="1:44" s="397" customFormat="1" ht="30" customHeight="1" x14ac:dyDescent="0.25">
      <c r="A55" s="83" t="s">
        <v>1410</v>
      </c>
      <c r="B55" s="83" t="s">
        <v>1411</v>
      </c>
      <c r="C55" s="83" t="s">
        <v>1412</v>
      </c>
      <c r="D55" s="83" t="s">
        <v>1413</v>
      </c>
      <c r="E55" s="83" t="s">
        <v>1414</v>
      </c>
      <c r="F55" s="83" t="s">
        <v>1415</v>
      </c>
      <c r="G55" s="83"/>
      <c r="H55" s="83"/>
      <c r="I55" s="545"/>
      <c r="J55" s="920" t="s">
        <v>758</v>
      </c>
      <c r="K55" s="921"/>
      <c r="L55" s="922"/>
      <c r="M55" s="917" t="str">
        <f>'New Bus by End-User Industry'!M30</f>
        <v>78-79</v>
      </c>
      <c r="N55" s="918"/>
      <c r="O55" s="915"/>
      <c r="P55" s="830"/>
      <c r="Q55" s="913">
        <f>'New Bus by End-User Industry'!Q30</f>
        <v>71</v>
      </c>
      <c r="R55" s="914"/>
      <c r="S55" s="915"/>
      <c r="T55" s="236" t="s">
        <v>80</v>
      </c>
      <c r="U55" s="228"/>
      <c r="V55" s="231" t="s">
        <v>42</v>
      </c>
      <c r="W55" s="232"/>
      <c r="X55" s="230" t="s">
        <v>80</v>
      </c>
      <c r="Y55" s="228"/>
      <c r="Z55" s="231" t="s">
        <v>42</v>
      </c>
      <c r="AA55" s="232"/>
      <c r="AB55" s="230" t="s">
        <v>80</v>
      </c>
      <c r="AC55" s="228"/>
      <c r="AD55" s="231" t="s">
        <v>42</v>
      </c>
      <c r="AE55" s="232"/>
      <c r="AF55" s="230" t="s">
        <v>80</v>
      </c>
      <c r="AG55" s="228"/>
      <c r="AH55" s="231" t="s">
        <v>42</v>
      </c>
      <c r="AI55" s="232"/>
      <c r="AJ55" s="230" t="s">
        <v>80</v>
      </c>
      <c r="AK55" s="233" t="str">
        <f t="shared" si="2"/>
        <v/>
      </c>
      <c r="AL55" s="234" t="s">
        <v>42</v>
      </c>
      <c r="AM55" s="232"/>
      <c r="AN55" s="230" t="s">
        <v>80</v>
      </c>
      <c r="AO55" s="228"/>
      <c r="AP55" s="231" t="s">
        <v>42</v>
      </c>
      <c r="AQ55" s="232"/>
      <c r="AR55" s="195"/>
    </row>
    <row r="56" spans="1:44" s="397" customFormat="1" ht="45" customHeight="1" x14ac:dyDescent="0.25">
      <c r="A56" s="83" t="s">
        <v>1416</v>
      </c>
      <c r="B56" s="83" t="s">
        <v>1417</v>
      </c>
      <c r="C56" s="83" t="s">
        <v>1418</v>
      </c>
      <c r="D56" s="83" t="s">
        <v>1419</v>
      </c>
      <c r="E56" s="83" t="s">
        <v>1420</v>
      </c>
      <c r="F56" s="83" t="s">
        <v>1421</v>
      </c>
      <c r="G56" s="83"/>
      <c r="H56" s="83"/>
      <c r="I56" s="545"/>
      <c r="J56" s="920" t="s">
        <v>759</v>
      </c>
      <c r="K56" s="921"/>
      <c r="L56" s="922"/>
      <c r="M56" s="917" t="str">
        <f>'New Bus by End-User Industry'!M31</f>
        <v>72-76, 81, 83-89</v>
      </c>
      <c r="N56" s="918"/>
      <c r="O56" s="915"/>
      <c r="P56" s="832"/>
      <c r="Q56" s="913" t="str">
        <f>'New Bus by End-User Industry'!Q31</f>
        <v>54, 55, 56, 81</v>
      </c>
      <c r="R56" s="914"/>
      <c r="S56" s="915"/>
      <c r="T56" s="236" t="s">
        <v>80</v>
      </c>
      <c r="U56" s="228"/>
      <c r="V56" s="231" t="s">
        <v>42</v>
      </c>
      <c r="W56" s="232"/>
      <c r="X56" s="230" t="s">
        <v>80</v>
      </c>
      <c r="Y56" s="228"/>
      <c r="Z56" s="231" t="s">
        <v>42</v>
      </c>
      <c r="AA56" s="232"/>
      <c r="AB56" s="230" t="s">
        <v>80</v>
      </c>
      <c r="AC56" s="228"/>
      <c r="AD56" s="231" t="s">
        <v>42</v>
      </c>
      <c r="AE56" s="232"/>
      <c r="AF56" s="230" t="s">
        <v>80</v>
      </c>
      <c r="AG56" s="228"/>
      <c r="AH56" s="231" t="s">
        <v>42</v>
      </c>
      <c r="AI56" s="232"/>
      <c r="AJ56" s="230" t="s">
        <v>80</v>
      </c>
      <c r="AK56" s="233" t="str">
        <f t="shared" si="2"/>
        <v/>
      </c>
      <c r="AL56" s="234" t="s">
        <v>42</v>
      </c>
      <c r="AM56" s="232"/>
      <c r="AN56" s="230" t="s">
        <v>80</v>
      </c>
      <c r="AO56" s="228"/>
      <c r="AP56" s="231" t="s">
        <v>42</v>
      </c>
      <c r="AQ56" s="232"/>
      <c r="AR56" s="195"/>
    </row>
    <row r="57" spans="1:44" s="397" customFormat="1" ht="13.5" x14ac:dyDescent="0.25">
      <c r="A57" s="83" t="s">
        <v>1422</v>
      </c>
      <c r="B57" s="83" t="s">
        <v>1423</v>
      </c>
      <c r="C57" s="83" t="s">
        <v>1424</v>
      </c>
      <c r="D57" s="83" t="s">
        <v>1425</v>
      </c>
      <c r="E57" s="83" t="s">
        <v>1426</v>
      </c>
      <c r="F57" s="83" t="s">
        <v>1427</v>
      </c>
      <c r="G57" s="83"/>
      <c r="H57" s="83"/>
      <c r="I57" s="545"/>
      <c r="J57" s="920" t="s">
        <v>14</v>
      </c>
      <c r="K57" s="921"/>
      <c r="L57" s="922"/>
      <c r="M57" s="917" t="str">
        <f>'New Bus by End-User Industry'!M32</f>
        <v>43, 91-99</v>
      </c>
      <c r="N57" s="918"/>
      <c r="O57" s="915"/>
      <c r="P57" s="831"/>
      <c r="Q57" s="913">
        <f>'New Bus by End-User Industry'!Q32</f>
        <v>92</v>
      </c>
      <c r="R57" s="914"/>
      <c r="S57" s="915"/>
      <c r="T57" s="236" t="s">
        <v>80</v>
      </c>
      <c r="U57" s="228"/>
      <c r="V57" s="231" t="s">
        <v>42</v>
      </c>
      <c r="W57" s="232"/>
      <c r="X57" s="230" t="s">
        <v>80</v>
      </c>
      <c r="Y57" s="228"/>
      <c r="Z57" s="231" t="s">
        <v>42</v>
      </c>
      <c r="AA57" s="232"/>
      <c r="AB57" s="230" t="s">
        <v>80</v>
      </c>
      <c r="AC57" s="228"/>
      <c r="AD57" s="231" t="s">
        <v>42</v>
      </c>
      <c r="AE57" s="232"/>
      <c r="AF57" s="230" t="s">
        <v>80</v>
      </c>
      <c r="AG57" s="228"/>
      <c r="AH57" s="231" t="s">
        <v>42</v>
      </c>
      <c r="AI57" s="232"/>
      <c r="AJ57" s="230" t="s">
        <v>80</v>
      </c>
      <c r="AK57" s="233" t="str">
        <f t="shared" si="2"/>
        <v/>
      </c>
      <c r="AL57" s="234" t="s">
        <v>42</v>
      </c>
      <c r="AM57" s="232"/>
      <c r="AN57" s="230" t="s">
        <v>80</v>
      </c>
      <c r="AO57" s="228"/>
      <c r="AP57" s="231" t="s">
        <v>42</v>
      </c>
      <c r="AQ57" s="232"/>
      <c r="AR57" s="195"/>
    </row>
    <row r="58" spans="1:44" s="397" customFormat="1" ht="13.5" customHeight="1" x14ac:dyDescent="0.25">
      <c r="A58" s="83" t="s">
        <v>1428</v>
      </c>
      <c r="B58" s="83" t="s">
        <v>1429</v>
      </c>
      <c r="C58" s="83" t="s">
        <v>1430</v>
      </c>
      <c r="D58" s="83" t="s">
        <v>1431</v>
      </c>
      <c r="E58" s="83" t="s">
        <v>1432</v>
      </c>
      <c r="F58" s="83" t="s">
        <v>1433</v>
      </c>
      <c r="G58" s="83"/>
      <c r="H58" s="83"/>
      <c r="I58" s="545"/>
      <c r="J58" s="920" t="s">
        <v>15</v>
      </c>
      <c r="K58" s="921"/>
      <c r="L58" s="922"/>
      <c r="M58" s="917" t="str">
        <f>'New Bus by End-User Industry'!M33</f>
        <v>91-99</v>
      </c>
      <c r="N58" s="918"/>
      <c r="O58" s="919"/>
      <c r="P58" s="830"/>
      <c r="Q58" s="913">
        <f>'New Bus by End-User Industry'!Q33</f>
        <v>92</v>
      </c>
      <c r="R58" s="913"/>
      <c r="S58" s="916"/>
      <c r="T58" s="236" t="s">
        <v>80</v>
      </c>
      <c r="U58" s="228"/>
      <c r="V58" s="231" t="s">
        <v>42</v>
      </c>
      <c r="W58" s="232"/>
      <c r="X58" s="230" t="s">
        <v>80</v>
      </c>
      <c r="Y58" s="228"/>
      <c r="Z58" s="231" t="s">
        <v>42</v>
      </c>
      <c r="AA58" s="232"/>
      <c r="AB58" s="230" t="s">
        <v>80</v>
      </c>
      <c r="AC58" s="228"/>
      <c r="AD58" s="231" t="s">
        <v>42</v>
      </c>
      <c r="AE58" s="232"/>
      <c r="AF58" s="230" t="s">
        <v>80</v>
      </c>
      <c r="AG58" s="228"/>
      <c r="AH58" s="231" t="s">
        <v>42</v>
      </c>
      <c r="AI58" s="232"/>
      <c r="AJ58" s="230" t="s">
        <v>80</v>
      </c>
      <c r="AK58" s="233" t="str">
        <f t="shared" si="2"/>
        <v/>
      </c>
      <c r="AL58" s="234" t="s">
        <v>42</v>
      </c>
      <c r="AM58" s="232"/>
      <c r="AN58" s="230" t="s">
        <v>80</v>
      </c>
      <c r="AO58" s="228"/>
      <c r="AP58" s="231" t="s">
        <v>42</v>
      </c>
      <c r="AQ58" s="232"/>
      <c r="AR58" s="195"/>
    </row>
    <row r="59" spans="1:44" s="397" customFormat="1" ht="13.5" customHeight="1" x14ac:dyDescent="0.2">
      <c r="A59" s="83" t="s">
        <v>1434</v>
      </c>
      <c r="B59" s="83" t="s">
        <v>1435</v>
      </c>
      <c r="C59" s="83" t="s">
        <v>1436</v>
      </c>
      <c r="D59" s="83" t="s">
        <v>1437</v>
      </c>
      <c r="E59" s="83" t="s">
        <v>1438</v>
      </c>
      <c r="F59" s="83" t="s">
        <v>1439</v>
      </c>
      <c r="G59" s="83"/>
      <c r="H59" s="83"/>
      <c r="I59" s="545"/>
      <c r="J59" s="920" t="s">
        <v>897</v>
      </c>
      <c r="K59" s="921"/>
      <c r="L59" s="922"/>
      <c r="M59" s="552"/>
      <c r="N59" s="553"/>
      <c r="O59" s="554"/>
      <c r="P59" s="553"/>
      <c r="Q59" s="553"/>
      <c r="R59" s="553"/>
      <c r="S59" s="554"/>
      <c r="T59" s="236" t="s">
        <v>80</v>
      </c>
      <c r="U59" s="228"/>
      <c r="V59" s="231" t="s">
        <v>42</v>
      </c>
      <c r="W59" s="232"/>
      <c r="X59" s="230" t="s">
        <v>80</v>
      </c>
      <c r="Y59" s="228"/>
      <c r="Z59" s="231" t="s">
        <v>42</v>
      </c>
      <c r="AA59" s="232"/>
      <c r="AB59" s="230" t="s">
        <v>80</v>
      </c>
      <c r="AC59" s="228"/>
      <c r="AD59" s="231" t="s">
        <v>42</v>
      </c>
      <c r="AE59" s="232"/>
      <c r="AF59" s="230" t="s">
        <v>80</v>
      </c>
      <c r="AG59" s="228"/>
      <c r="AH59" s="231" t="s">
        <v>42</v>
      </c>
      <c r="AI59" s="232"/>
      <c r="AJ59" s="230" t="s">
        <v>80</v>
      </c>
      <c r="AK59" s="233" t="str">
        <f t="shared" si="2"/>
        <v/>
      </c>
      <c r="AL59" s="234" t="s">
        <v>42</v>
      </c>
      <c r="AM59" s="232"/>
      <c r="AN59" s="230" t="s">
        <v>80</v>
      </c>
      <c r="AO59" s="228"/>
      <c r="AP59" s="231" t="s">
        <v>42</v>
      </c>
      <c r="AQ59" s="232"/>
      <c r="AR59" s="195"/>
    </row>
    <row r="60" spans="1:44" s="397" customFormat="1" ht="13.5" customHeight="1" x14ac:dyDescent="0.2">
      <c r="A60" s="83" t="s">
        <v>1440</v>
      </c>
      <c r="B60" s="83" t="s">
        <v>1441</v>
      </c>
      <c r="C60" s="83" t="s">
        <v>1442</v>
      </c>
      <c r="D60" s="83" t="s">
        <v>1443</v>
      </c>
      <c r="E60" s="83" t="s">
        <v>1444</v>
      </c>
      <c r="F60" s="83" t="s">
        <v>1445</v>
      </c>
      <c r="G60" s="83" t="s">
        <v>1446</v>
      </c>
      <c r="H60" s="83"/>
      <c r="I60" s="545"/>
      <c r="J60" s="920" t="s">
        <v>16</v>
      </c>
      <c r="K60" s="921"/>
      <c r="L60" s="922"/>
      <c r="M60" s="940"/>
      <c r="N60" s="941"/>
      <c r="O60" s="941"/>
      <c r="P60" s="941"/>
      <c r="Q60" s="941"/>
      <c r="R60" s="941"/>
      <c r="S60" s="942"/>
      <c r="T60" s="230" t="s">
        <v>80</v>
      </c>
      <c r="U60" s="228"/>
      <c r="V60" s="231" t="s">
        <v>42</v>
      </c>
      <c r="W60" s="232"/>
      <c r="X60" s="230" t="s">
        <v>80</v>
      </c>
      <c r="Y60" s="228"/>
      <c r="Z60" s="231" t="s">
        <v>42</v>
      </c>
      <c r="AA60" s="232"/>
      <c r="AB60" s="230" t="s">
        <v>80</v>
      </c>
      <c r="AC60" s="228"/>
      <c r="AD60" s="231" t="s">
        <v>42</v>
      </c>
      <c r="AE60" s="232"/>
      <c r="AF60" s="230" t="s">
        <v>80</v>
      </c>
      <c r="AG60" s="228"/>
      <c r="AH60" s="231" t="s">
        <v>42</v>
      </c>
      <c r="AI60" s="232"/>
      <c r="AJ60" s="230" t="s">
        <v>80</v>
      </c>
      <c r="AK60" s="233" t="str">
        <f t="shared" si="2"/>
        <v/>
      </c>
      <c r="AL60" s="234" t="s">
        <v>42</v>
      </c>
      <c r="AM60" s="232"/>
      <c r="AN60" s="230" t="s">
        <v>80</v>
      </c>
      <c r="AO60" s="228"/>
      <c r="AP60" s="231" t="s">
        <v>42</v>
      </c>
      <c r="AQ60" s="232"/>
      <c r="AR60" s="195"/>
    </row>
    <row r="61" spans="1:44" s="397" customFormat="1" ht="13.5" customHeight="1" x14ac:dyDescent="0.2">
      <c r="A61" s="83" t="s">
        <v>1447</v>
      </c>
      <c r="B61" s="83" t="s">
        <v>1448</v>
      </c>
      <c r="C61" s="83" t="s">
        <v>1449</v>
      </c>
      <c r="D61" s="83" t="s">
        <v>1450</v>
      </c>
      <c r="E61" s="83" t="s">
        <v>1451</v>
      </c>
      <c r="F61" s="83" t="s">
        <v>1452</v>
      </c>
      <c r="G61" s="83" t="s">
        <v>1453</v>
      </c>
      <c r="H61" s="83"/>
      <c r="I61" s="545"/>
      <c r="J61" s="920" t="s">
        <v>17</v>
      </c>
      <c r="K61" s="921"/>
      <c r="L61" s="922"/>
      <c r="M61" s="940"/>
      <c r="N61" s="941"/>
      <c r="O61" s="941"/>
      <c r="P61" s="941"/>
      <c r="Q61" s="941"/>
      <c r="R61" s="941"/>
      <c r="S61" s="942"/>
      <c r="T61" s="230" t="s">
        <v>80</v>
      </c>
      <c r="U61" s="228"/>
      <c r="V61" s="231" t="s">
        <v>42</v>
      </c>
      <c r="W61" s="232"/>
      <c r="X61" s="230" t="s">
        <v>80</v>
      </c>
      <c r="Y61" s="228"/>
      <c r="Z61" s="231" t="s">
        <v>42</v>
      </c>
      <c r="AA61" s="232"/>
      <c r="AB61" s="230" t="s">
        <v>80</v>
      </c>
      <c r="AC61" s="228"/>
      <c r="AD61" s="231" t="s">
        <v>42</v>
      </c>
      <c r="AE61" s="232"/>
      <c r="AF61" s="230" t="s">
        <v>80</v>
      </c>
      <c r="AG61" s="228"/>
      <c r="AH61" s="231" t="s">
        <v>42</v>
      </c>
      <c r="AI61" s="232"/>
      <c r="AJ61" s="230" t="s">
        <v>80</v>
      </c>
      <c r="AK61" s="233" t="str">
        <f t="shared" si="2"/>
        <v/>
      </c>
      <c r="AL61" s="234" t="s">
        <v>42</v>
      </c>
      <c r="AM61" s="232"/>
      <c r="AN61" s="230" t="s">
        <v>80</v>
      </c>
      <c r="AO61" s="228"/>
      <c r="AP61" s="231" t="s">
        <v>42</v>
      </c>
      <c r="AQ61" s="232"/>
      <c r="AR61" s="195"/>
    </row>
    <row r="62" spans="1:44" s="397" customFormat="1" x14ac:dyDescent="0.2">
      <c r="A62" s="83" t="s">
        <v>1454</v>
      </c>
      <c r="B62" s="83" t="s">
        <v>1455</v>
      </c>
      <c r="C62" s="83" t="s">
        <v>1456</v>
      </c>
      <c r="D62" s="83" t="s">
        <v>1457</v>
      </c>
      <c r="E62" s="83" t="s">
        <v>1458</v>
      </c>
      <c r="F62" s="83" t="s">
        <v>1459</v>
      </c>
      <c r="G62" s="83"/>
      <c r="H62" s="83"/>
      <c r="I62" s="545"/>
      <c r="J62" s="937" t="s">
        <v>18</v>
      </c>
      <c r="K62" s="938"/>
      <c r="L62" s="939"/>
      <c r="M62" s="552"/>
      <c r="N62" s="553"/>
      <c r="O62" s="554"/>
      <c r="P62" s="553"/>
      <c r="Q62" s="553"/>
      <c r="R62" s="553"/>
      <c r="S62" s="554"/>
      <c r="T62" s="236" t="s">
        <v>80</v>
      </c>
      <c r="U62" s="233" t="str">
        <f>IF(ISERROR(AVERAGE(U34:U61)),"",SUM(U34:U61))</f>
        <v/>
      </c>
      <c r="V62" s="234" t="s">
        <v>42</v>
      </c>
      <c r="W62" s="235"/>
      <c r="X62" s="236" t="s">
        <v>80</v>
      </c>
      <c r="Y62" s="233" t="str">
        <f>IF(ISERROR(AVERAGE(Y34:Y61)),"",SUM(Y34:Y61))</f>
        <v/>
      </c>
      <c r="Z62" s="234" t="s">
        <v>42</v>
      </c>
      <c r="AA62" s="235"/>
      <c r="AB62" s="236" t="s">
        <v>80</v>
      </c>
      <c r="AC62" s="233" t="str">
        <f>IF(ISERROR(AVERAGE(AC34:AC61)),"",SUM(AC34:AC61))</f>
        <v/>
      </c>
      <c r="AD62" s="234" t="s">
        <v>42</v>
      </c>
      <c r="AE62" s="235"/>
      <c r="AF62" s="236" t="s">
        <v>80</v>
      </c>
      <c r="AG62" s="233" t="str">
        <f>IF(ISERROR(AVERAGE(AG34:AG61)),"",SUM(AG34:AG61))</f>
        <v/>
      </c>
      <c r="AH62" s="234" t="s">
        <v>42</v>
      </c>
      <c r="AI62" s="235"/>
      <c r="AJ62" s="236" t="s">
        <v>80</v>
      </c>
      <c r="AK62" s="233" t="str">
        <f>IF(ISERROR(AVERAGE(AK34:AK61)),"",SUM(AK34:AK61))</f>
        <v/>
      </c>
      <c r="AL62" s="234" t="s">
        <v>42</v>
      </c>
      <c r="AM62" s="235"/>
      <c r="AN62" s="236" t="s">
        <v>80</v>
      </c>
      <c r="AO62" s="233" t="str">
        <f>IF(ISERROR(AVERAGE(AO34:AO61)),"",SUM(AO34:AO61))</f>
        <v/>
      </c>
      <c r="AP62" s="234" t="s">
        <v>42</v>
      </c>
      <c r="AQ62" s="235"/>
      <c r="AR62" s="195"/>
    </row>
    <row r="63" spans="1:44" s="397" customFormat="1" ht="13.5" x14ac:dyDescent="0.25">
      <c r="A63" s="83"/>
      <c r="B63" s="83"/>
      <c r="C63" s="83"/>
      <c r="D63" s="83"/>
      <c r="E63" s="83"/>
      <c r="F63" s="83"/>
      <c r="G63" s="83"/>
      <c r="H63" s="83"/>
      <c r="I63" s="545"/>
      <c r="J63" s="555" t="s">
        <v>1549</v>
      </c>
      <c r="K63" s="546"/>
      <c r="L63" s="556"/>
      <c r="M63" s="552"/>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46"/>
      <c r="AQ63" s="556"/>
      <c r="AR63" s="195"/>
    </row>
    <row r="64" spans="1:44" ht="12.75" customHeight="1" x14ac:dyDescent="0.2">
      <c r="A64" s="83"/>
      <c r="B64" s="83"/>
      <c r="C64" s="83"/>
      <c r="D64" s="83"/>
      <c r="E64" s="83"/>
      <c r="F64" s="83"/>
      <c r="G64" s="83"/>
      <c r="H64" s="83"/>
      <c r="I64" s="229"/>
      <c r="J64" s="801" t="s">
        <v>1182</v>
      </c>
      <c r="K64" s="800"/>
      <c r="L64" s="328"/>
      <c r="M64" s="328"/>
      <c r="N64" s="328"/>
      <c r="O64" s="328"/>
      <c r="P64" s="328"/>
      <c r="Q64" s="328"/>
      <c r="R64" s="328"/>
      <c r="S64" s="329"/>
      <c r="T64" s="330" t="s">
        <v>80</v>
      </c>
      <c r="U64" s="319" t="str">
        <f>IF(ISNUMBER(Q7),Q7,"")</f>
        <v/>
      </c>
      <c r="V64" s="331" t="s">
        <v>42</v>
      </c>
      <c r="W64" s="332"/>
      <c r="X64" s="330" t="s">
        <v>80</v>
      </c>
      <c r="Y64" s="319" t="str">
        <f>IF(ISNUMBER(Q8),Q8,"")</f>
        <v/>
      </c>
      <c r="Z64" s="331" t="s">
        <v>42</v>
      </c>
      <c r="AA64" s="332"/>
      <c r="AB64" s="330" t="s">
        <v>80</v>
      </c>
      <c r="AC64" s="319" t="str">
        <f>IF(ISNUMBER(Q9),Q9,"")</f>
        <v/>
      </c>
      <c r="AD64" s="331" t="s">
        <v>42</v>
      </c>
      <c r="AE64" s="332"/>
      <c r="AF64" s="330" t="s">
        <v>80</v>
      </c>
      <c r="AG64" s="319" t="str">
        <f>IF(ISNUMBER(Q10),Q10,"")</f>
        <v/>
      </c>
      <c r="AH64" s="331" t="s">
        <v>42</v>
      </c>
      <c r="AI64" s="332"/>
      <c r="AJ64" s="330" t="s">
        <v>80</v>
      </c>
      <c r="AK64" s="319" t="str">
        <f>IF(ISNUMBER(Q11),Q11,"")</f>
        <v/>
      </c>
      <c r="AL64" s="331" t="s">
        <v>42</v>
      </c>
      <c r="AM64" s="332"/>
      <c r="AN64" s="330" t="s">
        <v>80</v>
      </c>
      <c r="AO64" s="319" t="str">
        <f>IF(ISNUMBER(Q18),Q18,"")</f>
        <v/>
      </c>
      <c r="AP64" s="331" t="s">
        <v>42</v>
      </c>
      <c r="AQ64" s="332"/>
      <c r="AR64" s="6"/>
    </row>
    <row r="65" spans="1:16384" ht="11.25" customHeight="1" thickBot="1" x14ac:dyDescent="0.25">
      <c r="A65" s="83"/>
      <c r="B65" s="83"/>
      <c r="C65" s="83"/>
      <c r="D65" s="83"/>
      <c r="E65" s="83"/>
      <c r="F65" s="83"/>
      <c r="G65" s="83"/>
      <c r="H65" s="83"/>
      <c r="I65" s="171"/>
      <c r="J65" s="171"/>
      <c r="K65" s="255"/>
      <c r="L65" s="255"/>
      <c r="M65" s="255"/>
      <c r="N65" s="255"/>
      <c r="O65" s="255"/>
      <c r="P65" s="255"/>
      <c r="Q65" s="381"/>
      <c r="R65" s="364"/>
      <c r="S65" s="365"/>
      <c r="T65" s="255"/>
      <c r="U65" s="381"/>
      <c r="V65" s="364"/>
      <c r="W65" s="365"/>
      <c r="X65" s="195"/>
      <c r="Y65" s="195"/>
      <c r="Z65" s="195"/>
      <c r="AA65" s="195"/>
      <c r="AB65" s="195"/>
      <c r="AC65" s="195"/>
      <c r="AD65" s="195"/>
      <c r="AE65" s="195"/>
      <c r="AF65" s="195"/>
      <c r="AG65" s="195"/>
      <c r="AH65" s="195"/>
      <c r="AI65" s="195"/>
      <c r="AJ65" s="195"/>
      <c r="AK65" s="195"/>
      <c r="AL65" s="195"/>
      <c r="AM65" s="195"/>
      <c r="AN65" s="195"/>
      <c r="AO65" s="195"/>
      <c r="AP65" s="195"/>
      <c r="AQ65" s="195"/>
      <c r="AR65" s="195"/>
    </row>
    <row r="66" spans="1:16384" s="518" customFormat="1" x14ac:dyDescent="0.2">
      <c r="A66" s="83"/>
      <c r="B66" s="83"/>
      <c r="C66" s="83"/>
      <c r="D66" s="83"/>
      <c r="E66" s="83"/>
      <c r="F66" s="83"/>
      <c r="G66" s="83"/>
      <c r="H66" s="370"/>
      <c r="I66" s="464" t="s">
        <v>899</v>
      </c>
      <c r="J66" s="464"/>
      <c r="K66" s="463"/>
      <c r="L66" s="463"/>
      <c r="M66" s="463"/>
      <c r="N66" s="463"/>
      <c r="O66" s="463"/>
      <c r="P66" s="463"/>
      <c r="Q66" s="463"/>
      <c r="R66" s="463"/>
      <c r="S66" s="463"/>
      <c r="T66" s="463"/>
      <c r="U66" s="463"/>
      <c r="V66" s="463"/>
      <c r="W66" s="463"/>
      <c r="X66" s="463"/>
      <c r="Y66" s="463"/>
      <c r="Z66" s="463"/>
      <c r="AA66" s="463"/>
      <c r="AB66" s="463"/>
      <c r="AC66" s="463"/>
      <c r="AD66" s="463"/>
      <c r="AE66" s="463"/>
      <c r="AF66" s="463"/>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397"/>
      <c r="BV66" s="397"/>
      <c r="BW66" s="397"/>
      <c r="BX66" s="397"/>
      <c r="BY66" s="397"/>
      <c r="BZ66" s="397"/>
      <c r="CA66" s="397"/>
      <c r="CB66" s="397"/>
      <c r="CC66" s="397"/>
      <c r="CD66" s="397"/>
      <c r="CE66" s="397"/>
      <c r="CF66" s="397"/>
      <c r="CG66" s="397"/>
      <c r="CH66" s="397"/>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7"/>
      <c r="DU66" s="397"/>
      <c r="DV66" s="397"/>
      <c r="DW66" s="397"/>
      <c r="DX66" s="397"/>
      <c r="DY66" s="397"/>
      <c r="DZ66" s="397"/>
      <c r="EA66" s="397"/>
      <c r="EB66" s="397"/>
      <c r="EC66" s="397"/>
      <c r="ED66" s="397"/>
      <c r="EE66" s="397"/>
      <c r="EF66" s="397"/>
      <c r="EG66" s="397"/>
      <c r="EH66" s="397"/>
      <c r="EI66" s="397"/>
      <c r="EJ66" s="397"/>
      <c r="EK66" s="397"/>
      <c r="EL66" s="397"/>
      <c r="EM66" s="397"/>
      <c r="EN66" s="397"/>
      <c r="EO66" s="397"/>
      <c r="EP66" s="397"/>
      <c r="EQ66" s="397"/>
      <c r="ER66" s="397"/>
      <c r="ES66" s="397"/>
      <c r="ET66" s="397"/>
      <c r="EU66" s="397"/>
      <c r="EV66" s="397"/>
      <c r="EW66" s="397"/>
      <c r="EX66" s="397"/>
      <c r="EY66" s="397"/>
      <c r="EZ66" s="397"/>
      <c r="FA66" s="397"/>
      <c r="FB66" s="397"/>
      <c r="FC66" s="397"/>
      <c r="FD66" s="397"/>
      <c r="FE66" s="397"/>
      <c r="FF66" s="397"/>
      <c r="FG66" s="397"/>
      <c r="FH66" s="397"/>
      <c r="FI66" s="397"/>
      <c r="FJ66" s="397"/>
      <c r="FK66" s="397"/>
      <c r="FL66" s="397"/>
      <c r="FM66" s="397"/>
      <c r="FN66" s="397"/>
      <c r="FO66" s="397"/>
      <c r="FP66" s="397"/>
      <c r="FQ66" s="397"/>
      <c r="FR66" s="397"/>
      <c r="FS66" s="397"/>
      <c r="FT66" s="397"/>
      <c r="FU66" s="397"/>
      <c r="FV66" s="397"/>
      <c r="FW66" s="397"/>
      <c r="FX66" s="397"/>
      <c r="FY66" s="397"/>
      <c r="FZ66" s="397"/>
      <c r="GA66" s="397"/>
      <c r="GB66" s="397"/>
      <c r="GC66" s="397"/>
      <c r="GD66" s="397"/>
      <c r="GE66" s="397"/>
      <c r="GF66" s="397"/>
      <c r="GG66" s="397"/>
      <c r="GH66" s="397"/>
      <c r="GI66" s="397"/>
      <c r="GJ66" s="397"/>
      <c r="GK66" s="397"/>
      <c r="GL66" s="397"/>
      <c r="GM66" s="397"/>
      <c r="GN66" s="397"/>
      <c r="GO66" s="397"/>
      <c r="GP66" s="397"/>
      <c r="GQ66" s="397"/>
      <c r="GR66" s="397"/>
      <c r="GS66" s="397"/>
      <c r="GT66" s="397"/>
      <c r="GU66" s="397"/>
      <c r="GV66" s="397"/>
      <c r="GW66" s="397"/>
      <c r="GX66" s="397"/>
      <c r="GY66" s="397"/>
      <c r="GZ66" s="397"/>
      <c r="HA66" s="397"/>
      <c r="HB66" s="397"/>
      <c r="HC66" s="397"/>
      <c r="HD66" s="397"/>
      <c r="HE66" s="397"/>
      <c r="HF66" s="397"/>
      <c r="HG66" s="397"/>
      <c r="HH66" s="397"/>
      <c r="HI66" s="397"/>
      <c r="HJ66" s="397"/>
      <c r="HK66" s="397"/>
      <c r="HL66" s="397"/>
      <c r="HM66" s="397"/>
      <c r="HN66" s="397"/>
      <c r="HO66" s="397"/>
      <c r="HP66" s="397"/>
      <c r="HQ66" s="397"/>
      <c r="HR66" s="397"/>
      <c r="HS66" s="397"/>
      <c r="HT66" s="397"/>
      <c r="HU66" s="397"/>
      <c r="HV66" s="397"/>
      <c r="HW66" s="397"/>
      <c r="HX66" s="397"/>
      <c r="HY66" s="397"/>
      <c r="HZ66" s="397"/>
      <c r="IA66" s="397"/>
      <c r="IB66" s="397"/>
      <c r="IC66" s="397"/>
      <c r="ID66" s="397"/>
      <c r="IE66" s="397"/>
      <c r="IF66" s="397"/>
      <c r="IG66" s="397"/>
      <c r="IH66" s="397"/>
      <c r="II66" s="397"/>
      <c r="IJ66" s="397"/>
      <c r="IK66" s="397"/>
      <c r="IL66" s="397"/>
      <c r="IM66" s="397"/>
      <c r="IN66" s="397"/>
      <c r="IO66" s="397"/>
      <c r="IP66" s="397"/>
      <c r="IQ66" s="397"/>
      <c r="IR66" s="397"/>
      <c r="IS66" s="397"/>
      <c r="IT66" s="397"/>
      <c r="IU66" s="397"/>
      <c r="IV66" s="397"/>
      <c r="IW66" s="397"/>
      <c r="IX66" s="397"/>
      <c r="IY66" s="397"/>
      <c r="IZ66" s="397"/>
      <c r="JA66" s="397"/>
      <c r="JB66" s="397"/>
      <c r="JC66" s="397"/>
      <c r="JD66" s="397"/>
      <c r="JE66" s="397"/>
      <c r="JF66" s="397"/>
      <c r="JG66" s="397"/>
      <c r="JH66" s="397"/>
      <c r="JI66" s="397"/>
      <c r="JJ66" s="397"/>
      <c r="JK66" s="397"/>
      <c r="JL66" s="397"/>
      <c r="JM66" s="397"/>
      <c r="JN66" s="397"/>
      <c r="JO66" s="397"/>
      <c r="JP66" s="397"/>
      <c r="JQ66" s="397"/>
      <c r="JR66" s="397"/>
      <c r="JS66" s="397"/>
      <c r="JT66" s="397"/>
      <c r="JU66" s="397"/>
      <c r="JV66" s="397"/>
      <c r="JW66" s="397"/>
      <c r="JX66" s="397"/>
      <c r="JY66" s="397"/>
      <c r="JZ66" s="397"/>
      <c r="KA66" s="397"/>
      <c r="KB66" s="397"/>
      <c r="KC66" s="397"/>
      <c r="KD66" s="397"/>
      <c r="KE66" s="397"/>
      <c r="KF66" s="397"/>
      <c r="KG66" s="397"/>
      <c r="KH66" s="397"/>
      <c r="KI66" s="397"/>
      <c r="KJ66" s="397"/>
      <c r="KK66" s="397"/>
      <c r="KL66" s="397"/>
      <c r="KM66" s="397"/>
      <c r="KN66" s="397"/>
      <c r="KO66" s="397"/>
      <c r="KP66" s="397"/>
      <c r="KQ66" s="397"/>
      <c r="KR66" s="397"/>
      <c r="KS66" s="397"/>
      <c r="KT66" s="397"/>
      <c r="KU66" s="397"/>
      <c r="KV66" s="397"/>
      <c r="KW66" s="397"/>
      <c r="KX66" s="397"/>
      <c r="KY66" s="397"/>
      <c r="KZ66" s="397"/>
      <c r="LA66" s="397"/>
      <c r="LB66" s="397"/>
      <c r="LC66" s="397"/>
      <c r="LD66" s="397"/>
      <c r="LE66" s="397"/>
      <c r="LF66" s="397"/>
      <c r="LG66" s="397"/>
      <c r="LH66" s="397"/>
      <c r="LI66" s="397"/>
      <c r="LJ66" s="397"/>
      <c r="LK66" s="397"/>
      <c r="LL66" s="397"/>
      <c r="LM66" s="397"/>
      <c r="LN66" s="397"/>
      <c r="LO66" s="397"/>
      <c r="LP66" s="397"/>
      <c r="LQ66" s="397"/>
      <c r="LR66" s="397"/>
      <c r="LS66" s="397"/>
      <c r="LT66" s="397"/>
      <c r="LU66" s="397"/>
      <c r="LV66" s="397"/>
      <c r="LW66" s="397"/>
      <c r="LX66" s="397"/>
      <c r="LY66" s="397"/>
      <c r="LZ66" s="397"/>
      <c r="MA66" s="397"/>
      <c r="MB66" s="397"/>
      <c r="MC66" s="397"/>
      <c r="MD66" s="397"/>
      <c r="ME66" s="397"/>
      <c r="MF66" s="397"/>
      <c r="MG66" s="397"/>
      <c r="MH66" s="397"/>
      <c r="MI66" s="397"/>
      <c r="MJ66" s="397"/>
      <c r="MK66" s="397"/>
      <c r="ML66" s="397"/>
      <c r="MM66" s="397"/>
      <c r="MN66" s="397"/>
      <c r="MO66" s="397"/>
      <c r="MP66" s="397"/>
      <c r="MQ66" s="397"/>
      <c r="MR66" s="397"/>
      <c r="MS66" s="397"/>
      <c r="MT66" s="397"/>
      <c r="MU66" s="397"/>
      <c r="MV66" s="397"/>
      <c r="MW66" s="397"/>
      <c r="MX66" s="397"/>
      <c r="MY66" s="397"/>
      <c r="MZ66" s="397"/>
      <c r="NA66" s="397"/>
      <c r="NB66" s="397"/>
      <c r="NC66" s="397"/>
      <c r="ND66" s="397"/>
      <c r="NE66" s="397"/>
      <c r="NF66" s="397"/>
      <c r="NG66" s="397"/>
      <c r="NH66" s="397"/>
      <c r="NI66" s="397"/>
      <c r="NJ66" s="397"/>
      <c r="NK66" s="397"/>
      <c r="NL66" s="397"/>
      <c r="NM66" s="397"/>
      <c r="NN66" s="397"/>
      <c r="NO66" s="397"/>
      <c r="NP66" s="397"/>
      <c r="NQ66" s="397"/>
      <c r="NR66" s="397"/>
      <c r="NS66" s="397"/>
      <c r="NT66" s="397"/>
      <c r="NU66" s="397"/>
      <c r="NV66" s="397"/>
      <c r="NW66" s="397"/>
      <c r="NX66" s="397"/>
      <c r="NY66" s="397"/>
      <c r="NZ66" s="397"/>
      <c r="OA66" s="397"/>
      <c r="OB66" s="397"/>
      <c r="OC66" s="397"/>
      <c r="OD66" s="397"/>
      <c r="OE66" s="397"/>
      <c r="OF66" s="397"/>
      <c r="OG66" s="397"/>
      <c r="OH66" s="397"/>
      <c r="OI66" s="397"/>
      <c r="OJ66" s="397"/>
      <c r="OK66" s="397"/>
      <c r="OL66" s="397"/>
      <c r="OM66" s="397"/>
      <c r="ON66" s="397"/>
      <c r="OO66" s="397"/>
      <c r="OP66" s="397"/>
      <c r="OQ66" s="397"/>
      <c r="OR66" s="397"/>
      <c r="OS66" s="397"/>
      <c r="OT66" s="397"/>
      <c r="OU66" s="397"/>
      <c r="OV66" s="397"/>
      <c r="OW66" s="397"/>
      <c r="OX66" s="397"/>
      <c r="OY66" s="397"/>
      <c r="OZ66" s="397"/>
      <c r="PA66" s="397"/>
      <c r="PB66" s="397"/>
      <c r="PC66" s="397"/>
      <c r="PD66" s="397"/>
      <c r="PE66" s="397"/>
      <c r="PF66" s="397"/>
      <c r="PG66" s="397"/>
      <c r="PH66" s="397"/>
      <c r="PI66" s="397"/>
      <c r="PJ66" s="397"/>
      <c r="PK66" s="397"/>
      <c r="PL66" s="397"/>
      <c r="PM66" s="397"/>
      <c r="PN66" s="397"/>
      <c r="PO66" s="397"/>
      <c r="PP66" s="397"/>
      <c r="PQ66" s="397"/>
      <c r="PR66" s="397"/>
      <c r="PS66" s="397"/>
      <c r="PT66" s="397"/>
      <c r="PU66" s="397"/>
      <c r="PV66" s="397"/>
      <c r="PW66" s="397"/>
      <c r="PX66" s="397"/>
      <c r="PY66" s="397"/>
      <c r="PZ66" s="397"/>
      <c r="QA66" s="397"/>
      <c r="QB66" s="397"/>
      <c r="QC66" s="397"/>
      <c r="QD66" s="397"/>
      <c r="QE66" s="397"/>
      <c r="QF66" s="397"/>
      <c r="QG66" s="397"/>
      <c r="QH66" s="397"/>
      <c r="QI66" s="397"/>
      <c r="QJ66" s="397"/>
      <c r="QK66" s="397"/>
      <c r="QL66" s="397"/>
      <c r="QM66" s="397"/>
      <c r="QN66" s="397"/>
      <c r="QO66" s="397"/>
      <c r="QP66" s="397"/>
      <c r="QQ66" s="397"/>
      <c r="QR66" s="397"/>
      <c r="QS66" s="397"/>
      <c r="QT66" s="397"/>
      <c r="QU66" s="397"/>
      <c r="QV66" s="397"/>
      <c r="QW66" s="397"/>
      <c r="QX66" s="397"/>
      <c r="QY66" s="397"/>
      <c r="QZ66" s="397"/>
      <c r="RA66" s="397"/>
      <c r="RB66" s="397"/>
      <c r="RC66" s="397"/>
      <c r="RD66" s="397"/>
      <c r="RE66" s="397"/>
      <c r="RF66" s="397"/>
      <c r="RG66" s="397"/>
      <c r="RH66" s="397"/>
      <c r="RI66" s="397"/>
      <c r="RJ66" s="397"/>
      <c r="RK66" s="397"/>
      <c r="RL66" s="397"/>
      <c r="RM66" s="397"/>
      <c r="RN66" s="397"/>
      <c r="RO66" s="397"/>
      <c r="RP66" s="397"/>
      <c r="RQ66" s="397"/>
      <c r="RR66" s="397"/>
      <c r="RS66" s="397"/>
      <c r="RT66" s="397"/>
      <c r="RU66" s="397"/>
      <c r="RV66" s="397"/>
      <c r="RW66" s="397"/>
      <c r="RX66" s="397"/>
      <c r="RY66" s="397"/>
      <c r="RZ66" s="397"/>
      <c r="SA66" s="397"/>
      <c r="SB66" s="397"/>
      <c r="SC66" s="397"/>
      <c r="SD66" s="397"/>
      <c r="SE66" s="397"/>
      <c r="SF66" s="397"/>
      <c r="SG66" s="397"/>
      <c r="SH66" s="397"/>
      <c r="SI66" s="397"/>
      <c r="SJ66" s="397"/>
      <c r="SK66" s="397"/>
      <c r="SL66" s="397"/>
      <c r="SM66" s="397"/>
      <c r="SN66" s="397"/>
      <c r="SO66" s="397"/>
      <c r="SP66" s="397"/>
      <c r="SQ66" s="397"/>
      <c r="SR66" s="397"/>
      <c r="SS66" s="397"/>
      <c r="ST66" s="397"/>
      <c r="SU66" s="397"/>
      <c r="SV66" s="397"/>
      <c r="SW66" s="397"/>
      <c r="SX66" s="397"/>
      <c r="SY66" s="397"/>
      <c r="SZ66" s="397"/>
      <c r="TA66" s="397"/>
      <c r="TB66" s="397"/>
      <c r="TC66" s="397"/>
      <c r="TD66" s="397"/>
      <c r="TE66" s="397"/>
      <c r="TF66" s="397"/>
      <c r="TG66" s="397"/>
      <c r="TH66" s="397"/>
      <c r="TI66" s="397"/>
      <c r="TJ66" s="397"/>
      <c r="TK66" s="397"/>
      <c r="TL66" s="397"/>
      <c r="TM66" s="397"/>
      <c r="TN66" s="397"/>
      <c r="TO66" s="397"/>
      <c r="TP66" s="397"/>
      <c r="TQ66" s="397"/>
      <c r="TR66" s="397"/>
      <c r="TS66" s="397"/>
      <c r="TT66" s="397"/>
      <c r="TU66" s="397"/>
      <c r="TV66" s="397"/>
      <c r="TW66" s="397"/>
      <c r="TX66" s="397"/>
      <c r="TY66" s="397"/>
      <c r="TZ66" s="397"/>
      <c r="UA66" s="397"/>
      <c r="UB66" s="397"/>
      <c r="UC66" s="397"/>
      <c r="UD66" s="397"/>
      <c r="UE66" s="397"/>
      <c r="UF66" s="397"/>
      <c r="UG66" s="397"/>
      <c r="UH66" s="397"/>
      <c r="UI66" s="397"/>
      <c r="UJ66" s="397"/>
      <c r="UK66" s="397"/>
      <c r="UL66" s="397"/>
      <c r="UM66" s="397"/>
      <c r="UN66" s="397"/>
      <c r="UO66" s="397"/>
      <c r="UP66" s="397"/>
      <c r="UQ66" s="397"/>
      <c r="UR66" s="397"/>
      <c r="US66" s="397"/>
      <c r="UT66" s="397"/>
      <c r="UU66" s="397"/>
      <c r="UV66" s="397"/>
      <c r="UW66" s="397"/>
      <c r="UX66" s="397"/>
      <c r="UY66" s="397"/>
      <c r="UZ66" s="397"/>
      <c r="VA66" s="397"/>
      <c r="VB66" s="397"/>
      <c r="VC66" s="397"/>
      <c r="VD66" s="397"/>
      <c r="VE66" s="397"/>
      <c r="VF66" s="397"/>
      <c r="VG66" s="397"/>
      <c r="VH66" s="397"/>
      <c r="VI66" s="397"/>
      <c r="VJ66" s="397"/>
      <c r="VK66" s="397"/>
      <c r="VL66" s="397"/>
      <c r="VM66" s="397"/>
      <c r="VN66" s="397"/>
      <c r="VO66" s="397"/>
      <c r="VP66" s="397"/>
      <c r="VQ66" s="397"/>
      <c r="VR66" s="397"/>
      <c r="VS66" s="397"/>
      <c r="VT66" s="397"/>
      <c r="VU66" s="397"/>
      <c r="VV66" s="397"/>
      <c r="VW66" s="397"/>
      <c r="VX66" s="397"/>
      <c r="VY66" s="397"/>
      <c r="VZ66" s="397"/>
      <c r="WA66" s="397"/>
      <c r="WB66" s="397"/>
      <c r="WC66" s="397"/>
      <c r="WD66" s="397"/>
      <c r="WE66" s="397"/>
      <c r="WF66" s="397"/>
      <c r="WG66" s="397"/>
      <c r="WH66" s="397"/>
      <c r="WI66" s="397"/>
      <c r="WJ66" s="397"/>
      <c r="WK66" s="397"/>
      <c r="WL66" s="397"/>
      <c r="WM66" s="397"/>
      <c r="WN66" s="397"/>
      <c r="WO66" s="397"/>
      <c r="WP66" s="397"/>
      <c r="WQ66" s="397"/>
      <c r="WR66" s="397"/>
      <c r="WS66" s="397"/>
      <c r="WT66" s="397"/>
      <c r="WU66" s="397"/>
      <c r="WV66" s="397"/>
      <c r="WW66" s="397"/>
      <c r="WX66" s="397"/>
      <c r="WY66" s="397"/>
      <c r="WZ66" s="397"/>
      <c r="XA66" s="397"/>
      <c r="XB66" s="397"/>
      <c r="XC66" s="397"/>
      <c r="XD66" s="397"/>
      <c r="XE66" s="397"/>
      <c r="XF66" s="397"/>
      <c r="XG66" s="397"/>
      <c r="XH66" s="397"/>
      <c r="XI66" s="397"/>
      <c r="XJ66" s="397"/>
      <c r="XK66" s="397"/>
      <c r="XL66" s="397"/>
      <c r="XM66" s="397"/>
      <c r="XN66" s="397"/>
      <c r="XO66" s="397"/>
      <c r="XP66" s="397"/>
      <c r="XQ66" s="397"/>
      <c r="XR66" s="397"/>
      <c r="XS66" s="397"/>
      <c r="XT66" s="397"/>
      <c r="XU66" s="397"/>
      <c r="XV66" s="397"/>
      <c r="XW66" s="397"/>
      <c r="XX66" s="397"/>
      <c r="XY66" s="397"/>
      <c r="XZ66" s="397"/>
      <c r="YA66" s="397"/>
      <c r="YB66" s="397"/>
      <c r="YC66" s="397"/>
      <c r="YD66" s="397"/>
      <c r="YE66" s="397"/>
      <c r="YF66" s="397"/>
      <c r="YG66" s="397"/>
      <c r="YH66" s="397"/>
      <c r="YI66" s="397"/>
      <c r="YJ66" s="397"/>
      <c r="YK66" s="397"/>
      <c r="YL66" s="397"/>
      <c r="YM66" s="397"/>
      <c r="YN66" s="397"/>
      <c r="YO66" s="397"/>
      <c r="YP66" s="397"/>
      <c r="YQ66" s="397"/>
      <c r="YR66" s="397"/>
      <c r="YS66" s="397"/>
      <c r="YT66" s="397"/>
      <c r="YU66" s="397"/>
      <c r="YV66" s="397"/>
      <c r="YW66" s="397"/>
      <c r="YX66" s="397"/>
      <c r="YY66" s="397"/>
      <c r="YZ66" s="397"/>
      <c r="ZA66" s="397"/>
      <c r="ZB66" s="397"/>
      <c r="ZC66" s="397"/>
      <c r="ZD66" s="397"/>
      <c r="ZE66" s="397"/>
      <c r="ZF66" s="397"/>
      <c r="ZG66" s="397"/>
      <c r="ZH66" s="397"/>
      <c r="ZI66" s="397"/>
      <c r="ZJ66" s="397"/>
      <c r="ZK66" s="397"/>
      <c r="ZL66" s="397"/>
      <c r="ZM66" s="397"/>
      <c r="ZN66" s="397"/>
      <c r="ZO66" s="397"/>
      <c r="ZP66" s="397"/>
      <c r="ZQ66" s="397"/>
      <c r="ZR66" s="397"/>
      <c r="ZS66" s="397"/>
      <c r="ZT66" s="397"/>
      <c r="ZU66" s="397"/>
      <c r="ZV66" s="397"/>
      <c r="ZW66" s="397"/>
      <c r="ZX66" s="397"/>
      <c r="ZY66" s="397"/>
      <c r="ZZ66" s="397"/>
      <c r="AAA66" s="397"/>
      <c r="AAB66" s="397"/>
      <c r="AAC66" s="397"/>
      <c r="AAD66" s="397"/>
      <c r="AAE66" s="397"/>
      <c r="AAF66" s="397"/>
      <c r="AAG66" s="397"/>
      <c r="AAH66" s="397"/>
      <c r="AAI66" s="397"/>
      <c r="AAJ66" s="397"/>
      <c r="AAK66" s="397"/>
      <c r="AAL66" s="397"/>
      <c r="AAM66" s="397"/>
      <c r="AAN66" s="397"/>
      <c r="AAO66" s="397"/>
      <c r="AAP66" s="397"/>
      <c r="AAQ66" s="397"/>
      <c r="AAR66" s="397"/>
      <c r="AAS66" s="397"/>
      <c r="AAT66" s="397"/>
      <c r="AAU66" s="397"/>
      <c r="AAV66" s="397"/>
      <c r="AAW66" s="397"/>
      <c r="AAX66" s="397"/>
      <c r="AAY66" s="397"/>
      <c r="AAZ66" s="397"/>
      <c r="ABA66" s="397"/>
      <c r="ABB66" s="397"/>
      <c r="ABC66" s="397"/>
      <c r="ABD66" s="397"/>
      <c r="ABE66" s="397"/>
      <c r="ABF66" s="397"/>
      <c r="ABG66" s="397"/>
      <c r="ABH66" s="397"/>
      <c r="ABI66" s="397"/>
      <c r="ABJ66" s="397"/>
      <c r="ABK66" s="397"/>
      <c r="ABL66" s="397"/>
      <c r="ABM66" s="397"/>
      <c r="ABN66" s="397"/>
      <c r="ABO66" s="397"/>
      <c r="ABP66" s="397"/>
      <c r="ABQ66" s="397"/>
      <c r="ABR66" s="397"/>
      <c r="ABS66" s="397"/>
      <c r="ABT66" s="397"/>
      <c r="ABU66" s="397"/>
      <c r="ABV66" s="397"/>
      <c r="ABW66" s="397"/>
      <c r="ABX66" s="397"/>
      <c r="ABY66" s="397"/>
      <c r="ABZ66" s="397"/>
      <c r="ACA66" s="397"/>
      <c r="ACB66" s="397"/>
      <c r="ACC66" s="397"/>
      <c r="ACD66" s="397"/>
      <c r="ACE66" s="397"/>
      <c r="ACF66" s="397"/>
      <c r="ACG66" s="397"/>
      <c r="ACH66" s="397"/>
      <c r="ACI66" s="397"/>
      <c r="ACJ66" s="397"/>
      <c r="ACK66" s="397"/>
      <c r="ACL66" s="397"/>
      <c r="ACM66" s="397"/>
      <c r="ACN66" s="397"/>
      <c r="ACO66" s="397"/>
      <c r="ACP66" s="397"/>
      <c r="ACQ66" s="397"/>
      <c r="ACR66" s="397"/>
      <c r="ACS66" s="397"/>
      <c r="ACT66" s="397"/>
      <c r="ACU66" s="397"/>
      <c r="ACV66" s="397"/>
      <c r="ACW66" s="397"/>
      <c r="ACX66" s="397"/>
      <c r="ACY66" s="397"/>
      <c r="ACZ66" s="397"/>
      <c r="ADA66" s="397"/>
      <c r="ADB66" s="397"/>
      <c r="ADC66" s="397"/>
      <c r="ADD66" s="397"/>
      <c r="ADE66" s="397"/>
      <c r="ADF66" s="397"/>
      <c r="ADG66" s="397"/>
      <c r="ADH66" s="397"/>
      <c r="ADI66" s="397"/>
      <c r="ADJ66" s="397"/>
      <c r="ADK66" s="397"/>
      <c r="ADL66" s="397"/>
      <c r="ADM66" s="397"/>
      <c r="ADN66" s="397"/>
      <c r="ADO66" s="397"/>
      <c r="ADP66" s="397"/>
      <c r="ADQ66" s="397"/>
      <c r="ADR66" s="397"/>
      <c r="ADS66" s="397"/>
      <c r="ADT66" s="397"/>
      <c r="ADU66" s="397"/>
      <c r="ADV66" s="397"/>
      <c r="ADW66" s="397"/>
      <c r="ADX66" s="397"/>
      <c r="ADY66" s="397"/>
      <c r="ADZ66" s="397"/>
      <c r="AEA66" s="397"/>
      <c r="AEB66" s="397"/>
      <c r="AEC66" s="397"/>
      <c r="AED66" s="397"/>
      <c r="AEE66" s="397"/>
      <c r="AEF66" s="397"/>
      <c r="AEG66" s="397"/>
      <c r="AEH66" s="397"/>
      <c r="AEI66" s="397"/>
      <c r="AEJ66" s="397"/>
      <c r="AEK66" s="397"/>
      <c r="AEL66" s="397"/>
      <c r="AEM66" s="397"/>
      <c r="AEN66" s="397"/>
      <c r="AEO66" s="397"/>
      <c r="AEP66" s="397"/>
      <c r="AEQ66" s="397"/>
      <c r="AER66" s="397"/>
      <c r="AES66" s="397"/>
      <c r="AET66" s="397"/>
      <c r="AEU66" s="397"/>
      <c r="AEV66" s="397"/>
      <c r="AEW66" s="397"/>
      <c r="AEX66" s="397"/>
      <c r="AEY66" s="397"/>
      <c r="AEZ66" s="397"/>
      <c r="AFA66" s="397"/>
      <c r="AFB66" s="397"/>
      <c r="AFC66" s="397"/>
      <c r="AFD66" s="397"/>
      <c r="AFE66" s="397"/>
      <c r="AFF66" s="397"/>
      <c r="AFG66" s="397"/>
      <c r="AFH66" s="397"/>
      <c r="AFI66" s="397"/>
      <c r="AFJ66" s="397"/>
      <c r="AFK66" s="397"/>
      <c r="AFL66" s="397"/>
      <c r="AFM66" s="397"/>
      <c r="AFN66" s="397"/>
      <c r="AFO66" s="397"/>
      <c r="AFP66" s="397"/>
      <c r="AFQ66" s="397"/>
      <c r="AFR66" s="397"/>
      <c r="AFS66" s="397"/>
      <c r="AFT66" s="397"/>
      <c r="AFU66" s="397"/>
      <c r="AFV66" s="397"/>
      <c r="AFW66" s="397"/>
      <c r="AFX66" s="397"/>
      <c r="AFY66" s="397"/>
      <c r="AFZ66" s="397"/>
      <c r="AGA66" s="397"/>
      <c r="AGB66" s="397"/>
      <c r="AGC66" s="397"/>
      <c r="AGD66" s="397"/>
      <c r="AGE66" s="397"/>
      <c r="AGF66" s="397"/>
      <c r="AGG66" s="397"/>
      <c r="AGH66" s="397"/>
      <c r="AGI66" s="397"/>
      <c r="AGJ66" s="397"/>
      <c r="AGK66" s="397"/>
      <c r="AGL66" s="397"/>
      <c r="AGM66" s="397"/>
      <c r="AGN66" s="397"/>
      <c r="AGO66" s="397"/>
      <c r="AGP66" s="397"/>
      <c r="AGQ66" s="397"/>
      <c r="AGR66" s="397"/>
      <c r="AGS66" s="397"/>
      <c r="AGT66" s="397"/>
      <c r="AGU66" s="397"/>
      <c r="AGV66" s="397"/>
      <c r="AGW66" s="397"/>
      <c r="AGX66" s="397"/>
      <c r="AGY66" s="397"/>
      <c r="AGZ66" s="397"/>
      <c r="AHA66" s="397"/>
      <c r="AHB66" s="397"/>
      <c r="AHC66" s="397"/>
      <c r="AHD66" s="397"/>
      <c r="AHE66" s="397"/>
      <c r="AHF66" s="397"/>
      <c r="AHG66" s="397"/>
      <c r="AHH66" s="397"/>
      <c r="AHI66" s="397"/>
      <c r="AHJ66" s="397"/>
      <c r="AHK66" s="397"/>
      <c r="AHL66" s="397"/>
      <c r="AHM66" s="397"/>
      <c r="AHN66" s="397"/>
      <c r="AHO66" s="397"/>
      <c r="AHP66" s="397"/>
      <c r="AHQ66" s="397"/>
      <c r="AHR66" s="397"/>
      <c r="AHS66" s="397"/>
      <c r="AHT66" s="397"/>
      <c r="AHU66" s="397"/>
      <c r="AHV66" s="397"/>
      <c r="AHW66" s="397"/>
      <c r="AHX66" s="397"/>
      <c r="AHY66" s="397"/>
      <c r="AHZ66" s="397"/>
      <c r="AIA66" s="397"/>
      <c r="AIB66" s="397"/>
      <c r="AIC66" s="397"/>
      <c r="AID66" s="397"/>
      <c r="AIE66" s="397"/>
      <c r="AIF66" s="397"/>
      <c r="AIG66" s="397"/>
      <c r="AIH66" s="397"/>
      <c r="AII66" s="397"/>
      <c r="AIJ66" s="397"/>
      <c r="AIK66" s="397"/>
      <c r="AIL66" s="397"/>
      <c r="AIM66" s="397"/>
      <c r="AIN66" s="397"/>
      <c r="AIO66" s="397"/>
      <c r="AIP66" s="397"/>
      <c r="AIQ66" s="397"/>
      <c r="AIR66" s="397"/>
      <c r="AIS66" s="397"/>
      <c r="AIT66" s="397"/>
      <c r="AIU66" s="397"/>
      <c r="AIV66" s="397"/>
      <c r="AIW66" s="397"/>
      <c r="AIX66" s="397"/>
      <c r="AIY66" s="397"/>
      <c r="AIZ66" s="397"/>
      <c r="AJA66" s="397"/>
      <c r="AJB66" s="397"/>
      <c r="AJC66" s="397"/>
      <c r="AJD66" s="397"/>
      <c r="AJE66" s="397"/>
      <c r="AJF66" s="397"/>
      <c r="AJG66" s="397"/>
      <c r="AJH66" s="397"/>
      <c r="AJI66" s="397"/>
      <c r="AJJ66" s="397"/>
      <c r="AJK66" s="397"/>
      <c r="AJL66" s="397"/>
      <c r="AJM66" s="397"/>
      <c r="AJN66" s="397"/>
      <c r="AJO66" s="397"/>
      <c r="AJP66" s="397"/>
      <c r="AJQ66" s="397"/>
      <c r="AJR66" s="397"/>
      <c r="AJS66" s="397"/>
      <c r="AJT66" s="397"/>
      <c r="AJU66" s="397"/>
      <c r="AJV66" s="397"/>
      <c r="AJW66" s="397"/>
      <c r="AJX66" s="397"/>
      <c r="AJY66" s="397"/>
      <c r="AJZ66" s="397"/>
      <c r="AKA66" s="397"/>
      <c r="AKB66" s="397"/>
      <c r="AKC66" s="397"/>
      <c r="AKD66" s="397"/>
      <c r="AKE66" s="397"/>
      <c r="AKF66" s="397"/>
      <c r="AKG66" s="397"/>
      <c r="AKH66" s="397"/>
      <c r="AKI66" s="397"/>
      <c r="AKJ66" s="397"/>
      <c r="AKK66" s="397"/>
      <c r="AKL66" s="397"/>
      <c r="AKM66" s="397"/>
      <c r="AKN66" s="397"/>
      <c r="AKO66" s="397"/>
      <c r="AKP66" s="397"/>
      <c r="AKQ66" s="397"/>
      <c r="AKR66" s="397"/>
      <c r="AKS66" s="397"/>
      <c r="AKT66" s="397"/>
      <c r="AKU66" s="397"/>
      <c r="AKV66" s="397"/>
      <c r="AKW66" s="397"/>
      <c r="AKX66" s="397"/>
      <c r="AKY66" s="397"/>
      <c r="AKZ66" s="397"/>
      <c r="ALA66" s="397"/>
      <c r="ALB66" s="397"/>
      <c r="ALC66" s="397"/>
      <c r="ALD66" s="397"/>
      <c r="ALE66" s="397"/>
      <c r="ALF66" s="397"/>
      <c r="ALG66" s="397"/>
      <c r="ALH66" s="397"/>
      <c r="ALI66" s="397"/>
      <c r="ALJ66" s="397"/>
      <c r="ALK66" s="397"/>
      <c r="ALL66" s="397"/>
      <c r="ALM66" s="397"/>
      <c r="ALN66" s="397"/>
      <c r="ALO66" s="397"/>
      <c r="ALP66" s="397"/>
      <c r="ALQ66" s="397"/>
      <c r="ALR66" s="397"/>
      <c r="ALS66" s="397"/>
      <c r="ALT66" s="397"/>
      <c r="ALU66" s="397"/>
      <c r="ALV66" s="397"/>
      <c r="ALW66" s="397"/>
      <c r="ALX66" s="397"/>
      <c r="ALY66" s="397"/>
      <c r="ALZ66" s="397"/>
      <c r="AMA66" s="397"/>
      <c r="AMB66" s="397"/>
      <c r="AMC66" s="397"/>
      <c r="AMD66" s="397"/>
      <c r="AME66" s="397"/>
      <c r="AMF66" s="397"/>
      <c r="AMG66" s="397"/>
      <c r="AMH66" s="397"/>
      <c r="AMI66" s="397"/>
      <c r="AMJ66" s="397"/>
      <c r="AMK66" s="397"/>
      <c r="AML66" s="397"/>
      <c r="AMM66" s="397"/>
      <c r="AMN66" s="397"/>
      <c r="AMO66" s="397"/>
      <c r="AMP66" s="397"/>
      <c r="AMQ66" s="397"/>
      <c r="AMR66" s="397"/>
      <c r="AMS66" s="397"/>
      <c r="AMT66" s="397"/>
      <c r="AMU66" s="397"/>
      <c r="AMV66" s="397"/>
      <c r="AMW66" s="397"/>
      <c r="AMX66" s="397"/>
      <c r="AMY66" s="397"/>
      <c r="AMZ66" s="397"/>
      <c r="ANA66" s="397"/>
      <c r="ANB66" s="397"/>
      <c r="ANC66" s="397"/>
      <c r="AND66" s="397"/>
      <c r="ANE66" s="397"/>
      <c r="ANF66" s="397"/>
      <c r="ANG66" s="397"/>
      <c r="ANH66" s="397"/>
      <c r="ANI66" s="397"/>
      <c r="ANJ66" s="397"/>
      <c r="ANK66" s="397"/>
      <c r="ANL66" s="397"/>
      <c r="ANM66" s="397"/>
      <c r="ANN66" s="397"/>
      <c r="ANO66" s="397"/>
      <c r="ANP66" s="397"/>
      <c r="ANQ66" s="397"/>
      <c r="ANR66" s="397"/>
      <c r="ANS66" s="397"/>
      <c r="ANT66" s="397"/>
      <c r="ANU66" s="397"/>
      <c r="ANV66" s="397"/>
      <c r="ANW66" s="397"/>
      <c r="ANX66" s="397"/>
      <c r="ANY66" s="397"/>
      <c r="ANZ66" s="397"/>
      <c r="AOA66" s="397"/>
      <c r="AOB66" s="397"/>
      <c r="AOC66" s="397"/>
      <c r="AOD66" s="397"/>
      <c r="AOE66" s="397"/>
      <c r="AOF66" s="397"/>
      <c r="AOG66" s="397"/>
      <c r="AOH66" s="397"/>
      <c r="AOI66" s="397"/>
      <c r="AOJ66" s="397"/>
      <c r="AOK66" s="397"/>
      <c r="AOL66" s="397"/>
      <c r="AOM66" s="397"/>
      <c r="AON66" s="397"/>
      <c r="AOO66" s="397"/>
      <c r="AOP66" s="397"/>
      <c r="AOQ66" s="397"/>
      <c r="AOR66" s="397"/>
      <c r="AOS66" s="397"/>
      <c r="AOT66" s="397"/>
      <c r="AOU66" s="397"/>
      <c r="AOV66" s="397"/>
      <c r="AOW66" s="397"/>
      <c r="AOX66" s="397"/>
      <c r="AOY66" s="397"/>
      <c r="AOZ66" s="397"/>
      <c r="APA66" s="397"/>
      <c r="APB66" s="397"/>
      <c r="APC66" s="397"/>
      <c r="APD66" s="397"/>
      <c r="APE66" s="397"/>
      <c r="APF66" s="397"/>
      <c r="APG66" s="397"/>
      <c r="APH66" s="397"/>
      <c r="API66" s="397"/>
      <c r="APJ66" s="397"/>
      <c r="APK66" s="397"/>
      <c r="APL66" s="397"/>
      <c r="APM66" s="397"/>
      <c r="APN66" s="397"/>
      <c r="APO66" s="397"/>
      <c r="APP66" s="397"/>
      <c r="APQ66" s="397"/>
      <c r="APR66" s="397"/>
      <c r="APS66" s="397"/>
      <c r="APT66" s="397"/>
      <c r="APU66" s="397"/>
      <c r="APV66" s="397"/>
      <c r="APW66" s="397"/>
      <c r="APX66" s="397"/>
      <c r="APY66" s="397"/>
      <c r="APZ66" s="397"/>
      <c r="AQA66" s="397"/>
      <c r="AQB66" s="397"/>
      <c r="AQC66" s="397"/>
      <c r="AQD66" s="397"/>
      <c r="AQE66" s="397"/>
      <c r="AQF66" s="397"/>
      <c r="AQG66" s="397"/>
      <c r="AQH66" s="397"/>
      <c r="AQI66" s="397"/>
      <c r="AQJ66" s="397"/>
      <c r="AQK66" s="397"/>
      <c r="AQL66" s="397"/>
      <c r="AQM66" s="397"/>
      <c r="AQN66" s="397"/>
      <c r="AQO66" s="397"/>
      <c r="AQP66" s="397"/>
      <c r="AQQ66" s="397"/>
      <c r="AQR66" s="397"/>
      <c r="AQS66" s="397"/>
      <c r="AQT66" s="397"/>
      <c r="AQU66" s="397"/>
      <c r="AQV66" s="397"/>
      <c r="AQW66" s="397"/>
      <c r="AQX66" s="397"/>
      <c r="AQY66" s="397"/>
      <c r="AQZ66" s="397"/>
      <c r="ARA66" s="397"/>
      <c r="ARB66" s="397"/>
      <c r="ARC66" s="397"/>
      <c r="ARD66" s="397"/>
      <c r="ARE66" s="397"/>
      <c r="ARF66" s="397"/>
      <c r="ARG66" s="397"/>
      <c r="ARH66" s="397"/>
      <c r="ARI66" s="397"/>
      <c r="ARJ66" s="397"/>
      <c r="ARK66" s="397"/>
      <c r="ARL66" s="397"/>
      <c r="ARM66" s="397"/>
      <c r="ARN66" s="397"/>
      <c r="ARO66" s="397"/>
      <c r="ARP66" s="397"/>
      <c r="ARQ66" s="397"/>
      <c r="ARR66" s="397"/>
      <c r="ARS66" s="397"/>
      <c r="ART66" s="397"/>
      <c r="ARU66" s="397"/>
      <c r="ARV66" s="397"/>
      <c r="ARW66" s="397"/>
      <c r="ARX66" s="397"/>
      <c r="ARY66" s="397"/>
      <c r="ARZ66" s="397"/>
      <c r="ASA66" s="397"/>
      <c r="ASB66" s="397"/>
      <c r="ASC66" s="397"/>
      <c r="ASD66" s="397"/>
      <c r="ASE66" s="397"/>
      <c r="ASF66" s="397"/>
      <c r="ASG66" s="397"/>
      <c r="ASH66" s="397"/>
      <c r="ASI66" s="397"/>
      <c r="ASJ66" s="397"/>
      <c r="ASK66" s="397"/>
      <c r="ASL66" s="397"/>
      <c r="ASM66" s="397"/>
      <c r="ASN66" s="397"/>
      <c r="ASO66" s="397"/>
      <c r="ASP66" s="397"/>
      <c r="ASQ66" s="397"/>
      <c r="ASR66" s="397"/>
      <c r="ASS66" s="397"/>
      <c r="AST66" s="397"/>
      <c r="ASU66" s="397"/>
      <c r="ASV66" s="397"/>
      <c r="ASW66" s="397"/>
      <c r="ASX66" s="397"/>
      <c r="ASY66" s="397"/>
      <c r="ASZ66" s="397"/>
      <c r="ATA66" s="397"/>
      <c r="ATB66" s="397"/>
      <c r="ATC66" s="397"/>
      <c r="ATD66" s="397"/>
      <c r="ATE66" s="397"/>
      <c r="ATF66" s="397"/>
      <c r="ATG66" s="397"/>
      <c r="ATH66" s="397"/>
      <c r="ATI66" s="397"/>
      <c r="ATJ66" s="397"/>
      <c r="ATK66" s="397"/>
      <c r="ATL66" s="397"/>
      <c r="ATM66" s="397"/>
      <c r="ATN66" s="397"/>
      <c r="ATO66" s="397"/>
      <c r="ATP66" s="397"/>
      <c r="ATQ66" s="397"/>
      <c r="ATR66" s="397"/>
      <c r="ATS66" s="397"/>
      <c r="ATT66" s="397"/>
      <c r="ATU66" s="397"/>
      <c r="ATV66" s="397"/>
      <c r="ATW66" s="397"/>
      <c r="ATX66" s="397"/>
      <c r="ATY66" s="397"/>
      <c r="ATZ66" s="397"/>
      <c r="AUA66" s="397"/>
      <c r="AUB66" s="397"/>
      <c r="AUC66" s="397"/>
      <c r="AUD66" s="397"/>
      <c r="AUE66" s="397"/>
      <c r="AUF66" s="397"/>
      <c r="AUG66" s="397"/>
      <c r="AUH66" s="397"/>
      <c r="AUI66" s="397"/>
      <c r="AUJ66" s="397"/>
      <c r="AUK66" s="397"/>
      <c r="AUL66" s="397"/>
      <c r="AUM66" s="397"/>
      <c r="AUN66" s="397"/>
      <c r="AUO66" s="397"/>
      <c r="AUP66" s="397"/>
      <c r="AUQ66" s="397"/>
      <c r="AUR66" s="397"/>
      <c r="AUS66" s="397"/>
      <c r="AUT66" s="397"/>
      <c r="AUU66" s="397"/>
      <c r="AUV66" s="397"/>
      <c r="AUW66" s="397"/>
      <c r="AUX66" s="397"/>
      <c r="AUY66" s="397"/>
      <c r="AUZ66" s="397"/>
      <c r="AVA66" s="397"/>
      <c r="AVB66" s="397"/>
      <c r="AVC66" s="397"/>
      <c r="AVD66" s="397"/>
      <c r="AVE66" s="397"/>
      <c r="AVF66" s="397"/>
      <c r="AVG66" s="397"/>
      <c r="AVH66" s="397"/>
      <c r="AVI66" s="397"/>
      <c r="AVJ66" s="397"/>
      <c r="AVK66" s="397"/>
      <c r="AVL66" s="397"/>
      <c r="AVM66" s="397"/>
      <c r="AVN66" s="397"/>
      <c r="AVO66" s="397"/>
      <c r="AVP66" s="397"/>
      <c r="AVQ66" s="397"/>
      <c r="AVR66" s="397"/>
      <c r="AVS66" s="397"/>
      <c r="AVT66" s="397"/>
      <c r="AVU66" s="397"/>
      <c r="AVV66" s="397"/>
      <c r="AVW66" s="397"/>
      <c r="AVX66" s="397"/>
      <c r="AVY66" s="397"/>
      <c r="AVZ66" s="397"/>
      <c r="AWA66" s="397"/>
      <c r="AWB66" s="397"/>
      <c r="AWC66" s="397"/>
      <c r="AWD66" s="397"/>
      <c r="AWE66" s="397"/>
      <c r="AWF66" s="397"/>
      <c r="AWG66" s="397"/>
      <c r="AWH66" s="397"/>
      <c r="AWI66" s="397"/>
      <c r="AWJ66" s="397"/>
      <c r="AWK66" s="397"/>
      <c r="AWL66" s="397"/>
      <c r="AWM66" s="397"/>
      <c r="AWN66" s="397"/>
      <c r="AWO66" s="397"/>
      <c r="AWP66" s="397"/>
      <c r="AWQ66" s="397"/>
      <c r="AWR66" s="397"/>
      <c r="AWS66" s="397"/>
      <c r="AWT66" s="397"/>
      <c r="AWU66" s="397"/>
      <c r="AWV66" s="397"/>
      <c r="AWW66" s="397"/>
      <c r="AWX66" s="397"/>
      <c r="AWY66" s="397"/>
      <c r="AWZ66" s="397"/>
      <c r="AXA66" s="397"/>
      <c r="AXB66" s="397"/>
      <c r="AXC66" s="397"/>
      <c r="AXD66" s="397"/>
      <c r="AXE66" s="397"/>
      <c r="AXF66" s="397"/>
      <c r="AXG66" s="397"/>
      <c r="AXH66" s="397"/>
      <c r="AXI66" s="397"/>
      <c r="AXJ66" s="397"/>
      <c r="AXK66" s="397"/>
      <c r="AXL66" s="397"/>
      <c r="AXM66" s="397"/>
      <c r="AXN66" s="397"/>
      <c r="AXO66" s="397"/>
      <c r="AXP66" s="397"/>
      <c r="AXQ66" s="397"/>
      <c r="AXR66" s="397"/>
      <c r="AXS66" s="397"/>
      <c r="AXT66" s="397"/>
      <c r="AXU66" s="397"/>
      <c r="AXV66" s="397"/>
      <c r="AXW66" s="397"/>
      <c r="AXX66" s="397"/>
      <c r="AXY66" s="397"/>
      <c r="AXZ66" s="397"/>
      <c r="AYA66" s="397"/>
      <c r="AYB66" s="397"/>
      <c r="AYC66" s="397"/>
      <c r="AYD66" s="397"/>
      <c r="AYE66" s="397"/>
      <c r="AYF66" s="397"/>
      <c r="AYG66" s="397"/>
      <c r="AYH66" s="397"/>
      <c r="AYI66" s="397"/>
      <c r="AYJ66" s="397"/>
      <c r="AYK66" s="397"/>
      <c r="AYL66" s="397"/>
      <c r="AYM66" s="397"/>
      <c r="AYN66" s="397"/>
      <c r="AYO66" s="397"/>
      <c r="AYP66" s="397"/>
      <c r="AYQ66" s="397"/>
      <c r="AYR66" s="397"/>
      <c r="AYS66" s="397"/>
      <c r="AYT66" s="397"/>
      <c r="AYU66" s="397"/>
      <c r="AYV66" s="397"/>
      <c r="AYW66" s="397"/>
      <c r="AYX66" s="397"/>
      <c r="AYY66" s="397"/>
      <c r="AYZ66" s="397"/>
      <c r="AZA66" s="397"/>
      <c r="AZB66" s="397"/>
      <c r="AZC66" s="397"/>
      <c r="AZD66" s="397"/>
      <c r="AZE66" s="397"/>
      <c r="AZF66" s="397"/>
      <c r="AZG66" s="397"/>
      <c r="AZH66" s="397"/>
      <c r="AZI66" s="397"/>
      <c r="AZJ66" s="397"/>
      <c r="AZK66" s="397"/>
      <c r="AZL66" s="397"/>
      <c r="AZM66" s="397"/>
      <c r="AZN66" s="397"/>
      <c r="AZO66" s="397"/>
      <c r="AZP66" s="397"/>
      <c r="AZQ66" s="397"/>
      <c r="AZR66" s="397"/>
      <c r="AZS66" s="397"/>
      <c r="AZT66" s="397"/>
      <c r="AZU66" s="397"/>
      <c r="AZV66" s="397"/>
      <c r="AZW66" s="397"/>
      <c r="AZX66" s="397"/>
      <c r="AZY66" s="397"/>
      <c r="AZZ66" s="397"/>
      <c r="BAA66" s="397"/>
      <c r="BAB66" s="397"/>
      <c r="BAC66" s="397"/>
      <c r="BAD66" s="397"/>
      <c r="BAE66" s="397"/>
      <c r="BAF66" s="397"/>
      <c r="BAG66" s="397"/>
      <c r="BAH66" s="397"/>
      <c r="BAI66" s="397"/>
      <c r="BAJ66" s="397"/>
      <c r="BAK66" s="397"/>
      <c r="BAL66" s="397"/>
      <c r="BAM66" s="397"/>
      <c r="BAN66" s="397"/>
      <c r="BAO66" s="397"/>
      <c r="BAP66" s="397"/>
      <c r="BAQ66" s="397"/>
      <c r="BAR66" s="397"/>
      <c r="BAS66" s="397"/>
      <c r="BAT66" s="397"/>
      <c r="BAU66" s="397"/>
      <c r="BAV66" s="397"/>
      <c r="BAW66" s="397"/>
      <c r="BAX66" s="397"/>
      <c r="BAY66" s="397"/>
      <c r="BAZ66" s="397"/>
      <c r="BBA66" s="397"/>
      <c r="BBB66" s="397"/>
      <c r="BBC66" s="397"/>
      <c r="BBD66" s="397"/>
      <c r="BBE66" s="397"/>
      <c r="BBF66" s="397"/>
      <c r="BBG66" s="397"/>
      <c r="BBH66" s="397"/>
      <c r="BBI66" s="397"/>
      <c r="BBJ66" s="397"/>
      <c r="BBK66" s="397"/>
      <c r="BBL66" s="397"/>
      <c r="BBM66" s="397"/>
      <c r="BBN66" s="397"/>
      <c r="BBO66" s="397"/>
      <c r="BBP66" s="397"/>
      <c r="BBQ66" s="397"/>
      <c r="BBR66" s="397"/>
      <c r="BBS66" s="397"/>
      <c r="BBT66" s="397"/>
      <c r="BBU66" s="397"/>
      <c r="BBV66" s="397"/>
      <c r="BBW66" s="397"/>
      <c r="BBX66" s="397"/>
      <c r="BBY66" s="397"/>
      <c r="BBZ66" s="397"/>
      <c r="BCA66" s="397"/>
      <c r="BCB66" s="397"/>
      <c r="BCC66" s="397"/>
      <c r="BCD66" s="397"/>
      <c r="BCE66" s="397"/>
      <c r="BCF66" s="397"/>
      <c r="BCG66" s="397"/>
      <c r="BCH66" s="397"/>
      <c r="BCI66" s="397"/>
      <c r="BCJ66" s="397"/>
      <c r="BCK66" s="397"/>
      <c r="BCL66" s="397"/>
      <c r="BCM66" s="397"/>
      <c r="BCN66" s="397"/>
      <c r="BCO66" s="397"/>
      <c r="BCP66" s="397"/>
      <c r="BCQ66" s="397"/>
      <c r="BCR66" s="397"/>
      <c r="BCS66" s="397"/>
      <c r="BCT66" s="397"/>
      <c r="BCU66" s="397"/>
      <c r="BCV66" s="397"/>
      <c r="BCW66" s="397"/>
      <c r="BCX66" s="397"/>
      <c r="BCY66" s="397"/>
      <c r="BCZ66" s="397"/>
      <c r="BDA66" s="397"/>
      <c r="BDB66" s="397"/>
      <c r="BDC66" s="397"/>
      <c r="BDD66" s="397"/>
      <c r="BDE66" s="397"/>
      <c r="BDF66" s="397"/>
      <c r="BDG66" s="397"/>
      <c r="BDH66" s="397"/>
      <c r="BDI66" s="397"/>
      <c r="BDJ66" s="397"/>
      <c r="BDK66" s="397"/>
      <c r="BDL66" s="397"/>
      <c r="BDM66" s="397"/>
      <c r="BDN66" s="397"/>
      <c r="BDO66" s="397"/>
      <c r="BDP66" s="397"/>
      <c r="BDQ66" s="397"/>
      <c r="BDR66" s="397"/>
      <c r="BDS66" s="397"/>
      <c r="BDT66" s="397"/>
      <c r="BDU66" s="397"/>
      <c r="BDV66" s="397"/>
      <c r="BDW66" s="397"/>
      <c r="BDX66" s="397"/>
      <c r="BDY66" s="397"/>
      <c r="BDZ66" s="397"/>
      <c r="BEA66" s="397"/>
      <c r="BEB66" s="397"/>
      <c r="BEC66" s="397"/>
      <c r="BED66" s="397"/>
      <c r="BEE66" s="397"/>
      <c r="BEF66" s="397"/>
      <c r="BEG66" s="397"/>
      <c r="BEH66" s="397"/>
      <c r="BEI66" s="397"/>
      <c r="BEJ66" s="397"/>
      <c r="BEK66" s="397"/>
      <c r="BEL66" s="397"/>
      <c r="BEM66" s="397"/>
      <c r="BEN66" s="397"/>
      <c r="BEO66" s="397"/>
      <c r="BEP66" s="397"/>
      <c r="BEQ66" s="397"/>
      <c r="BER66" s="397"/>
      <c r="BES66" s="397"/>
      <c r="BET66" s="397"/>
      <c r="BEU66" s="397"/>
      <c r="BEV66" s="397"/>
      <c r="BEW66" s="397"/>
      <c r="BEX66" s="397"/>
      <c r="BEY66" s="397"/>
      <c r="BEZ66" s="397"/>
      <c r="BFA66" s="397"/>
      <c r="BFB66" s="397"/>
      <c r="BFC66" s="397"/>
      <c r="BFD66" s="397"/>
      <c r="BFE66" s="397"/>
      <c r="BFF66" s="397"/>
      <c r="BFG66" s="397"/>
      <c r="BFH66" s="397"/>
      <c r="BFI66" s="397"/>
      <c r="BFJ66" s="397"/>
      <c r="BFK66" s="397"/>
      <c r="BFL66" s="397"/>
      <c r="BFM66" s="397"/>
      <c r="BFN66" s="397"/>
      <c r="BFO66" s="397"/>
      <c r="BFP66" s="397"/>
      <c r="BFQ66" s="397"/>
      <c r="BFR66" s="397"/>
      <c r="BFS66" s="397"/>
      <c r="BFT66" s="397"/>
      <c r="BFU66" s="397"/>
      <c r="BFV66" s="397"/>
      <c r="BFW66" s="397"/>
      <c r="BFX66" s="397"/>
      <c r="BFY66" s="397"/>
      <c r="BFZ66" s="397"/>
      <c r="BGA66" s="397"/>
      <c r="BGB66" s="397"/>
      <c r="BGC66" s="397"/>
      <c r="BGD66" s="397"/>
      <c r="BGE66" s="397"/>
      <c r="BGF66" s="397"/>
      <c r="BGG66" s="397"/>
      <c r="BGH66" s="397"/>
      <c r="BGI66" s="397"/>
      <c r="BGJ66" s="397"/>
      <c r="BGK66" s="397"/>
      <c r="BGL66" s="397"/>
      <c r="BGM66" s="397"/>
      <c r="BGN66" s="397"/>
      <c r="BGO66" s="397"/>
      <c r="BGP66" s="397"/>
      <c r="BGQ66" s="397"/>
      <c r="BGR66" s="397"/>
      <c r="BGS66" s="397"/>
      <c r="BGT66" s="397"/>
      <c r="BGU66" s="397"/>
      <c r="BGV66" s="397"/>
      <c r="BGW66" s="397"/>
      <c r="BGX66" s="397"/>
      <c r="BGY66" s="397"/>
      <c r="BGZ66" s="397"/>
      <c r="BHA66" s="397"/>
      <c r="BHB66" s="397"/>
      <c r="BHC66" s="397"/>
      <c r="BHD66" s="397"/>
      <c r="BHE66" s="397"/>
      <c r="BHF66" s="397"/>
      <c r="BHG66" s="397"/>
      <c r="BHH66" s="397"/>
      <c r="BHI66" s="397"/>
      <c r="BHJ66" s="397"/>
      <c r="BHK66" s="397"/>
      <c r="BHL66" s="397"/>
      <c r="BHM66" s="397"/>
      <c r="BHN66" s="397"/>
      <c r="BHO66" s="397"/>
      <c r="BHP66" s="397"/>
      <c r="BHQ66" s="397"/>
      <c r="BHR66" s="397"/>
      <c r="BHS66" s="397"/>
      <c r="BHT66" s="397"/>
      <c r="BHU66" s="397"/>
      <c r="BHV66" s="397"/>
      <c r="BHW66" s="397"/>
      <c r="BHX66" s="397"/>
      <c r="BHY66" s="397"/>
      <c r="BHZ66" s="397"/>
      <c r="BIA66" s="397"/>
      <c r="BIB66" s="397"/>
      <c r="BIC66" s="397"/>
      <c r="BID66" s="397"/>
      <c r="BIE66" s="397"/>
      <c r="BIF66" s="397"/>
      <c r="BIG66" s="397"/>
      <c r="BIH66" s="397"/>
      <c r="BII66" s="397"/>
      <c r="BIJ66" s="397"/>
      <c r="BIK66" s="397"/>
      <c r="BIL66" s="397"/>
      <c r="BIM66" s="397"/>
      <c r="BIN66" s="397"/>
      <c r="BIO66" s="397"/>
      <c r="BIP66" s="397"/>
      <c r="BIQ66" s="397"/>
      <c r="BIR66" s="397"/>
      <c r="BIS66" s="397"/>
      <c r="BIT66" s="397"/>
      <c r="BIU66" s="397"/>
      <c r="BIV66" s="397"/>
      <c r="BIW66" s="397"/>
      <c r="BIX66" s="397"/>
      <c r="BIY66" s="397"/>
      <c r="BIZ66" s="397"/>
      <c r="BJA66" s="397"/>
      <c r="BJB66" s="397"/>
      <c r="BJC66" s="397"/>
      <c r="BJD66" s="397"/>
      <c r="BJE66" s="397"/>
      <c r="BJF66" s="397"/>
      <c r="BJG66" s="397"/>
      <c r="BJH66" s="397"/>
      <c r="BJI66" s="397"/>
      <c r="BJJ66" s="397"/>
      <c r="BJK66" s="397"/>
      <c r="BJL66" s="397"/>
      <c r="BJM66" s="397"/>
      <c r="BJN66" s="397"/>
      <c r="BJO66" s="397"/>
      <c r="BJP66" s="397"/>
      <c r="BJQ66" s="397"/>
      <c r="BJR66" s="397"/>
      <c r="BJS66" s="397"/>
      <c r="BJT66" s="397"/>
      <c r="BJU66" s="397"/>
      <c r="BJV66" s="397"/>
      <c r="BJW66" s="397"/>
      <c r="BJX66" s="397"/>
      <c r="BJY66" s="397"/>
      <c r="BJZ66" s="397"/>
      <c r="BKA66" s="397"/>
      <c r="BKB66" s="397"/>
      <c r="BKC66" s="397"/>
      <c r="BKD66" s="397"/>
      <c r="BKE66" s="397"/>
      <c r="BKF66" s="397"/>
      <c r="BKG66" s="397"/>
      <c r="BKH66" s="397"/>
      <c r="BKI66" s="397"/>
      <c r="BKJ66" s="397"/>
      <c r="BKK66" s="397"/>
      <c r="BKL66" s="397"/>
      <c r="BKM66" s="397"/>
      <c r="BKN66" s="397"/>
      <c r="BKO66" s="397"/>
      <c r="BKP66" s="397"/>
      <c r="BKQ66" s="397"/>
      <c r="BKR66" s="397"/>
      <c r="BKS66" s="397"/>
      <c r="BKT66" s="397"/>
      <c r="BKU66" s="397"/>
      <c r="BKV66" s="397"/>
      <c r="BKW66" s="397"/>
      <c r="BKX66" s="397"/>
      <c r="BKY66" s="397"/>
      <c r="BKZ66" s="397"/>
      <c r="BLA66" s="397"/>
      <c r="BLB66" s="397"/>
      <c r="BLC66" s="397"/>
      <c r="BLD66" s="397"/>
      <c r="BLE66" s="397"/>
      <c r="BLF66" s="397"/>
      <c r="BLG66" s="397"/>
      <c r="BLH66" s="397"/>
      <c r="BLI66" s="397"/>
      <c r="BLJ66" s="397"/>
      <c r="BLK66" s="397"/>
      <c r="BLL66" s="397"/>
      <c r="BLM66" s="397"/>
      <c r="BLN66" s="397"/>
      <c r="BLO66" s="397"/>
      <c r="BLP66" s="397"/>
      <c r="BLQ66" s="397"/>
      <c r="BLR66" s="397"/>
      <c r="BLS66" s="397"/>
      <c r="BLT66" s="397"/>
      <c r="BLU66" s="397"/>
      <c r="BLV66" s="397"/>
      <c r="BLW66" s="397"/>
      <c r="BLX66" s="397"/>
      <c r="BLY66" s="397"/>
      <c r="BLZ66" s="397"/>
      <c r="BMA66" s="397"/>
      <c r="BMB66" s="397"/>
      <c r="BMC66" s="397"/>
      <c r="BMD66" s="397"/>
      <c r="BME66" s="397"/>
      <c r="BMF66" s="397"/>
      <c r="BMG66" s="397"/>
      <c r="BMH66" s="397"/>
      <c r="BMI66" s="397"/>
      <c r="BMJ66" s="397"/>
      <c r="BMK66" s="397"/>
      <c r="BML66" s="397"/>
      <c r="BMM66" s="397"/>
      <c r="BMN66" s="397"/>
      <c r="BMO66" s="397"/>
      <c r="BMP66" s="397"/>
      <c r="BMQ66" s="397"/>
      <c r="BMR66" s="397"/>
      <c r="BMS66" s="397"/>
      <c r="BMT66" s="397"/>
      <c r="BMU66" s="397"/>
      <c r="BMV66" s="397"/>
      <c r="BMW66" s="397"/>
      <c r="BMX66" s="397"/>
      <c r="BMY66" s="397"/>
      <c r="BMZ66" s="397"/>
      <c r="BNA66" s="397"/>
      <c r="BNB66" s="397"/>
      <c r="BNC66" s="397"/>
      <c r="BND66" s="397"/>
      <c r="BNE66" s="397"/>
      <c r="BNF66" s="397"/>
      <c r="BNG66" s="397"/>
      <c r="BNH66" s="397"/>
      <c r="BNI66" s="397"/>
      <c r="BNJ66" s="397"/>
      <c r="BNK66" s="397"/>
      <c r="BNL66" s="397"/>
      <c r="BNM66" s="397"/>
      <c r="BNN66" s="397"/>
      <c r="BNO66" s="397"/>
      <c r="BNP66" s="397"/>
      <c r="BNQ66" s="397"/>
      <c r="BNR66" s="397"/>
      <c r="BNS66" s="397"/>
      <c r="BNT66" s="397"/>
      <c r="BNU66" s="397"/>
      <c r="BNV66" s="397"/>
      <c r="BNW66" s="397"/>
      <c r="BNX66" s="397"/>
      <c r="BNY66" s="397"/>
      <c r="BNZ66" s="397"/>
      <c r="BOA66" s="397"/>
      <c r="BOB66" s="397"/>
      <c r="BOC66" s="397"/>
      <c r="BOD66" s="397"/>
      <c r="BOE66" s="397"/>
      <c r="BOF66" s="397"/>
      <c r="BOG66" s="397"/>
      <c r="BOH66" s="397"/>
      <c r="BOI66" s="397"/>
      <c r="BOJ66" s="397"/>
      <c r="BOK66" s="397"/>
      <c r="BOL66" s="397"/>
      <c r="BOM66" s="397"/>
      <c r="BON66" s="397"/>
      <c r="BOO66" s="397"/>
      <c r="BOP66" s="397"/>
      <c r="BOQ66" s="397"/>
      <c r="BOR66" s="397"/>
      <c r="BOS66" s="397"/>
      <c r="BOT66" s="397"/>
      <c r="BOU66" s="397"/>
      <c r="BOV66" s="397"/>
      <c r="BOW66" s="397"/>
      <c r="BOX66" s="397"/>
      <c r="BOY66" s="397"/>
      <c r="BOZ66" s="397"/>
      <c r="BPA66" s="397"/>
      <c r="BPB66" s="397"/>
      <c r="BPC66" s="397"/>
      <c r="BPD66" s="397"/>
      <c r="BPE66" s="397"/>
      <c r="BPF66" s="397"/>
      <c r="BPG66" s="397"/>
      <c r="BPH66" s="397"/>
      <c r="BPI66" s="397"/>
      <c r="BPJ66" s="397"/>
      <c r="BPK66" s="397"/>
      <c r="BPL66" s="397"/>
      <c r="BPM66" s="397"/>
      <c r="BPN66" s="397"/>
      <c r="BPO66" s="397"/>
      <c r="BPP66" s="397"/>
      <c r="BPQ66" s="397"/>
      <c r="BPR66" s="397"/>
      <c r="BPS66" s="397"/>
      <c r="BPT66" s="397"/>
      <c r="BPU66" s="397"/>
      <c r="BPV66" s="397"/>
      <c r="BPW66" s="397"/>
      <c r="BPX66" s="397"/>
      <c r="BPY66" s="397"/>
      <c r="BPZ66" s="397"/>
      <c r="BQA66" s="397"/>
      <c r="BQB66" s="397"/>
      <c r="BQC66" s="397"/>
      <c r="BQD66" s="397"/>
      <c r="BQE66" s="397"/>
      <c r="BQF66" s="397"/>
      <c r="BQG66" s="397"/>
      <c r="BQH66" s="397"/>
      <c r="BQI66" s="397"/>
      <c r="BQJ66" s="397"/>
      <c r="BQK66" s="397"/>
      <c r="BQL66" s="397"/>
      <c r="BQM66" s="397"/>
      <c r="BQN66" s="397"/>
      <c r="BQO66" s="397"/>
      <c r="BQP66" s="397"/>
      <c r="BQQ66" s="397"/>
      <c r="BQR66" s="397"/>
      <c r="BQS66" s="397"/>
      <c r="BQT66" s="397"/>
      <c r="BQU66" s="397"/>
      <c r="BQV66" s="397"/>
      <c r="BQW66" s="397"/>
      <c r="BQX66" s="397"/>
      <c r="BQY66" s="397"/>
      <c r="BQZ66" s="397"/>
      <c r="BRA66" s="397"/>
      <c r="BRB66" s="397"/>
      <c r="BRC66" s="397"/>
      <c r="BRD66" s="397"/>
      <c r="BRE66" s="397"/>
      <c r="BRF66" s="397"/>
      <c r="BRG66" s="397"/>
      <c r="BRH66" s="397"/>
      <c r="BRI66" s="397"/>
      <c r="BRJ66" s="397"/>
      <c r="BRK66" s="397"/>
      <c r="BRL66" s="397"/>
      <c r="BRM66" s="397"/>
      <c r="BRN66" s="397"/>
      <c r="BRO66" s="397"/>
      <c r="BRP66" s="397"/>
      <c r="BRQ66" s="397"/>
      <c r="BRR66" s="397"/>
      <c r="BRS66" s="397"/>
      <c r="BRT66" s="397"/>
      <c r="BRU66" s="397"/>
      <c r="BRV66" s="397"/>
      <c r="BRW66" s="397"/>
      <c r="BRX66" s="397"/>
      <c r="BRY66" s="397"/>
      <c r="BRZ66" s="397"/>
      <c r="BSA66" s="397"/>
      <c r="BSB66" s="397"/>
      <c r="BSC66" s="397"/>
      <c r="BSD66" s="397"/>
      <c r="BSE66" s="397"/>
      <c r="BSF66" s="397"/>
      <c r="BSG66" s="397"/>
      <c r="BSH66" s="397"/>
      <c r="BSI66" s="397"/>
      <c r="BSJ66" s="397"/>
      <c r="BSK66" s="397"/>
      <c r="BSL66" s="397"/>
      <c r="BSM66" s="397"/>
      <c r="BSN66" s="397"/>
      <c r="BSO66" s="397"/>
      <c r="BSP66" s="397"/>
      <c r="BSQ66" s="397"/>
      <c r="BSR66" s="397"/>
      <c r="BSS66" s="397"/>
      <c r="BST66" s="397"/>
      <c r="BSU66" s="397"/>
      <c r="BSV66" s="397"/>
      <c r="BSW66" s="397"/>
      <c r="BSX66" s="397"/>
      <c r="BSY66" s="397"/>
      <c r="BSZ66" s="397"/>
      <c r="BTA66" s="397"/>
      <c r="BTB66" s="397"/>
      <c r="BTC66" s="397"/>
      <c r="BTD66" s="397"/>
      <c r="BTE66" s="397"/>
      <c r="BTF66" s="397"/>
      <c r="BTG66" s="397"/>
      <c r="BTH66" s="397"/>
      <c r="BTI66" s="397"/>
      <c r="BTJ66" s="397"/>
      <c r="BTK66" s="397"/>
      <c r="BTL66" s="397"/>
      <c r="BTM66" s="397"/>
      <c r="BTN66" s="397"/>
      <c r="BTO66" s="397"/>
      <c r="BTP66" s="397"/>
      <c r="BTQ66" s="397"/>
      <c r="BTR66" s="397"/>
      <c r="BTS66" s="397"/>
      <c r="BTT66" s="397"/>
      <c r="BTU66" s="397"/>
      <c r="BTV66" s="397"/>
      <c r="BTW66" s="397"/>
      <c r="BTX66" s="397"/>
      <c r="BTY66" s="397"/>
      <c r="BTZ66" s="397"/>
      <c r="BUA66" s="397"/>
      <c r="BUB66" s="397"/>
      <c r="BUC66" s="397"/>
      <c r="BUD66" s="397"/>
      <c r="BUE66" s="397"/>
      <c r="BUF66" s="397"/>
      <c r="BUG66" s="397"/>
      <c r="BUH66" s="397"/>
      <c r="BUI66" s="397"/>
      <c r="BUJ66" s="397"/>
      <c r="BUK66" s="397"/>
      <c r="BUL66" s="397"/>
      <c r="BUM66" s="397"/>
      <c r="BUN66" s="397"/>
      <c r="BUO66" s="397"/>
      <c r="BUP66" s="397"/>
      <c r="BUQ66" s="397"/>
      <c r="BUR66" s="397"/>
      <c r="BUS66" s="397"/>
      <c r="BUT66" s="397"/>
      <c r="BUU66" s="397"/>
      <c r="BUV66" s="397"/>
      <c r="BUW66" s="397"/>
      <c r="BUX66" s="397"/>
      <c r="BUY66" s="397"/>
      <c r="BUZ66" s="397"/>
      <c r="BVA66" s="397"/>
      <c r="BVB66" s="397"/>
      <c r="BVC66" s="397"/>
      <c r="BVD66" s="397"/>
      <c r="BVE66" s="397"/>
      <c r="BVF66" s="397"/>
      <c r="BVG66" s="397"/>
      <c r="BVH66" s="397"/>
      <c r="BVI66" s="397"/>
      <c r="BVJ66" s="397"/>
      <c r="BVK66" s="397"/>
      <c r="BVL66" s="397"/>
      <c r="BVM66" s="397"/>
      <c r="BVN66" s="397"/>
      <c r="BVO66" s="397"/>
      <c r="BVP66" s="397"/>
      <c r="BVQ66" s="397"/>
      <c r="BVR66" s="397"/>
      <c r="BVS66" s="397"/>
      <c r="BVT66" s="397"/>
      <c r="BVU66" s="397"/>
      <c r="BVV66" s="397"/>
      <c r="BVW66" s="397"/>
      <c r="BVX66" s="397"/>
      <c r="BVY66" s="397"/>
      <c r="BVZ66" s="397"/>
      <c r="BWA66" s="397"/>
      <c r="BWB66" s="397"/>
      <c r="BWC66" s="397"/>
      <c r="BWD66" s="397"/>
      <c r="BWE66" s="397"/>
      <c r="BWF66" s="397"/>
      <c r="BWG66" s="397"/>
      <c r="BWH66" s="397"/>
      <c r="BWI66" s="397"/>
      <c r="BWJ66" s="397"/>
      <c r="BWK66" s="397"/>
      <c r="BWL66" s="397"/>
      <c r="BWM66" s="397"/>
      <c r="BWN66" s="397"/>
      <c r="BWO66" s="397"/>
      <c r="BWP66" s="397"/>
      <c r="BWQ66" s="397"/>
      <c r="BWR66" s="397"/>
      <c r="BWS66" s="397"/>
      <c r="BWT66" s="397"/>
      <c r="BWU66" s="397"/>
      <c r="BWV66" s="397"/>
      <c r="BWW66" s="397"/>
      <c r="BWX66" s="397"/>
      <c r="BWY66" s="397"/>
      <c r="BWZ66" s="397"/>
      <c r="BXA66" s="397"/>
      <c r="BXB66" s="397"/>
      <c r="BXC66" s="397"/>
      <c r="BXD66" s="397"/>
      <c r="BXE66" s="397"/>
      <c r="BXF66" s="397"/>
      <c r="BXG66" s="397"/>
      <c r="BXH66" s="397"/>
      <c r="BXI66" s="397"/>
      <c r="BXJ66" s="397"/>
      <c r="BXK66" s="397"/>
      <c r="BXL66" s="397"/>
      <c r="BXM66" s="397"/>
      <c r="BXN66" s="397"/>
      <c r="BXO66" s="397"/>
      <c r="BXP66" s="397"/>
      <c r="BXQ66" s="397"/>
      <c r="BXR66" s="397"/>
      <c r="BXS66" s="397"/>
      <c r="BXT66" s="397"/>
      <c r="BXU66" s="397"/>
      <c r="BXV66" s="397"/>
      <c r="BXW66" s="397"/>
      <c r="BXX66" s="397"/>
      <c r="BXY66" s="397"/>
      <c r="BXZ66" s="397"/>
      <c r="BYA66" s="397"/>
      <c r="BYB66" s="397"/>
      <c r="BYC66" s="397"/>
      <c r="BYD66" s="397"/>
      <c r="BYE66" s="397"/>
      <c r="BYF66" s="397"/>
      <c r="BYG66" s="397"/>
      <c r="BYH66" s="397"/>
      <c r="BYI66" s="397"/>
      <c r="BYJ66" s="397"/>
      <c r="BYK66" s="397"/>
      <c r="BYL66" s="397"/>
      <c r="BYM66" s="397"/>
      <c r="BYN66" s="397"/>
      <c r="BYO66" s="397"/>
      <c r="BYP66" s="397"/>
      <c r="BYQ66" s="397"/>
      <c r="BYR66" s="397"/>
      <c r="BYS66" s="397"/>
      <c r="BYT66" s="397"/>
      <c r="BYU66" s="397"/>
      <c r="BYV66" s="397"/>
      <c r="BYW66" s="397"/>
      <c r="BYX66" s="397"/>
      <c r="BYY66" s="397"/>
      <c r="BYZ66" s="397"/>
      <c r="BZA66" s="397"/>
      <c r="BZB66" s="397"/>
      <c r="BZC66" s="397"/>
      <c r="BZD66" s="397"/>
      <c r="BZE66" s="397"/>
      <c r="BZF66" s="397"/>
      <c r="BZG66" s="397"/>
      <c r="BZH66" s="397"/>
      <c r="BZI66" s="397"/>
      <c r="BZJ66" s="397"/>
      <c r="BZK66" s="397"/>
      <c r="BZL66" s="397"/>
      <c r="BZM66" s="397"/>
      <c r="BZN66" s="397"/>
      <c r="BZO66" s="397"/>
      <c r="BZP66" s="397"/>
      <c r="BZQ66" s="397"/>
      <c r="BZR66" s="397"/>
      <c r="BZS66" s="397"/>
      <c r="BZT66" s="397"/>
      <c r="BZU66" s="397"/>
      <c r="BZV66" s="397"/>
      <c r="BZW66" s="397"/>
      <c r="BZX66" s="397"/>
      <c r="BZY66" s="397"/>
      <c r="BZZ66" s="397"/>
      <c r="CAA66" s="397"/>
      <c r="CAB66" s="397"/>
      <c r="CAC66" s="397"/>
      <c r="CAD66" s="397"/>
      <c r="CAE66" s="397"/>
      <c r="CAF66" s="397"/>
      <c r="CAG66" s="397"/>
      <c r="CAH66" s="397"/>
      <c r="CAI66" s="397"/>
      <c r="CAJ66" s="397"/>
      <c r="CAK66" s="397"/>
      <c r="CAL66" s="397"/>
      <c r="CAM66" s="397"/>
      <c r="CAN66" s="397"/>
      <c r="CAO66" s="397"/>
      <c r="CAP66" s="397"/>
      <c r="CAQ66" s="397"/>
      <c r="CAR66" s="397"/>
      <c r="CAS66" s="397"/>
      <c r="CAT66" s="397"/>
      <c r="CAU66" s="397"/>
      <c r="CAV66" s="397"/>
      <c r="CAW66" s="397"/>
      <c r="CAX66" s="397"/>
      <c r="CAY66" s="397"/>
      <c r="CAZ66" s="397"/>
      <c r="CBA66" s="397"/>
      <c r="CBB66" s="397"/>
      <c r="CBC66" s="397"/>
      <c r="CBD66" s="397"/>
      <c r="CBE66" s="397"/>
      <c r="CBF66" s="397"/>
      <c r="CBG66" s="397"/>
      <c r="CBH66" s="397"/>
      <c r="CBI66" s="397"/>
      <c r="CBJ66" s="397"/>
      <c r="CBK66" s="397"/>
      <c r="CBL66" s="397"/>
      <c r="CBM66" s="397"/>
      <c r="CBN66" s="397"/>
      <c r="CBO66" s="397"/>
      <c r="CBP66" s="397"/>
      <c r="CBQ66" s="397"/>
      <c r="CBR66" s="397"/>
      <c r="CBS66" s="397"/>
      <c r="CBT66" s="397"/>
      <c r="CBU66" s="397"/>
      <c r="CBV66" s="397"/>
      <c r="CBW66" s="397"/>
      <c r="CBX66" s="397"/>
      <c r="CBY66" s="397"/>
      <c r="CBZ66" s="397"/>
      <c r="CCA66" s="397"/>
      <c r="CCB66" s="397"/>
      <c r="CCC66" s="397"/>
      <c r="CCD66" s="397"/>
      <c r="CCE66" s="397"/>
      <c r="CCF66" s="397"/>
      <c r="CCG66" s="397"/>
      <c r="CCH66" s="397"/>
      <c r="CCI66" s="397"/>
      <c r="CCJ66" s="397"/>
      <c r="CCK66" s="397"/>
      <c r="CCL66" s="397"/>
      <c r="CCM66" s="397"/>
      <c r="CCN66" s="397"/>
      <c r="CCO66" s="397"/>
      <c r="CCP66" s="397"/>
      <c r="CCQ66" s="397"/>
      <c r="CCR66" s="397"/>
      <c r="CCS66" s="397"/>
      <c r="CCT66" s="397"/>
      <c r="CCU66" s="397"/>
      <c r="CCV66" s="397"/>
      <c r="CCW66" s="397"/>
      <c r="CCX66" s="397"/>
      <c r="CCY66" s="397"/>
      <c r="CCZ66" s="397"/>
      <c r="CDA66" s="397"/>
      <c r="CDB66" s="397"/>
      <c r="CDC66" s="397"/>
      <c r="CDD66" s="397"/>
      <c r="CDE66" s="397"/>
      <c r="CDF66" s="397"/>
      <c r="CDG66" s="397"/>
      <c r="CDH66" s="397"/>
      <c r="CDI66" s="397"/>
      <c r="CDJ66" s="397"/>
      <c r="CDK66" s="397"/>
      <c r="CDL66" s="397"/>
      <c r="CDM66" s="397"/>
      <c r="CDN66" s="397"/>
      <c r="CDO66" s="397"/>
      <c r="CDP66" s="397"/>
      <c r="CDQ66" s="397"/>
      <c r="CDR66" s="397"/>
      <c r="CDS66" s="397"/>
      <c r="CDT66" s="397"/>
      <c r="CDU66" s="397"/>
      <c r="CDV66" s="397"/>
      <c r="CDW66" s="397"/>
      <c r="CDX66" s="397"/>
      <c r="CDY66" s="397"/>
      <c r="CDZ66" s="397"/>
      <c r="CEA66" s="397"/>
      <c r="CEB66" s="397"/>
      <c r="CEC66" s="397"/>
      <c r="CED66" s="397"/>
      <c r="CEE66" s="397"/>
      <c r="CEF66" s="397"/>
      <c r="CEG66" s="397"/>
      <c r="CEH66" s="397"/>
      <c r="CEI66" s="397"/>
      <c r="CEJ66" s="397"/>
      <c r="CEK66" s="397"/>
      <c r="CEL66" s="397"/>
      <c r="CEM66" s="397"/>
      <c r="CEN66" s="397"/>
      <c r="CEO66" s="397"/>
      <c r="CEP66" s="397"/>
      <c r="CEQ66" s="397"/>
      <c r="CER66" s="397"/>
      <c r="CES66" s="397"/>
      <c r="CET66" s="397"/>
      <c r="CEU66" s="397"/>
      <c r="CEV66" s="397"/>
      <c r="CEW66" s="397"/>
      <c r="CEX66" s="397"/>
      <c r="CEY66" s="397"/>
      <c r="CEZ66" s="397"/>
      <c r="CFA66" s="397"/>
      <c r="CFB66" s="397"/>
      <c r="CFC66" s="397"/>
      <c r="CFD66" s="397"/>
      <c r="CFE66" s="397"/>
      <c r="CFF66" s="397"/>
      <c r="CFG66" s="397"/>
      <c r="CFH66" s="397"/>
      <c r="CFI66" s="397"/>
      <c r="CFJ66" s="397"/>
      <c r="CFK66" s="397"/>
      <c r="CFL66" s="397"/>
      <c r="CFM66" s="397"/>
      <c r="CFN66" s="397"/>
      <c r="CFO66" s="397"/>
      <c r="CFP66" s="397"/>
      <c r="CFQ66" s="397"/>
      <c r="CFR66" s="397"/>
      <c r="CFS66" s="397"/>
      <c r="CFT66" s="397"/>
      <c r="CFU66" s="397"/>
      <c r="CFV66" s="397"/>
      <c r="CFW66" s="397"/>
      <c r="CFX66" s="397"/>
      <c r="CFY66" s="397"/>
      <c r="CFZ66" s="397"/>
      <c r="CGA66" s="397"/>
      <c r="CGB66" s="397"/>
      <c r="CGC66" s="397"/>
      <c r="CGD66" s="397"/>
      <c r="CGE66" s="397"/>
      <c r="CGF66" s="397"/>
      <c r="CGG66" s="397"/>
      <c r="CGH66" s="397"/>
      <c r="CGI66" s="397"/>
      <c r="CGJ66" s="397"/>
      <c r="CGK66" s="397"/>
      <c r="CGL66" s="397"/>
      <c r="CGM66" s="397"/>
      <c r="CGN66" s="397"/>
      <c r="CGO66" s="397"/>
      <c r="CGP66" s="397"/>
      <c r="CGQ66" s="397"/>
      <c r="CGR66" s="397"/>
      <c r="CGS66" s="397"/>
      <c r="CGT66" s="397"/>
      <c r="CGU66" s="397"/>
      <c r="CGV66" s="397"/>
      <c r="CGW66" s="397"/>
      <c r="CGX66" s="397"/>
      <c r="CGY66" s="397"/>
      <c r="CGZ66" s="397"/>
      <c r="CHA66" s="397"/>
      <c r="CHB66" s="397"/>
      <c r="CHC66" s="397"/>
      <c r="CHD66" s="397"/>
      <c r="CHE66" s="397"/>
      <c r="CHF66" s="397"/>
      <c r="CHG66" s="397"/>
      <c r="CHH66" s="397"/>
      <c r="CHI66" s="397"/>
      <c r="CHJ66" s="397"/>
      <c r="CHK66" s="397"/>
      <c r="CHL66" s="397"/>
      <c r="CHM66" s="397"/>
      <c r="CHN66" s="397"/>
      <c r="CHO66" s="397"/>
      <c r="CHP66" s="397"/>
      <c r="CHQ66" s="397"/>
      <c r="CHR66" s="397"/>
      <c r="CHS66" s="397"/>
      <c r="CHT66" s="397"/>
      <c r="CHU66" s="397"/>
      <c r="CHV66" s="397"/>
      <c r="CHW66" s="397"/>
      <c r="CHX66" s="397"/>
      <c r="CHY66" s="397"/>
      <c r="CHZ66" s="397"/>
      <c r="CIA66" s="397"/>
      <c r="CIB66" s="397"/>
      <c r="CIC66" s="397"/>
      <c r="CID66" s="397"/>
      <c r="CIE66" s="397"/>
      <c r="CIF66" s="397"/>
      <c r="CIG66" s="397"/>
      <c r="CIH66" s="397"/>
      <c r="CII66" s="397"/>
      <c r="CIJ66" s="397"/>
      <c r="CIK66" s="397"/>
      <c r="CIL66" s="397"/>
      <c r="CIM66" s="397"/>
      <c r="CIN66" s="397"/>
      <c r="CIO66" s="397"/>
      <c r="CIP66" s="397"/>
      <c r="CIQ66" s="397"/>
      <c r="CIR66" s="397"/>
      <c r="CIS66" s="397"/>
      <c r="CIT66" s="397"/>
      <c r="CIU66" s="397"/>
      <c r="CIV66" s="397"/>
      <c r="CIW66" s="397"/>
      <c r="CIX66" s="397"/>
      <c r="CIY66" s="397"/>
      <c r="CIZ66" s="397"/>
      <c r="CJA66" s="397"/>
      <c r="CJB66" s="397"/>
      <c r="CJC66" s="397"/>
      <c r="CJD66" s="397"/>
      <c r="CJE66" s="397"/>
      <c r="CJF66" s="397"/>
      <c r="CJG66" s="397"/>
      <c r="CJH66" s="397"/>
      <c r="CJI66" s="397"/>
      <c r="CJJ66" s="397"/>
      <c r="CJK66" s="397"/>
      <c r="CJL66" s="397"/>
      <c r="CJM66" s="397"/>
      <c r="CJN66" s="397"/>
      <c r="CJO66" s="397"/>
      <c r="CJP66" s="397"/>
      <c r="CJQ66" s="397"/>
      <c r="CJR66" s="397"/>
      <c r="CJS66" s="397"/>
      <c r="CJT66" s="397"/>
      <c r="CJU66" s="397"/>
      <c r="CJV66" s="397"/>
      <c r="CJW66" s="397"/>
      <c r="CJX66" s="397"/>
      <c r="CJY66" s="397"/>
      <c r="CJZ66" s="397"/>
      <c r="CKA66" s="397"/>
      <c r="CKB66" s="397"/>
      <c r="CKC66" s="397"/>
      <c r="CKD66" s="397"/>
      <c r="CKE66" s="397"/>
      <c r="CKF66" s="397"/>
      <c r="CKG66" s="397"/>
      <c r="CKH66" s="397"/>
      <c r="CKI66" s="397"/>
      <c r="CKJ66" s="397"/>
      <c r="CKK66" s="397"/>
      <c r="CKL66" s="397"/>
      <c r="CKM66" s="397"/>
      <c r="CKN66" s="397"/>
      <c r="CKO66" s="397"/>
      <c r="CKP66" s="397"/>
      <c r="CKQ66" s="397"/>
      <c r="CKR66" s="397"/>
      <c r="CKS66" s="397"/>
      <c r="CKT66" s="397"/>
      <c r="CKU66" s="397"/>
      <c r="CKV66" s="397"/>
      <c r="CKW66" s="397"/>
      <c r="CKX66" s="397"/>
      <c r="CKY66" s="397"/>
      <c r="CKZ66" s="397"/>
      <c r="CLA66" s="397"/>
      <c r="CLB66" s="397"/>
      <c r="CLC66" s="397"/>
      <c r="CLD66" s="397"/>
      <c r="CLE66" s="397"/>
      <c r="CLF66" s="397"/>
      <c r="CLG66" s="397"/>
      <c r="CLH66" s="397"/>
      <c r="CLI66" s="397"/>
      <c r="CLJ66" s="397"/>
      <c r="CLK66" s="397"/>
      <c r="CLL66" s="397"/>
      <c r="CLM66" s="397"/>
      <c r="CLN66" s="397"/>
      <c r="CLO66" s="397"/>
      <c r="CLP66" s="397"/>
      <c r="CLQ66" s="397"/>
      <c r="CLR66" s="397"/>
      <c r="CLS66" s="397"/>
      <c r="CLT66" s="397"/>
      <c r="CLU66" s="397"/>
      <c r="CLV66" s="397"/>
      <c r="CLW66" s="397"/>
      <c r="CLX66" s="397"/>
      <c r="CLY66" s="397"/>
      <c r="CLZ66" s="397"/>
      <c r="CMA66" s="397"/>
      <c r="CMB66" s="397"/>
      <c r="CMC66" s="397"/>
      <c r="CMD66" s="397"/>
      <c r="CME66" s="397"/>
      <c r="CMF66" s="397"/>
      <c r="CMG66" s="397"/>
      <c r="CMH66" s="397"/>
      <c r="CMI66" s="397"/>
      <c r="CMJ66" s="397"/>
      <c r="CMK66" s="397"/>
      <c r="CML66" s="397"/>
      <c r="CMM66" s="397"/>
      <c r="CMN66" s="397"/>
      <c r="CMO66" s="397"/>
      <c r="CMP66" s="397"/>
      <c r="CMQ66" s="397"/>
      <c r="CMR66" s="397"/>
      <c r="CMS66" s="397"/>
      <c r="CMT66" s="397"/>
      <c r="CMU66" s="397"/>
      <c r="CMV66" s="397"/>
      <c r="CMW66" s="397"/>
      <c r="CMX66" s="397"/>
      <c r="CMY66" s="397"/>
      <c r="CMZ66" s="397"/>
      <c r="CNA66" s="397"/>
      <c r="CNB66" s="397"/>
      <c r="CNC66" s="397"/>
      <c r="CND66" s="397"/>
      <c r="CNE66" s="397"/>
      <c r="CNF66" s="397"/>
      <c r="CNG66" s="397"/>
      <c r="CNH66" s="397"/>
      <c r="CNI66" s="397"/>
      <c r="CNJ66" s="397"/>
      <c r="CNK66" s="397"/>
      <c r="CNL66" s="397"/>
      <c r="CNM66" s="397"/>
      <c r="CNN66" s="397"/>
      <c r="CNO66" s="397"/>
      <c r="CNP66" s="397"/>
      <c r="CNQ66" s="397"/>
      <c r="CNR66" s="397"/>
      <c r="CNS66" s="397"/>
      <c r="CNT66" s="397"/>
      <c r="CNU66" s="397"/>
      <c r="CNV66" s="397"/>
      <c r="CNW66" s="397"/>
      <c r="CNX66" s="397"/>
      <c r="CNY66" s="397"/>
      <c r="CNZ66" s="397"/>
      <c r="COA66" s="397"/>
      <c r="COB66" s="397"/>
      <c r="COC66" s="397"/>
      <c r="COD66" s="397"/>
      <c r="COE66" s="397"/>
      <c r="COF66" s="397"/>
      <c r="COG66" s="397"/>
      <c r="COH66" s="397"/>
      <c r="COI66" s="397"/>
      <c r="COJ66" s="397"/>
      <c r="COK66" s="397"/>
      <c r="COL66" s="397"/>
      <c r="COM66" s="397"/>
      <c r="CON66" s="397"/>
      <c r="COO66" s="397"/>
      <c r="COP66" s="397"/>
      <c r="COQ66" s="397"/>
      <c r="COR66" s="397"/>
      <c r="COS66" s="397"/>
      <c r="COT66" s="397"/>
      <c r="COU66" s="397"/>
      <c r="COV66" s="397"/>
      <c r="COW66" s="397"/>
      <c r="COX66" s="397"/>
      <c r="COY66" s="397"/>
      <c r="COZ66" s="397"/>
      <c r="CPA66" s="397"/>
      <c r="CPB66" s="397"/>
      <c r="CPC66" s="397"/>
      <c r="CPD66" s="397"/>
      <c r="CPE66" s="397"/>
      <c r="CPF66" s="397"/>
      <c r="CPG66" s="397"/>
      <c r="CPH66" s="397"/>
      <c r="CPI66" s="397"/>
      <c r="CPJ66" s="397"/>
      <c r="CPK66" s="397"/>
      <c r="CPL66" s="397"/>
      <c r="CPM66" s="397"/>
      <c r="CPN66" s="397"/>
      <c r="CPO66" s="397"/>
      <c r="CPP66" s="397"/>
      <c r="CPQ66" s="397"/>
      <c r="CPR66" s="397"/>
      <c r="CPS66" s="397"/>
      <c r="CPT66" s="397"/>
      <c r="CPU66" s="397"/>
      <c r="CPV66" s="397"/>
      <c r="CPW66" s="397"/>
      <c r="CPX66" s="397"/>
      <c r="CPY66" s="397"/>
      <c r="CPZ66" s="397"/>
      <c r="CQA66" s="397"/>
      <c r="CQB66" s="397"/>
      <c r="CQC66" s="397"/>
      <c r="CQD66" s="397"/>
      <c r="CQE66" s="397"/>
      <c r="CQF66" s="397"/>
      <c r="CQG66" s="397"/>
      <c r="CQH66" s="397"/>
      <c r="CQI66" s="397"/>
      <c r="CQJ66" s="397"/>
      <c r="CQK66" s="397"/>
      <c r="CQL66" s="397"/>
      <c r="CQM66" s="397"/>
      <c r="CQN66" s="397"/>
      <c r="CQO66" s="397"/>
      <c r="CQP66" s="397"/>
      <c r="CQQ66" s="397"/>
      <c r="CQR66" s="397"/>
      <c r="CQS66" s="397"/>
      <c r="CQT66" s="397"/>
      <c r="CQU66" s="397"/>
      <c r="CQV66" s="397"/>
      <c r="CQW66" s="397"/>
      <c r="CQX66" s="397"/>
      <c r="CQY66" s="397"/>
      <c r="CQZ66" s="397"/>
      <c r="CRA66" s="397"/>
      <c r="CRB66" s="397"/>
      <c r="CRC66" s="397"/>
      <c r="CRD66" s="397"/>
      <c r="CRE66" s="397"/>
      <c r="CRF66" s="397"/>
      <c r="CRG66" s="397"/>
      <c r="CRH66" s="397"/>
      <c r="CRI66" s="397"/>
      <c r="CRJ66" s="397"/>
      <c r="CRK66" s="397"/>
      <c r="CRL66" s="397"/>
      <c r="CRM66" s="397"/>
      <c r="CRN66" s="397"/>
      <c r="CRO66" s="397"/>
      <c r="CRP66" s="397"/>
      <c r="CRQ66" s="397"/>
      <c r="CRR66" s="397"/>
      <c r="CRS66" s="397"/>
      <c r="CRT66" s="397"/>
      <c r="CRU66" s="397"/>
      <c r="CRV66" s="397"/>
      <c r="CRW66" s="397"/>
      <c r="CRX66" s="397"/>
      <c r="CRY66" s="397"/>
      <c r="CRZ66" s="397"/>
      <c r="CSA66" s="397"/>
      <c r="CSB66" s="397"/>
      <c r="CSC66" s="397"/>
      <c r="CSD66" s="397"/>
      <c r="CSE66" s="397"/>
      <c r="CSF66" s="397"/>
      <c r="CSG66" s="397"/>
      <c r="CSH66" s="397"/>
      <c r="CSI66" s="397"/>
      <c r="CSJ66" s="397"/>
      <c r="CSK66" s="397"/>
      <c r="CSL66" s="397"/>
      <c r="CSM66" s="397"/>
      <c r="CSN66" s="397"/>
      <c r="CSO66" s="397"/>
      <c r="CSP66" s="397"/>
      <c r="CSQ66" s="397"/>
      <c r="CSR66" s="397"/>
      <c r="CSS66" s="397"/>
      <c r="CST66" s="397"/>
      <c r="CSU66" s="397"/>
      <c r="CSV66" s="397"/>
      <c r="CSW66" s="397"/>
      <c r="CSX66" s="397"/>
      <c r="CSY66" s="397"/>
      <c r="CSZ66" s="397"/>
      <c r="CTA66" s="397"/>
      <c r="CTB66" s="397"/>
      <c r="CTC66" s="397"/>
      <c r="CTD66" s="397"/>
      <c r="CTE66" s="397"/>
      <c r="CTF66" s="397"/>
      <c r="CTG66" s="397"/>
      <c r="CTH66" s="397"/>
      <c r="CTI66" s="397"/>
      <c r="CTJ66" s="397"/>
      <c r="CTK66" s="397"/>
      <c r="CTL66" s="397"/>
      <c r="CTM66" s="397"/>
      <c r="CTN66" s="397"/>
      <c r="CTO66" s="397"/>
      <c r="CTP66" s="397"/>
      <c r="CTQ66" s="397"/>
      <c r="CTR66" s="397"/>
      <c r="CTS66" s="397"/>
      <c r="CTT66" s="397"/>
      <c r="CTU66" s="397"/>
      <c r="CTV66" s="397"/>
      <c r="CTW66" s="397"/>
      <c r="CTX66" s="397"/>
      <c r="CTY66" s="397"/>
      <c r="CTZ66" s="397"/>
      <c r="CUA66" s="397"/>
      <c r="CUB66" s="397"/>
      <c r="CUC66" s="397"/>
      <c r="CUD66" s="397"/>
      <c r="CUE66" s="397"/>
      <c r="CUF66" s="397"/>
      <c r="CUG66" s="397"/>
      <c r="CUH66" s="397"/>
      <c r="CUI66" s="397"/>
      <c r="CUJ66" s="397"/>
      <c r="CUK66" s="397"/>
      <c r="CUL66" s="397"/>
      <c r="CUM66" s="397"/>
      <c r="CUN66" s="397"/>
      <c r="CUO66" s="397"/>
      <c r="CUP66" s="397"/>
      <c r="CUQ66" s="397"/>
      <c r="CUR66" s="397"/>
      <c r="CUS66" s="397"/>
      <c r="CUT66" s="397"/>
      <c r="CUU66" s="397"/>
      <c r="CUV66" s="397"/>
      <c r="CUW66" s="397"/>
      <c r="CUX66" s="397"/>
      <c r="CUY66" s="397"/>
      <c r="CUZ66" s="397"/>
      <c r="CVA66" s="397"/>
      <c r="CVB66" s="397"/>
      <c r="CVC66" s="397"/>
      <c r="CVD66" s="397"/>
      <c r="CVE66" s="397"/>
      <c r="CVF66" s="397"/>
      <c r="CVG66" s="397"/>
      <c r="CVH66" s="397"/>
      <c r="CVI66" s="397"/>
      <c r="CVJ66" s="397"/>
      <c r="CVK66" s="397"/>
      <c r="CVL66" s="397"/>
      <c r="CVM66" s="397"/>
      <c r="CVN66" s="397"/>
      <c r="CVO66" s="397"/>
      <c r="CVP66" s="397"/>
      <c r="CVQ66" s="397"/>
      <c r="CVR66" s="397"/>
      <c r="CVS66" s="397"/>
      <c r="CVT66" s="397"/>
      <c r="CVU66" s="397"/>
      <c r="CVV66" s="397"/>
      <c r="CVW66" s="397"/>
      <c r="CVX66" s="397"/>
      <c r="CVY66" s="397"/>
      <c r="CVZ66" s="397"/>
      <c r="CWA66" s="397"/>
      <c r="CWB66" s="397"/>
      <c r="CWC66" s="397"/>
      <c r="CWD66" s="397"/>
      <c r="CWE66" s="397"/>
      <c r="CWF66" s="397"/>
      <c r="CWG66" s="397"/>
      <c r="CWH66" s="397"/>
      <c r="CWI66" s="397"/>
      <c r="CWJ66" s="397"/>
      <c r="CWK66" s="397"/>
      <c r="CWL66" s="397"/>
      <c r="CWM66" s="397"/>
      <c r="CWN66" s="397"/>
      <c r="CWO66" s="397"/>
      <c r="CWP66" s="397"/>
      <c r="CWQ66" s="397"/>
      <c r="CWR66" s="397"/>
      <c r="CWS66" s="397"/>
      <c r="CWT66" s="397"/>
      <c r="CWU66" s="397"/>
      <c r="CWV66" s="397"/>
      <c r="CWW66" s="397"/>
      <c r="CWX66" s="397"/>
      <c r="CWY66" s="397"/>
      <c r="CWZ66" s="397"/>
      <c r="CXA66" s="397"/>
      <c r="CXB66" s="397"/>
      <c r="CXC66" s="397"/>
      <c r="CXD66" s="397"/>
      <c r="CXE66" s="397"/>
      <c r="CXF66" s="397"/>
      <c r="CXG66" s="397"/>
      <c r="CXH66" s="397"/>
      <c r="CXI66" s="397"/>
      <c r="CXJ66" s="397"/>
      <c r="CXK66" s="397"/>
      <c r="CXL66" s="397"/>
      <c r="CXM66" s="397"/>
      <c r="CXN66" s="397"/>
      <c r="CXO66" s="397"/>
      <c r="CXP66" s="397"/>
      <c r="CXQ66" s="397"/>
      <c r="CXR66" s="397"/>
      <c r="CXS66" s="397"/>
      <c r="CXT66" s="397"/>
      <c r="CXU66" s="397"/>
      <c r="CXV66" s="397"/>
      <c r="CXW66" s="397"/>
      <c r="CXX66" s="397"/>
      <c r="CXY66" s="397"/>
      <c r="CXZ66" s="397"/>
      <c r="CYA66" s="397"/>
      <c r="CYB66" s="397"/>
      <c r="CYC66" s="397"/>
      <c r="CYD66" s="397"/>
      <c r="CYE66" s="397"/>
      <c r="CYF66" s="397"/>
      <c r="CYG66" s="397"/>
      <c r="CYH66" s="397"/>
      <c r="CYI66" s="397"/>
      <c r="CYJ66" s="397"/>
      <c r="CYK66" s="397"/>
      <c r="CYL66" s="397"/>
      <c r="CYM66" s="397"/>
      <c r="CYN66" s="397"/>
      <c r="CYO66" s="397"/>
      <c r="CYP66" s="397"/>
      <c r="CYQ66" s="397"/>
      <c r="CYR66" s="397"/>
      <c r="CYS66" s="397"/>
      <c r="CYT66" s="397"/>
      <c r="CYU66" s="397"/>
      <c r="CYV66" s="397"/>
      <c r="CYW66" s="397"/>
      <c r="CYX66" s="397"/>
      <c r="CYY66" s="397"/>
      <c r="CYZ66" s="397"/>
      <c r="CZA66" s="397"/>
      <c r="CZB66" s="397"/>
      <c r="CZC66" s="397"/>
      <c r="CZD66" s="397"/>
      <c r="CZE66" s="397"/>
      <c r="CZF66" s="397"/>
      <c r="CZG66" s="397"/>
      <c r="CZH66" s="397"/>
      <c r="CZI66" s="397"/>
      <c r="CZJ66" s="397"/>
      <c r="CZK66" s="397"/>
      <c r="CZL66" s="397"/>
      <c r="CZM66" s="397"/>
      <c r="CZN66" s="397"/>
      <c r="CZO66" s="397"/>
      <c r="CZP66" s="397"/>
      <c r="CZQ66" s="397"/>
      <c r="CZR66" s="397"/>
      <c r="CZS66" s="397"/>
      <c r="CZT66" s="397"/>
      <c r="CZU66" s="397"/>
      <c r="CZV66" s="397"/>
      <c r="CZW66" s="397"/>
      <c r="CZX66" s="397"/>
      <c r="CZY66" s="397"/>
      <c r="CZZ66" s="397"/>
      <c r="DAA66" s="397"/>
      <c r="DAB66" s="397"/>
      <c r="DAC66" s="397"/>
      <c r="DAD66" s="397"/>
      <c r="DAE66" s="397"/>
      <c r="DAF66" s="397"/>
      <c r="DAG66" s="397"/>
      <c r="DAH66" s="397"/>
      <c r="DAI66" s="397"/>
      <c r="DAJ66" s="397"/>
      <c r="DAK66" s="397"/>
      <c r="DAL66" s="397"/>
      <c r="DAM66" s="397"/>
      <c r="DAN66" s="397"/>
      <c r="DAO66" s="397"/>
      <c r="DAP66" s="397"/>
      <c r="DAQ66" s="397"/>
      <c r="DAR66" s="397"/>
      <c r="DAS66" s="397"/>
      <c r="DAT66" s="397"/>
      <c r="DAU66" s="397"/>
      <c r="DAV66" s="397"/>
      <c r="DAW66" s="397"/>
      <c r="DAX66" s="397"/>
      <c r="DAY66" s="397"/>
      <c r="DAZ66" s="397"/>
      <c r="DBA66" s="397"/>
      <c r="DBB66" s="397"/>
      <c r="DBC66" s="397"/>
      <c r="DBD66" s="397"/>
      <c r="DBE66" s="397"/>
      <c r="DBF66" s="397"/>
      <c r="DBG66" s="397"/>
      <c r="DBH66" s="397"/>
      <c r="DBI66" s="397"/>
      <c r="DBJ66" s="397"/>
      <c r="DBK66" s="397"/>
      <c r="DBL66" s="397"/>
      <c r="DBM66" s="397"/>
      <c r="DBN66" s="397"/>
      <c r="DBO66" s="397"/>
      <c r="DBP66" s="397"/>
      <c r="DBQ66" s="397"/>
      <c r="DBR66" s="397"/>
      <c r="DBS66" s="397"/>
      <c r="DBT66" s="397"/>
      <c r="DBU66" s="397"/>
      <c r="DBV66" s="397"/>
      <c r="DBW66" s="397"/>
      <c r="DBX66" s="397"/>
      <c r="DBY66" s="397"/>
      <c r="DBZ66" s="397"/>
      <c r="DCA66" s="397"/>
      <c r="DCB66" s="397"/>
      <c r="DCC66" s="397"/>
      <c r="DCD66" s="397"/>
      <c r="DCE66" s="397"/>
      <c r="DCF66" s="397"/>
      <c r="DCG66" s="397"/>
      <c r="DCH66" s="397"/>
      <c r="DCI66" s="397"/>
      <c r="DCJ66" s="397"/>
      <c r="DCK66" s="397"/>
      <c r="DCL66" s="397"/>
      <c r="DCM66" s="397"/>
      <c r="DCN66" s="397"/>
      <c r="DCO66" s="397"/>
      <c r="DCP66" s="397"/>
      <c r="DCQ66" s="397"/>
      <c r="DCR66" s="397"/>
      <c r="DCS66" s="397"/>
      <c r="DCT66" s="397"/>
      <c r="DCU66" s="397"/>
      <c r="DCV66" s="397"/>
      <c r="DCW66" s="397"/>
      <c r="DCX66" s="397"/>
      <c r="DCY66" s="397"/>
      <c r="DCZ66" s="397"/>
      <c r="DDA66" s="397"/>
      <c r="DDB66" s="397"/>
      <c r="DDC66" s="397"/>
      <c r="DDD66" s="397"/>
      <c r="DDE66" s="397"/>
      <c r="DDF66" s="397"/>
      <c r="DDG66" s="397"/>
      <c r="DDH66" s="397"/>
      <c r="DDI66" s="397"/>
      <c r="DDJ66" s="397"/>
      <c r="DDK66" s="397"/>
      <c r="DDL66" s="397"/>
      <c r="DDM66" s="397"/>
      <c r="DDN66" s="397"/>
      <c r="DDO66" s="397"/>
      <c r="DDP66" s="397"/>
      <c r="DDQ66" s="397"/>
      <c r="DDR66" s="397"/>
      <c r="DDS66" s="397"/>
      <c r="DDT66" s="397"/>
      <c r="DDU66" s="397"/>
      <c r="DDV66" s="397"/>
      <c r="DDW66" s="397"/>
      <c r="DDX66" s="397"/>
      <c r="DDY66" s="397"/>
      <c r="DDZ66" s="397"/>
      <c r="DEA66" s="397"/>
      <c r="DEB66" s="397"/>
      <c r="DEC66" s="397"/>
      <c r="DED66" s="397"/>
      <c r="DEE66" s="397"/>
      <c r="DEF66" s="397"/>
      <c r="DEG66" s="397"/>
      <c r="DEH66" s="397"/>
      <c r="DEI66" s="397"/>
      <c r="DEJ66" s="397"/>
      <c r="DEK66" s="397"/>
      <c r="DEL66" s="397"/>
      <c r="DEM66" s="397"/>
      <c r="DEN66" s="397"/>
      <c r="DEO66" s="397"/>
      <c r="DEP66" s="397"/>
      <c r="DEQ66" s="397"/>
      <c r="DER66" s="397"/>
      <c r="DES66" s="397"/>
      <c r="DET66" s="397"/>
      <c r="DEU66" s="397"/>
      <c r="DEV66" s="397"/>
      <c r="DEW66" s="397"/>
      <c r="DEX66" s="397"/>
      <c r="DEY66" s="397"/>
      <c r="DEZ66" s="397"/>
      <c r="DFA66" s="397"/>
      <c r="DFB66" s="397"/>
      <c r="DFC66" s="397"/>
      <c r="DFD66" s="397"/>
      <c r="DFE66" s="397"/>
      <c r="DFF66" s="397"/>
      <c r="DFG66" s="397"/>
      <c r="DFH66" s="397"/>
      <c r="DFI66" s="397"/>
      <c r="DFJ66" s="397"/>
      <c r="DFK66" s="397"/>
      <c r="DFL66" s="397"/>
      <c r="DFM66" s="397"/>
      <c r="DFN66" s="397"/>
      <c r="DFO66" s="397"/>
      <c r="DFP66" s="397"/>
      <c r="DFQ66" s="397"/>
      <c r="DFR66" s="397"/>
      <c r="DFS66" s="397"/>
      <c r="DFT66" s="397"/>
      <c r="DFU66" s="397"/>
      <c r="DFV66" s="397"/>
      <c r="DFW66" s="397"/>
      <c r="DFX66" s="397"/>
      <c r="DFY66" s="397"/>
      <c r="DFZ66" s="397"/>
      <c r="DGA66" s="397"/>
      <c r="DGB66" s="397"/>
      <c r="DGC66" s="397"/>
      <c r="DGD66" s="397"/>
      <c r="DGE66" s="397"/>
      <c r="DGF66" s="397"/>
      <c r="DGG66" s="397"/>
      <c r="DGH66" s="397"/>
      <c r="DGI66" s="397"/>
      <c r="DGJ66" s="397"/>
      <c r="DGK66" s="397"/>
      <c r="DGL66" s="397"/>
      <c r="DGM66" s="397"/>
      <c r="DGN66" s="397"/>
      <c r="DGO66" s="397"/>
      <c r="DGP66" s="397"/>
      <c r="DGQ66" s="397"/>
      <c r="DGR66" s="397"/>
      <c r="DGS66" s="397"/>
      <c r="DGT66" s="397"/>
      <c r="DGU66" s="397"/>
      <c r="DGV66" s="397"/>
      <c r="DGW66" s="397"/>
      <c r="DGX66" s="397"/>
      <c r="DGY66" s="397"/>
      <c r="DGZ66" s="397"/>
      <c r="DHA66" s="397"/>
      <c r="DHB66" s="397"/>
      <c r="DHC66" s="397"/>
      <c r="DHD66" s="397"/>
      <c r="DHE66" s="397"/>
      <c r="DHF66" s="397"/>
      <c r="DHG66" s="397"/>
      <c r="DHH66" s="397"/>
      <c r="DHI66" s="397"/>
      <c r="DHJ66" s="397"/>
      <c r="DHK66" s="397"/>
      <c r="DHL66" s="397"/>
      <c r="DHM66" s="397"/>
      <c r="DHN66" s="397"/>
      <c r="DHO66" s="397"/>
      <c r="DHP66" s="397"/>
      <c r="DHQ66" s="397"/>
      <c r="DHR66" s="397"/>
      <c r="DHS66" s="397"/>
      <c r="DHT66" s="397"/>
      <c r="DHU66" s="397"/>
      <c r="DHV66" s="397"/>
      <c r="DHW66" s="397"/>
      <c r="DHX66" s="397"/>
      <c r="DHY66" s="397"/>
      <c r="DHZ66" s="397"/>
      <c r="DIA66" s="397"/>
      <c r="DIB66" s="397"/>
      <c r="DIC66" s="397"/>
      <c r="DID66" s="397"/>
      <c r="DIE66" s="397"/>
      <c r="DIF66" s="397"/>
      <c r="DIG66" s="397"/>
      <c r="DIH66" s="397"/>
      <c r="DII66" s="397"/>
      <c r="DIJ66" s="397"/>
      <c r="DIK66" s="397"/>
      <c r="DIL66" s="397"/>
      <c r="DIM66" s="397"/>
      <c r="DIN66" s="397"/>
      <c r="DIO66" s="397"/>
      <c r="DIP66" s="397"/>
      <c r="DIQ66" s="397"/>
      <c r="DIR66" s="397"/>
      <c r="DIS66" s="397"/>
      <c r="DIT66" s="397"/>
      <c r="DIU66" s="397"/>
      <c r="DIV66" s="397"/>
      <c r="DIW66" s="397"/>
      <c r="DIX66" s="397"/>
      <c r="DIY66" s="397"/>
      <c r="DIZ66" s="397"/>
      <c r="DJA66" s="397"/>
      <c r="DJB66" s="397"/>
      <c r="DJC66" s="397"/>
      <c r="DJD66" s="397"/>
      <c r="DJE66" s="397"/>
      <c r="DJF66" s="397"/>
      <c r="DJG66" s="397"/>
      <c r="DJH66" s="397"/>
      <c r="DJI66" s="397"/>
      <c r="DJJ66" s="397"/>
      <c r="DJK66" s="397"/>
      <c r="DJL66" s="397"/>
      <c r="DJM66" s="397"/>
      <c r="DJN66" s="397"/>
      <c r="DJO66" s="397"/>
      <c r="DJP66" s="397"/>
      <c r="DJQ66" s="397"/>
      <c r="DJR66" s="397"/>
      <c r="DJS66" s="397"/>
      <c r="DJT66" s="397"/>
      <c r="DJU66" s="397"/>
      <c r="DJV66" s="397"/>
      <c r="DJW66" s="397"/>
      <c r="DJX66" s="397"/>
      <c r="DJY66" s="397"/>
      <c r="DJZ66" s="397"/>
      <c r="DKA66" s="397"/>
      <c r="DKB66" s="397"/>
      <c r="DKC66" s="397"/>
      <c r="DKD66" s="397"/>
      <c r="DKE66" s="397"/>
      <c r="DKF66" s="397"/>
      <c r="DKG66" s="397"/>
      <c r="DKH66" s="397"/>
      <c r="DKI66" s="397"/>
      <c r="DKJ66" s="397"/>
      <c r="DKK66" s="397"/>
      <c r="DKL66" s="397"/>
      <c r="DKM66" s="397"/>
      <c r="DKN66" s="397"/>
      <c r="DKO66" s="397"/>
      <c r="DKP66" s="397"/>
      <c r="DKQ66" s="397"/>
      <c r="DKR66" s="397"/>
      <c r="DKS66" s="397"/>
      <c r="DKT66" s="397"/>
      <c r="DKU66" s="397"/>
      <c r="DKV66" s="397"/>
      <c r="DKW66" s="397"/>
      <c r="DKX66" s="397"/>
      <c r="DKY66" s="397"/>
      <c r="DKZ66" s="397"/>
      <c r="DLA66" s="397"/>
      <c r="DLB66" s="397"/>
      <c r="DLC66" s="397"/>
      <c r="DLD66" s="397"/>
      <c r="DLE66" s="397"/>
      <c r="DLF66" s="397"/>
      <c r="DLG66" s="397"/>
      <c r="DLH66" s="397"/>
      <c r="DLI66" s="397"/>
      <c r="DLJ66" s="397"/>
      <c r="DLK66" s="397"/>
      <c r="DLL66" s="397"/>
      <c r="DLM66" s="397"/>
      <c r="DLN66" s="397"/>
      <c r="DLO66" s="397"/>
      <c r="DLP66" s="397"/>
      <c r="DLQ66" s="397"/>
      <c r="DLR66" s="397"/>
      <c r="DLS66" s="397"/>
      <c r="DLT66" s="397"/>
      <c r="DLU66" s="397"/>
      <c r="DLV66" s="397"/>
      <c r="DLW66" s="397"/>
      <c r="DLX66" s="397"/>
      <c r="DLY66" s="397"/>
      <c r="DLZ66" s="397"/>
      <c r="DMA66" s="397"/>
      <c r="DMB66" s="397"/>
      <c r="DMC66" s="397"/>
      <c r="DMD66" s="397"/>
      <c r="DME66" s="397"/>
      <c r="DMF66" s="397"/>
      <c r="DMG66" s="397"/>
      <c r="DMH66" s="397"/>
      <c r="DMI66" s="397"/>
      <c r="DMJ66" s="397"/>
      <c r="DMK66" s="397"/>
      <c r="DML66" s="397"/>
      <c r="DMM66" s="397"/>
      <c r="DMN66" s="397"/>
      <c r="DMO66" s="397"/>
      <c r="DMP66" s="397"/>
      <c r="DMQ66" s="397"/>
      <c r="DMR66" s="397"/>
      <c r="DMS66" s="397"/>
      <c r="DMT66" s="397"/>
      <c r="DMU66" s="397"/>
      <c r="DMV66" s="397"/>
      <c r="DMW66" s="397"/>
      <c r="DMX66" s="397"/>
      <c r="DMY66" s="397"/>
      <c r="DMZ66" s="397"/>
      <c r="DNA66" s="397"/>
      <c r="DNB66" s="397"/>
      <c r="DNC66" s="397"/>
      <c r="DND66" s="397"/>
      <c r="DNE66" s="397"/>
      <c r="DNF66" s="397"/>
      <c r="DNG66" s="397"/>
      <c r="DNH66" s="397"/>
      <c r="DNI66" s="397"/>
      <c r="DNJ66" s="397"/>
      <c r="DNK66" s="397"/>
      <c r="DNL66" s="397"/>
      <c r="DNM66" s="397"/>
      <c r="DNN66" s="397"/>
      <c r="DNO66" s="397"/>
      <c r="DNP66" s="397"/>
      <c r="DNQ66" s="397"/>
      <c r="DNR66" s="397"/>
      <c r="DNS66" s="397"/>
      <c r="DNT66" s="397"/>
      <c r="DNU66" s="397"/>
      <c r="DNV66" s="397"/>
      <c r="DNW66" s="397"/>
      <c r="DNX66" s="397"/>
      <c r="DNY66" s="397"/>
      <c r="DNZ66" s="397"/>
      <c r="DOA66" s="397"/>
      <c r="DOB66" s="397"/>
      <c r="DOC66" s="397"/>
      <c r="DOD66" s="397"/>
      <c r="DOE66" s="397"/>
      <c r="DOF66" s="397"/>
      <c r="DOG66" s="397"/>
      <c r="DOH66" s="397"/>
      <c r="DOI66" s="397"/>
      <c r="DOJ66" s="397"/>
      <c r="DOK66" s="397"/>
      <c r="DOL66" s="397"/>
      <c r="DOM66" s="397"/>
      <c r="DON66" s="397"/>
      <c r="DOO66" s="397"/>
      <c r="DOP66" s="397"/>
      <c r="DOQ66" s="397"/>
      <c r="DOR66" s="397"/>
      <c r="DOS66" s="397"/>
      <c r="DOT66" s="397"/>
      <c r="DOU66" s="397"/>
      <c r="DOV66" s="397"/>
      <c r="DOW66" s="397"/>
      <c r="DOX66" s="397"/>
      <c r="DOY66" s="397"/>
      <c r="DOZ66" s="397"/>
      <c r="DPA66" s="397"/>
      <c r="DPB66" s="397"/>
      <c r="DPC66" s="397"/>
      <c r="DPD66" s="397"/>
      <c r="DPE66" s="397"/>
      <c r="DPF66" s="397"/>
      <c r="DPG66" s="397"/>
      <c r="DPH66" s="397"/>
      <c r="DPI66" s="397"/>
      <c r="DPJ66" s="397"/>
      <c r="DPK66" s="397"/>
      <c r="DPL66" s="397"/>
      <c r="DPM66" s="397"/>
      <c r="DPN66" s="397"/>
      <c r="DPO66" s="397"/>
      <c r="DPP66" s="397"/>
      <c r="DPQ66" s="397"/>
      <c r="DPR66" s="397"/>
      <c r="DPS66" s="397"/>
      <c r="DPT66" s="397"/>
      <c r="DPU66" s="397"/>
      <c r="DPV66" s="397"/>
      <c r="DPW66" s="397"/>
      <c r="DPX66" s="397"/>
      <c r="DPY66" s="397"/>
      <c r="DPZ66" s="397"/>
      <c r="DQA66" s="397"/>
      <c r="DQB66" s="397"/>
      <c r="DQC66" s="397"/>
      <c r="DQD66" s="397"/>
      <c r="DQE66" s="397"/>
      <c r="DQF66" s="397"/>
      <c r="DQG66" s="397"/>
      <c r="DQH66" s="397"/>
      <c r="DQI66" s="397"/>
      <c r="DQJ66" s="397"/>
      <c r="DQK66" s="397"/>
      <c r="DQL66" s="397"/>
      <c r="DQM66" s="397"/>
      <c r="DQN66" s="397"/>
      <c r="DQO66" s="397"/>
      <c r="DQP66" s="397"/>
      <c r="DQQ66" s="397"/>
      <c r="DQR66" s="397"/>
      <c r="DQS66" s="397"/>
      <c r="DQT66" s="397"/>
      <c r="DQU66" s="397"/>
      <c r="DQV66" s="397"/>
      <c r="DQW66" s="397"/>
      <c r="DQX66" s="397"/>
      <c r="DQY66" s="397"/>
      <c r="DQZ66" s="397"/>
      <c r="DRA66" s="397"/>
      <c r="DRB66" s="397"/>
      <c r="DRC66" s="397"/>
      <c r="DRD66" s="397"/>
      <c r="DRE66" s="397"/>
      <c r="DRF66" s="397"/>
      <c r="DRG66" s="397"/>
      <c r="DRH66" s="397"/>
      <c r="DRI66" s="397"/>
      <c r="DRJ66" s="397"/>
      <c r="DRK66" s="397"/>
      <c r="DRL66" s="397"/>
      <c r="DRM66" s="397"/>
      <c r="DRN66" s="397"/>
      <c r="DRO66" s="397"/>
      <c r="DRP66" s="397"/>
      <c r="DRQ66" s="397"/>
      <c r="DRR66" s="397"/>
      <c r="DRS66" s="397"/>
      <c r="DRT66" s="397"/>
      <c r="DRU66" s="397"/>
      <c r="DRV66" s="397"/>
      <c r="DRW66" s="397"/>
      <c r="DRX66" s="397"/>
      <c r="DRY66" s="397"/>
      <c r="DRZ66" s="397"/>
      <c r="DSA66" s="397"/>
      <c r="DSB66" s="397"/>
      <c r="DSC66" s="397"/>
      <c r="DSD66" s="397"/>
      <c r="DSE66" s="397"/>
      <c r="DSF66" s="397"/>
      <c r="DSG66" s="397"/>
      <c r="DSH66" s="397"/>
      <c r="DSI66" s="397"/>
      <c r="DSJ66" s="397"/>
      <c r="DSK66" s="397"/>
      <c r="DSL66" s="397"/>
      <c r="DSM66" s="397"/>
      <c r="DSN66" s="397"/>
      <c r="DSO66" s="397"/>
      <c r="DSP66" s="397"/>
      <c r="DSQ66" s="397"/>
      <c r="DSR66" s="397"/>
      <c r="DSS66" s="397"/>
      <c r="DST66" s="397"/>
      <c r="DSU66" s="397"/>
      <c r="DSV66" s="397"/>
      <c r="DSW66" s="397"/>
      <c r="DSX66" s="397"/>
      <c r="DSY66" s="397"/>
      <c r="DSZ66" s="397"/>
      <c r="DTA66" s="397"/>
      <c r="DTB66" s="397"/>
      <c r="DTC66" s="397"/>
      <c r="DTD66" s="397"/>
      <c r="DTE66" s="397"/>
      <c r="DTF66" s="397"/>
      <c r="DTG66" s="397"/>
      <c r="DTH66" s="397"/>
      <c r="DTI66" s="397"/>
      <c r="DTJ66" s="397"/>
      <c r="DTK66" s="397"/>
      <c r="DTL66" s="397"/>
      <c r="DTM66" s="397"/>
      <c r="DTN66" s="397"/>
      <c r="DTO66" s="397"/>
      <c r="DTP66" s="397"/>
      <c r="DTQ66" s="397"/>
      <c r="DTR66" s="397"/>
      <c r="DTS66" s="397"/>
      <c r="DTT66" s="397"/>
      <c r="DTU66" s="397"/>
      <c r="DTV66" s="397"/>
      <c r="DTW66" s="397"/>
      <c r="DTX66" s="397"/>
      <c r="DTY66" s="397"/>
      <c r="DTZ66" s="397"/>
      <c r="DUA66" s="397"/>
      <c r="DUB66" s="397"/>
      <c r="DUC66" s="397"/>
      <c r="DUD66" s="397"/>
      <c r="DUE66" s="397"/>
      <c r="DUF66" s="397"/>
      <c r="DUG66" s="397"/>
      <c r="DUH66" s="397"/>
      <c r="DUI66" s="397"/>
      <c r="DUJ66" s="397"/>
      <c r="DUK66" s="397"/>
      <c r="DUL66" s="397"/>
      <c r="DUM66" s="397"/>
      <c r="DUN66" s="397"/>
      <c r="DUO66" s="397"/>
      <c r="DUP66" s="397"/>
      <c r="DUQ66" s="397"/>
      <c r="DUR66" s="397"/>
      <c r="DUS66" s="397"/>
      <c r="DUT66" s="397"/>
      <c r="DUU66" s="397"/>
      <c r="DUV66" s="397"/>
      <c r="DUW66" s="397"/>
      <c r="DUX66" s="397"/>
      <c r="DUY66" s="397"/>
      <c r="DUZ66" s="397"/>
      <c r="DVA66" s="397"/>
      <c r="DVB66" s="397"/>
      <c r="DVC66" s="397"/>
      <c r="DVD66" s="397"/>
      <c r="DVE66" s="397"/>
      <c r="DVF66" s="397"/>
      <c r="DVG66" s="397"/>
      <c r="DVH66" s="397"/>
      <c r="DVI66" s="397"/>
      <c r="DVJ66" s="397"/>
      <c r="DVK66" s="397"/>
      <c r="DVL66" s="397"/>
      <c r="DVM66" s="397"/>
      <c r="DVN66" s="397"/>
      <c r="DVO66" s="397"/>
      <c r="DVP66" s="397"/>
      <c r="DVQ66" s="397"/>
      <c r="DVR66" s="397"/>
      <c r="DVS66" s="397"/>
      <c r="DVT66" s="397"/>
      <c r="DVU66" s="397"/>
      <c r="DVV66" s="397"/>
      <c r="DVW66" s="397"/>
      <c r="DVX66" s="397"/>
      <c r="DVY66" s="397"/>
      <c r="DVZ66" s="397"/>
      <c r="DWA66" s="397"/>
      <c r="DWB66" s="397"/>
      <c r="DWC66" s="397"/>
      <c r="DWD66" s="397"/>
      <c r="DWE66" s="397"/>
      <c r="DWF66" s="397"/>
      <c r="DWG66" s="397"/>
      <c r="DWH66" s="397"/>
      <c r="DWI66" s="397"/>
      <c r="DWJ66" s="397"/>
      <c r="DWK66" s="397"/>
      <c r="DWL66" s="397"/>
      <c r="DWM66" s="397"/>
      <c r="DWN66" s="397"/>
      <c r="DWO66" s="397"/>
      <c r="DWP66" s="397"/>
      <c r="DWQ66" s="397"/>
      <c r="DWR66" s="397"/>
      <c r="DWS66" s="397"/>
      <c r="DWT66" s="397"/>
      <c r="DWU66" s="397"/>
      <c r="DWV66" s="397"/>
      <c r="DWW66" s="397"/>
      <c r="DWX66" s="397"/>
      <c r="DWY66" s="397"/>
      <c r="DWZ66" s="397"/>
      <c r="DXA66" s="397"/>
      <c r="DXB66" s="397"/>
      <c r="DXC66" s="397"/>
      <c r="DXD66" s="397"/>
      <c r="DXE66" s="397"/>
      <c r="DXF66" s="397"/>
      <c r="DXG66" s="397"/>
      <c r="DXH66" s="397"/>
      <c r="DXI66" s="397"/>
      <c r="DXJ66" s="397"/>
      <c r="DXK66" s="397"/>
      <c r="DXL66" s="397"/>
      <c r="DXM66" s="397"/>
      <c r="DXN66" s="397"/>
      <c r="DXO66" s="397"/>
      <c r="DXP66" s="397"/>
      <c r="DXQ66" s="397"/>
      <c r="DXR66" s="397"/>
      <c r="DXS66" s="397"/>
      <c r="DXT66" s="397"/>
      <c r="DXU66" s="397"/>
      <c r="DXV66" s="397"/>
      <c r="DXW66" s="397"/>
      <c r="DXX66" s="397"/>
      <c r="DXY66" s="397"/>
      <c r="DXZ66" s="397"/>
      <c r="DYA66" s="397"/>
      <c r="DYB66" s="397"/>
      <c r="DYC66" s="397"/>
      <c r="DYD66" s="397"/>
      <c r="DYE66" s="397"/>
      <c r="DYF66" s="397"/>
      <c r="DYG66" s="397"/>
      <c r="DYH66" s="397"/>
      <c r="DYI66" s="397"/>
      <c r="DYJ66" s="397"/>
      <c r="DYK66" s="397"/>
      <c r="DYL66" s="397"/>
      <c r="DYM66" s="397"/>
      <c r="DYN66" s="397"/>
      <c r="DYO66" s="397"/>
      <c r="DYP66" s="397"/>
      <c r="DYQ66" s="397"/>
      <c r="DYR66" s="397"/>
      <c r="DYS66" s="397"/>
      <c r="DYT66" s="397"/>
      <c r="DYU66" s="397"/>
      <c r="DYV66" s="397"/>
      <c r="DYW66" s="397"/>
      <c r="DYX66" s="397"/>
      <c r="DYY66" s="397"/>
      <c r="DYZ66" s="397"/>
      <c r="DZA66" s="397"/>
      <c r="DZB66" s="397"/>
      <c r="DZC66" s="397"/>
      <c r="DZD66" s="397"/>
      <c r="DZE66" s="397"/>
      <c r="DZF66" s="397"/>
      <c r="DZG66" s="397"/>
      <c r="DZH66" s="397"/>
      <c r="DZI66" s="397"/>
      <c r="DZJ66" s="397"/>
      <c r="DZK66" s="397"/>
      <c r="DZL66" s="397"/>
      <c r="DZM66" s="397"/>
      <c r="DZN66" s="397"/>
      <c r="DZO66" s="397"/>
      <c r="DZP66" s="397"/>
      <c r="DZQ66" s="397"/>
      <c r="DZR66" s="397"/>
      <c r="DZS66" s="397"/>
      <c r="DZT66" s="397"/>
      <c r="DZU66" s="397"/>
      <c r="DZV66" s="397"/>
      <c r="DZW66" s="397"/>
      <c r="DZX66" s="397"/>
      <c r="DZY66" s="397"/>
      <c r="DZZ66" s="397"/>
      <c r="EAA66" s="397"/>
      <c r="EAB66" s="397"/>
      <c r="EAC66" s="397"/>
      <c r="EAD66" s="397"/>
      <c r="EAE66" s="397"/>
      <c r="EAF66" s="397"/>
      <c r="EAG66" s="397"/>
      <c r="EAH66" s="397"/>
      <c r="EAI66" s="397"/>
      <c r="EAJ66" s="397"/>
      <c r="EAK66" s="397"/>
      <c r="EAL66" s="397"/>
      <c r="EAM66" s="397"/>
      <c r="EAN66" s="397"/>
      <c r="EAO66" s="397"/>
      <c r="EAP66" s="397"/>
      <c r="EAQ66" s="397"/>
      <c r="EAR66" s="397"/>
      <c r="EAS66" s="397"/>
      <c r="EAT66" s="397"/>
      <c r="EAU66" s="397"/>
      <c r="EAV66" s="397"/>
      <c r="EAW66" s="397"/>
      <c r="EAX66" s="397"/>
      <c r="EAY66" s="397"/>
      <c r="EAZ66" s="397"/>
      <c r="EBA66" s="397"/>
      <c r="EBB66" s="397"/>
      <c r="EBC66" s="397"/>
      <c r="EBD66" s="397"/>
      <c r="EBE66" s="397"/>
      <c r="EBF66" s="397"/>
      <c r="EBG66" s="397"/>
      <c r="EBH66" s="397"/>
      <c r="EBI66" s="397"/>
      <c r="EBJ66" s="397"/>
      <c r="EBK66" s="397"/>
      <c r="EBL66" s="397"/>
      <c r="EBM66" s="397"/>
      <c r="EBN66" s="397"/>
      <c r="EBO66" s="397"/>
      <c r="EBP66" s="397"/>
      <c r="EBQ66" s="397"/>
      <c r="EBR66" s="397"/>
      <c r="EBS66" s="397"/>
      <c r="EBT66" s="397"/>
      <c r="EBU66" s="397"/>
      <c r="EBV66" s="397"/>
      <c r="EBW66" s="397"/>
      <c r="EBX66" s="397"/>
      <c r="EBY66" s="397"/>
      <c r="EBZ66" s="397"/>
      <c r="ECA66" s="397"/>
      <c r="ECB66" s="397"/>
      <c r="ECC66" s="397"/>
      <c r="ECD66" s="397"/>
      <c r="ECE66" s="397"/>
      <c r="ECF66" s="397"/>
      <c r="ECG66" s="397"/>
      <c r="ECH66" s="397"/>
      <c r="ECI66" s="397"/>
      <c r="ECJ66" s="397"/>
      <c r="ECK66" s="397"/>
      <c r="ECL66" s="397"/>
      <c r="ECM66" s="397"/>
      <c r="ECN66" s="397"/>
      <c r="ECO66" s="397"/>
      <c r="ECP66" s="397"/>
      <c r="ECQ66" s="397"/>
      <c r="ECR66" s="397"/>
      <c r="ECS66" s="397"/>
      <c r="ECT66" s="397"/>
      <c r="ECU66" s="397"/>
      <c r="ECV66" s="397"/>
      <c r="ECW66" s="397"/>
      <c r="ECX66" s="397"/>
      <c r="ECY66" s="397"/>
      <c r="ECZ66" s="397"/>
      <c r="EDA66" s="397"/>
      <c r="EDB66" s="397"/>
      <c r="EDC66" s="397"/>
      <c r="EDD66" s="397"/>
      <c r="EDE66" s="397"/>
      <c r="EDF66" s="397"/>
      <c r="EDG66" s="397"/>
      <c r="EDH66" s="397"/>
      <c r="EDI66" s="397"/>
      <c r="EDJ66" s="397"/>
      <c r="EDK66" s="397"/>
      <c r="EDL66" s="397"/>
      <c r="EDM66" s="397"/>
      <c r="EDN66" s="397"/>
      <c r="EDO66" s="397"/>
      <c r="EDP66" s="397"/>
      <c r="EDQ66" s="397"/>
      <c r="EDR66" s="397"/>
      <c r="EDS66" s="397"/>
      <c r="EDT66" s="397"/>
      <c r="EDU66" s="397"/>
      <c r="EDV66" s="397"/>
      <c r="EDW66" s="397"/>
      <c r="EDX66" s="397"/>
      <c r="EDY66" s="397"/>
      <c r="EDZ66" s="397"/>
      <c r="EEA66" s="397"/>
      <c r="EEB66" s="397"/>
      <c r="EEC66" s="397"/>
      <c r="EED66" s="397"/>
      <c r="EEE66" s="397"/>
      <c r="EEF66" s="397"/>
      <c r="EEG66" s="397"/>
      <c r="EEH66" s="397"/>
      <c r="EEI66" s="397"/>
      <c r="EEJ66" s="397"/>
      <c r="EEK66" s="397"/>
      <c r="EEL66" s="397"/>
      <c r="EEM66" s="397"/>
      <c r="EEN66" s="397"/>
      <c r="EEO66" s="397"/>
      <c r="EEP66" s="397"/>
      <c r="EEQ66" s="397"/>
      <c r="EER66" s="397"/>
      <c r="EES66" s="397"/>
      <c r="EET66" s="397"/>
      <c r="EEU66" s="397"/>
      <c r="EEV66" s="397"/>
      <c r="EEW66" s="397"/>
      <c r="EEX66" s="397"/>
      <c r="EEY66" s="397"/>
      <c r="EEZ66" s="397"/>
      <c r="EFA66" s="397"/>
      <c r="EFB66" s="397"/>
      <c r="EFC66" s="397"/>
      <c r="EFD66" s="397"/>
      <c r="EFE66" s="397"/>
      <c r="EFF66" s="397"/>
      <c r="EFG66" s="397"/>
      <c r="EFH66" s="397"/>
      <c r="EFI66" s="397"/>
      <c r="EFJ66" s="397"/>
      <c r="EFK66" s="397"/>
      <c r="EFL66" s="397"/>
      <c r="EFM66" s="397"/>
      <c r="EFN66" s="397"/>
      <c r="EFO66" s="397"/>
      <c r="EFP66" s="397"/>
      <c r="EFQ66" s="397"/>
      <c r="EFR66" s="397"/>
      <c r="EFS66" s="397"/>
      <c r="EFT66" s="397"/>
      <c r="EFU66" s="397"/>
      <c r="EFV66" s="397"/>
      <c r="EFW66" s="397"/>
      <c r="EFX66" s="397"/>
      <c r="EFY66" s="397"/>
      <c r="EFZ66" s="397"/>
      <c r="EGA66" s="397"/>
      <c r="EGB66" s="397"/>
      <c r="EGC66" s="397"/>
      <c r="EGD66" s="397"/>
      <c r="EGE66" s="397"/>
      <c r="EGF66" s="397"/>
      <c r="EGG66" s="397"/>
      <c r="EGH66" s="397"/>
      <c r="EGI66" s="397"/>
      <c r="EGJ66" s="397"/>
      <c r="EGK66" s="397"/>
      <c r="EGL66" s="397"/>
      <c r="EGM66" s="397"/>
      <c r="EGN66" s="397"/>
      <c r="EGO66" s="397"/>
      <c r="EGP66" s="397"/>
      <c r="EGQ66" s="397"/>
      <c r="EGR66" s="397"/>
      <c r="EGS66" s="397"/>
      <c r="EGT66" s="397"/>
      <c r="EGU66" s="397"/>
      <c r="EGV66" s="397"/>
      <c r="EGW66" s="397"/>
      <c r="EGX66" s="397"/>
      <c r="EGY66" s="397"/>
      <c r="EGZ66" s="397"/>
      <c r="EHA66" s="397"/>
      <c r="EHB66" s="397"/>
      <c r="EHC66" s="397"/>
      <c r="EHD66" s="397"/>
      <c r="EHE66" s="397"/>
      <c r="EHF66" s="397"/>
      <c r="EHG66" s="397"/>
      <c r="EHH66" s="397"/>
      <c r="EHI66" s="397"/>
      <c r="EHJ66" s="397"/>
      <c r="EHK66" s="397"/>
      <c r="EHL66" s="397"/>
      <c r="EHM66" s="397"/>
      <c r="EHN66" s="397"/>
      <c r="EHO66" s="397"/>
      <c r="EHP66" s="397"/>
      <c r="EHQ66" s="397"/>
      <c r="EHR66" s="397"/>
      <c r="EHS66" s="397"/>
      <c r="EHT66" s="397"/>
      <c r="EHU66" s="397"/>
      <c r="EHV66" s="397"/>
      <c r="EHW66" s="397"/>
      <c r="EHX66" s="397"/>
      <c r="EHY66" s="397"/>
      <c r="EHZ66" s="397"/>
      <c r="EIA66" s="397"/>
      <c r="EIB66" s="397"/>
      <c r="EIC66" s="397"/>
      <c r="EID66" s="397"/>
      <c r="EIE66" s="397"/>
      <c r="EIF66" s="397"/>
      <c r="EIG66" s="397"/>
      <c r="EIH66" s="397"/>
      <c r="EII66" s="397"/>
      <c r="EIJ66" s="397"/>
      <c r="EIK66" s="397"/>
      <c r="EIL66" s="397"/>
      <c r="EIM66" s="397"/>
      <c r="EIN66" s="397"/>
      <c r="EIO66" s="397"/>
      <c r="EIP66" s="397"/>
      <c r="EIQ66" s="397"/>
      <c r="EIR66" s="397"/>
      <c r="EIS66" s="397"/>
      <c r="EIT66" s="397"/>
      <c r="EIU66" s="397"/>
      <c r="EIV66" s="397"/>
      <c r="EIW66" s="397"/>
      <c r="EIX66" s="397"/>
      <c r="EIY66" s="397"/>
      <c r="EIZ66" s="397"/>
      <c r="EJA66" s="397"/>
      <c r="EJB66" s="397"/>
      <c r="EJC66" s="397"/>
      <c r="EJD66" s="397"/>
      <c r="EJE66" s="397"/>
      <c r="EJF66" s="397"/>
      <c r="EJG66" s="397"/>
      <c r="EJH66" s="397"/>
      <c r="EJI66" s="397"/>
      <c r="EJJ66" s="397"/>
      <c r="EJK66" s="397"/>
      <c r="EJL66" s="397"/>
      <c r="EJM66" s="397"/>
      <c r="EJN66" s="397"/>
      <c r="EJO66" s="397"/>
      <c r="EJP66" s="397"/>
      <c r="EJQ66" s="397"/>
      <c r="EJR66" s="397"/>
      <c r="EJS66" s="397"/>
      <c r="EJT66" s="397"/>
      <c r="EJU66" s="397"/>
      <c r="EJV66" s="397"/>
      <c r="EJW66" s="397"/>
      <c r="EJX66" s="397"/>
      <c r="EJY66" s="397"/>
      <c r="EJZ66" s="397"/>
      <c r="EKA66" s="397"/>
      <c r="EKB66" s="397"/>
      <c r="EKC66" s="397"/>
      <c r="EKD66" s="397"/>
      <c r="EKE66" s="397"/>
      <c r="EKF66" s="397"/>
      <c r="EKG66" s="397"/>
      <c r="EKH66" s="397"/>
      <c r="EKI66" s="397"/>
      <c r="EKJ66" s="397"/>
      <c r="EKK66" s="397"/>
      <c r="EKL66" s="397"/>
      <c r="EKM66" s="397"/>
      <c r="EKN66" s="397"/>
      <c r="EKO66" s="397"/>
      <c r="EKP66" s="397"/>
      <c r="EKQ66" s="397"/>
      <c r="EKR66" s="397"/>
      <c r="EKS66" s="397"/>
      <c r="EKT66" s="397"/>
      <c r="EKU66" s="397"/>
      <c r="EKV66" s="397"/>
      <c r="EKW66" s="397"/>
      <c r="EKX66" s="397"/>
      <c r="EKY66" s="397"/>
      <c r="EKZ66" s="397"/>
      <c r="ELA66" s="397"/>
      <c r="ELB66" s="397"/>
      <c r="ELC66" s="397"/>
      <c r="ELD66" s="397"/>
      <c r="ELE66" s="397"/>
      <c r="ELF66" s="397"/>
      <c r="ELG66" s="397"/>
      <c r="ELH66" s="397"/>
      <c r="ELI66" s="397"/>
      <c r="ELJ66" s="397"/>
      <c r="ELK66" s="397"/>
      <c r="ELL66" s="397"/>
      <c r="ELM66" s="397"/>
      <c r="ELN66" s="397"/>
      <c r="ELO66" s="397"/>
      <c r="ELP66" s="397"/>
      <c r="ELQ66" s="397"/>
      <c r="ELR66" s="397"/>
      <c r="ELS66" s="397"/>
      <c r="ELT66" s="397"/>
      <c r="ELU66" s="397"/>
      <c r="ELV66" s="397"/>
      <c r="ELW66" s="397"/>
      <c r="ELX66" s="397"/>
      <c r="ELY66" s="397"/>
      <c r="ELZ66" s="397"/>
      <c r="EMA66" s="397"/>
      <c r="EMB66" s="397"/>
      <c r="EMC66" s="397"/>
      <c r="EMD66" s="397"/>
      <c r="EME66" s="397"/>
      <c r="EMF66" s="397"/>
      <c r="EMG66" s="397"/>
      <c r="EMH66" s="397"/>
      <c r="EMI66" s="397"/>
      <c r="EMJ66" s="397"/>
      <c r="EMK66" s="397"/>
      <c r="EML66" s="397"/>
      <c r="EMM66" s="397"/>
      <c r="EMN66" s="397"/>
      <c r="EMO66" s="397"/>
      <c r="EMP66" s="397"/>
      <c r="EMQ66" s="397"/>
      <c r="EMR66" s="397"/>
      <c r="EMS66" s="397"/>
      <c r="EMT66" s="397"/>
      <c r="EMU66" s="397"/>
      <c r="EMV66" s="397"/>
      <c r="EMW66" s="397"/>
      <c r="EMX66" s="397"/>
      <c r="EMY66" s="397"/>
      <c r="EMZ66" s="397"/>
      <c r="ENA66" s="397"/>
      <c r="ENB66" s="397"/>
      <c r="ENC66" s="397"/>
      <c r="END66" s="397"/>
      <c r="ENE66" s="397"/>
      <c r="ENF66" s="397"/>
      <c r="ENG66" s="397"/>
      <c r="ENH66" s="397"/>
      <c r="ENI66" s="397"/>
      <c r="ENJ66" s="397"/>
      <c r="ENK66" s="397"/>
      <c r="ENL66" s="397"/>
      <c r="ENM66" s="397"/>
      <c r="ENN66" s="397"/>
      <c r="ENO66" s="397"/>
      <c r="ENP66" s="397"/>
      <c r="ENQ66" s="397"/>
      <c r="ENR66" s="397"/>
      <c r="ENS66" s="397"/>
      <c r="ENT66" s="397"/>
      <c r="ENU66" s="397"/>
      <c r="ENV66" s="397"/>
      <c r="ENW66" s="397"/>
      <c r="ENX66" s="397"/>
      <c r="ENY66" s="397"/>
      <c r="ENZ66" s="397"/>
      <c r="EOA66" s="397"/>
      <c r="EOB66" s="397"/>
      <c r="EOC66" s="397"/>
      <c r="EOD66" s="397"/>
      <c r="EOE66" s="397"/>
      <c r="EOF66" s="397"/>
      <c r="EOG66" s="397"/>
      <c r="EOH66" s="397"/>
      <c r="EOI66" s="397"/>
      <c r="EOJ66" s="397"/>
      <c r="EOK66" s="397"/>
      <c r="EOL66" s="397"/>
      <c r="EOM66" s="397"/>
      <c r="EON66" s="397"/>
      <c r="EOO66" s="397"/>
      <c r="EOP66" s="397"/>
      <c r="EOQ66" s="397"/>
      <c r="EOR66" s="397"/>
      <c r="EOS66" s="397"/>
      <c r="EOT66" s="397"/>
      <c r="EOU66" s="397"/>
      <c r="EOV66" s="397"/>
      <c r="EOW66" s="397"/>
      <c r="EOX66" s="397"/>
      <c r="EOY66" s="397"/>
      <c r="EOZ66" s="397"/>
      <c r="EPA66" s="397"/>
      <c r="EPB66" s="397"/>
      <c r="EPC66" s="397"/>
      <c r="EPD66" s="397"/>
      <c r="EPE66" s="397"/>
      <c r="EPF66" s="397"/>
      <c r="EPG66" s="397"/>
      <c r="EPH66" s="397"/>
      <c r="EPI66" s="397"/>
      <c r="EPJ66" s="397"/>
      <c r="EPK66" s="397"/>
      <c r="EPL66" s="397"/>
      <c r="EPM66" s="397"/>
      <c r="EPN66" s="397"/>
      <c r="EPO66" s="397"/>
      <c r="EPP66" s="397"/>
      <c r="EPQ66" s="397"/>
      <c r="EPR66" s="397"/>
      <c r="EPS66" s="397"/>
      <c r="EPT66" s="397"/>
      <c r="EPU66" s="397"/>
      <c r="EPV66" s="397"/>
      <c r="EPW66" s="397"/>
      <c r="EPX66" s="397"/>
      <c r="EPY66" s="397"/>
      <c r="EPZ66" s="397"/>
      <c r="EQA66" s="397"/>
      <c r="EQB66" s="397"/>
      <c r="EQC66" s="397"/>
      <c r="EQD66" s="397"/>
      <c r="EQE66" s="397"/>
      <c r="EQF66" s="397"/>
      <c r="EQG66" s="397"/>
      <c r="EQH66" s="397"/>
      <c r="EQI66" s="397"/>
      <c r="EQJ66" s="397"/>
      <c r="EQK66" s="397"/>
      <c r="EQL66" s="397"/>
      <c r="EQM66" s="397"/>
      <c r="EQN66" s="397"/>
      <c r="EQO66" s="397"/>
      <c r="EQP66" s="397"/>
      <c r="EQQ66" s="397"/>
      <c r="EQR66" s="397"/>
      <c r="EQS66" s="397"/>
      <c r="EQT66" s="397"/>
      <c r="EQU66" s="397"/>
      <c r="EQV66" s="397"/>
      <c r="EQW66" s="397"/>
      <c r="EQX66" s="397"/>
      <c r="EQY66" s="397"/>
      <c r="EQZ66" s="397"/>
      <c r="ERA66" s="397"/>
      <c r="ERB66" s="397"/>
      <c r="ERC66" s="397"/>
      <c r="ERD66" s="397"/>
      <c r="ERE66" s="397"/>
      <c r="ERF66" s="397"/>
      <c r="ERG66" s="397"/>
      <c r="ERH66" s="397"/>
      <c r="ERI66" s="397"/>
      <c r="ERJ66" s="397"/>
      <c r="ERK66" s="397"/>
      <c r="ERL66" s="397"/>
      <c r="ERM66" s="397"/>
      <c r="ERN66" s="397"/>
      <c r="ERO66" s="397"/>
      <c r="ERP66" s="397"/>
      <c r="ERQ66" s="397"/>
      <c r="ERR66" s="397"/>
      <c r="ERS66" s="397"/>
      <c r="ERT66" s="397"/>
      <c r="ERU66" s="397"/>
      <c r="ERV66" s="397"/>
      <c r="ERW66" s="397"/>
      <c r="ERX66" s="397"/>
      <c r="ERY66" s="397"/>
      <c r="ERZ66" s="397"/>
      <c r="ESA66" s="397"/>
      <c r="ESB66" s="397"/>
      <c r="ESC66" s="397"/>
      <c r="ESD66" s="397"/>
      <c r="ESE66" s="397"/>
      <c r="ESF66" s="397"/>
      <c r="ESG66" s="397"/>
      <c r="ESH66" s="397"/>
      <c r="ESI66" s="397"/>
      <c r="ESJ66" s="397"/>
      <c r="ESK66" s="397"/>
      <c r="ESL66" s="397"/>
      <c r="ESM66" s="397"/>
      <c r="ESN66" s="397"/>
      <c r="ESO66" s="397"/>
      <c r="ESP66" s="397"/>
      <c r="ESQ66" s="397"/>
      <c r="ESR66" s="397"/>
      <c r="ESS66" s="397"/>
      <c r="EST66" s="397"/>
      <c r="ESU66" s="397"/>
      <c r="ESV66" s="397"/>
      <c r="ESW66" s="397"/>
      <c r="ESX66" s="397"/>
      <c r="ESY66" s="397"/>
      <c r="ESZ66" s="397"/>
      <c r="ETA66" s="397"/>
      <c r="ETB66" s="397"/>
      <c r="ETC66" s="397"/>
      <c r="ETD66" s="397"/>
      <c r="ETE66" s="397"/>
      <c r="ETF66" s="397"/>
      <c r="ETG66" s="397"/>
      <c r="ETH66" s="397"/>
      <c r="ETI66" s="397"/>
      <c r="ETJ66" s="397"/>
      <c r="ETK66" s="397"/>
      <c r="ETL66" s="397"/>
      <c r="ETM66" s="397"/>
      <c r="ETN66" s="397"/>
      <c r="ETO66" s="397"/>
      <c r="ETP66" s="397"/>
      <c r="ETQ66" s="397"/>
      <c r="ETR66" s="397"/>
      <c r="ETS66" s="397"/>
      <c r="ETT66" s="397"/>
      <c r="ETU66" s="397"/>
      <c r="ETV66" s="397"/>
      <c r="ETW66" s="397"/>
      <c r="ETX66" s="397"/>
      <c r="ETY66" s="397"/>
      <c r="ETZ66" s="397"/>
      <c r="EUA66" s="397"/>
      <c r="EUB66" s="397"/>
      <c r="EUC66" s="397"/>
      <c r="EUD66" s="397"/>
      <c r="EUE66" s="397"/>
      <c r="EUF66" s="397"/>
      <c r="EUG66" s="397"/>
      <c r="EUH66" s="397"/>
      <c r="EUI66" s="397"/>
      <c r="EUJ66" s="397"/>
      <c r="EUK66" s="397"/>
      <c r="EUL66" s="397"/>
      <c r="EUM66" s="397"/>
      <c r="EUN66" s="397"/>
      <c r="EUO66" s="397"/>
      <c r="EUP66" s="397"/>
      <c r="EUQ66" s="397"/>
      <c r="EUR66" s="397"/>
      <c r="EUS66" s="397"/>
      <c r="EUT66" s="397"/>
      <c r="EUU66" s="397"/>
      <c r="EUV66" s="397"/>
      <c r="EUW66" s="397"/>
      <c r="EUX66" s="397"/>
      <c r="EUY66" s="397"/>
      <c r="EUZ66" s="397"/>
      <c r="EVA66" s="397"/>
      <c r="EVB66" s="397"/>
      <c r="EVC66" s="397"/>
      <c r="EVD66" s="397"/>
      <c r="EVE66" s="397"/>
      <c r="EVF66" s="397"/>
      <c r="EVG66" s="397"/>
      <c r="EVH66" s="397"/>
      <c r="EVI66" s="397"/>
      <c r="EVJ66" s="397"/>
      <c r="EVK66" s="397"/>
      <c r="EVL66" s="397"/>
      <c r="EVM66" s="397"/>
      <c r="EVN66" s="397"/>
      <c r="EVO66" s="397"/>
      <c r="EVP66" s="397"/>
      <c r="EVQ66" s="397"/>
      <c r="EVR66" s="397"/>
      <c r="EVS66" s="397"/>
      <c r="EVT66" s="397"/>
      <c r="EVU66" s="397"/>
      <c r="EVV66" s="397"/>
      <c r="EVW66" s="397"/>
      <c r="EVX66" s="397"/>
      <c r="EVY66" s="397"/>
      <c r="EVZ66" s="397"/>
      <c r="EWA66" s="397"/>
      <c r="EWB66" s="397"/>
      <c r="EWC66" s="397"/>
      <c r="EWD66" s="397"/>
      <c r="EWE66" s="397"/>
      <c r="EWF66" s="397"/>
      <c r="EWG66" s="397"/>
      <c r="EWH66" s="397"/>
      <c r="EWI66" s="397"/>
      <c r="EWJ66" s="397"/>
      <c r="EWK66" s="397"/>
      <c r="EWL66" s="397"/>
      <c r="EWM66" s="397"/>
      <c r="EWN66" s="397"/>
      <c r="EWO66" s="397"/>
      <c r="EWP66" s="397"/>
      <c r="EWQ66" s="397"/>
      <c r="EWR66" s="397"/>
      <c r="EWS66" s="397"/>
      <c r="EWT66" s="397"/>
      <c r="EWU66" s="397"/>
      <c r="EWV66" s="397"/>
      <c r="EWW66" s="397"/>
      <c r="EWX66" s="397"/>
      <c r="EWY66" s="397"/>
      <c r="EWZ66" s="397"/>
      <c r="EXA66" s="397"/>
      <c r="EXB66" s="397"/>
      <c r="EXC66" s="397"/>
      <c r="EXD66" s="397"/>
      <c r="EXE66" s="397"/>
      <c r="EXF66" s="397"/>
      <c r="EXG66" s="397"/>
      <c r="EXH66" s="397"/>
      <c r="EXI66" s="397"/>
      <c r="EXJ66" s="397"/>
      <c r="EXK66" s="397"/>
      <c r="EXL66" s="397"/>
      <c r="EXM66" s="397"/>
      <c r="EXN66" s="397"/>
      <c r="EXO66" s="397"/>
      <c r="EXP66" s="397"/>
      <c r="EXQ66" s="397"/>
      <c r="EXR66" s="397"/>
      <c r="EXS66" s="397"/>
      <c r="EXT66" s="397"/>
      <c r="EXU66" s="397"/>
      <c r="EXV66" s="397"/>
      <c r="EXW66" s="397"/>
      <c r="EXX66" s="397"/>
      <c r="EXY66" s="397"/>
      <c r="EXZ66" s="397"/>
      <c r="EYA66" s="397"/>
      <c r="EYB66" s="397"/>
      <c r="EYC66" s="397"/>
      <c r="EYD66" s="397"/>
      <c r="EYE66" s="397"/>
      <c r="EYF66" s="397"/>
      <c r="EYG66" s="397"/>
      <c r="EYH66" s="397"/>
      <c r="EYI66" s="397"/>
      <c r="EYJ66" s="397"/>
      <c r="EYK66" s="397"/>
      <c r="EYL66" s="397"/>
      <c r="EYM66" s="397"/>
      <c r="EYN66" s="397"/>
      <c r="EYO66" s="397"/>
      <c r="EYP66" s="397"/>
      <c r="EYQ66" s="397"/>
      <c r="EYR66" s="397"/>
      <c r="EYS66" s="397"/>
      <c r="EYT66" s="397"/>
      <c r="EYU66" s="397"/>
      <c r="EYV66" s="397"/>
      <c r="EYW66" s="397"/>
      <c r="EYX66" s="397"/>
      <c r="EYY66" s="397"/>
      <c r="EYZ66" s="397"/>
      <c r="EZA66" s="397"/>
      <c r="EZB66" s="397"/>
      <c r="EZC66" s="397"/>
      <c r="EZD66" s="397"/>
      <c r="EZE66" s="397"/>
      <c r="EZF66" s="397"/>
      <c r="EZG66" s="397"/>
      <c r="EZH66" s="397"/>
      <c r="EZI66" s="397"/>
      <c r="EZJ66" s="397"/>
      <c r="EZK66" s="397"/>
      <c r="EZL66" s="397"/>
      <c r="EZM66" s="397"/>
      <c r="EZN66" s="397"/>
      <c r="EZO66" s="397"/>
      <c r="EZP66" s="397"/>
      <c r="EZQ66" s="397"/>
      <c r="EZR66" s="397"/>
      <c r="EZS66" s="397"/>
      <c r="EZT66" s="397"/>
      <c r="EZU66" s="397"/>
      <c r="EZV66" s="397"/>
      <c r="EZW66" s="397"/>
      <c r="EZX66" s="397"/>
      <c r="EZY66" s="397"/>
      <c r="EZZ66" s="397"/>
      <c r="FAA66" s="397"/>
      <c r="FAB66" s="397"/>
      <c r="FAC66" s="397"/>
      <c r="FAD66" s="397"/>
      <c r="FAE66" s="397"/>
      <c r="FAF66" s="397"/>
      <c r="FAG66" s="397"/>
      <c r="FAH66" s="397"/>
      <c r="FAI66" s="397"/>
      <c r="FAJ66" s="397"/>
      <c r="FAK66" s="397"/>
      <c r="FAL66" s="397"/>
      <c r="FAM66" s="397"/>
      <c r="FAN66" s="397"/>
      <c r="FAO66" s="397"/>
      <c r="FAP66" s="397"/>
      <c r="FAQ66" s="397"/>
      <c r="FAR66" s="397"/>
      <c r="FAS66" s="397"/>
      <c r="FAT66" s="397"/>
      <c r="FAU66" s="397"/>
      <c r="FAV66" s="397"/>
      <c r="FAW66" s="397"/>
      <c r="FAX66" s="397"/>
      <c r="FAY66" s="397"/>
      <c r="FAZ66" s="397"/>
      <c r="FBA66" s="397"/>
      <c r="FBB66" s="397"/>
      <c r="FBC66" s="397"/>
      <c r="FBD66" s="397"/>
      <c r="FBE66" s="397"/>
      <c r="FBF66" s="397"/>
      <c r="FBG66" s="397"/>
      <c r="FBH66" s="397"/>
      <c r="FBI66" s="397"/>
      <c r="FBJ66" s="397"/>
      <c r="FBK66" s="397"/>
      <c r="FBL66" s="397"/>
      <c r="FBM66" s="397"/>
      <c r="FBN66" s="397"/>
      <c r="FBO66" s="397"/>
      <c r="FBP66" s="397"/>
      <c r="FBQ66" s="397"/>
      <c r="FBR66" s="397"/>
      <c r="FBS66" s="397"/>
      <c r="FBT66" s="397"/>
      <c r="FBU66" s="397"/>
      <c r="FBV66" s="397"/>
      <c r="FBW66" s="397"/>
      <c r="FBX66" s="397"/>
      <c r="FBY66" s="397"/>
      <c r="FBZ66" s="397"/>
      <c r="FCA66" s="397"/>
      <c r="FCB66" s="397"/>
      <c r="FCC66" s="397"/>
      <c r="FCD66" s="397"/>
      <c r="FCE66" s="397"/>
      <c r="FCF66" s="397"/>
      <c r="FCG66" s="397"/>
      <c r="FCH66" s="397"/>
      <c r="FCI66" s="397"/>
      <c r="FCJ66" s="397"/>
      <c r="FCK66" s="397"/>
      <c r="FCL66" s="397"/>
      <c r="FCM66" s="397"/>
      <c r="FCN66" s="397"/>
      <c r="FCO66" s="397"/>
      <c r="FCP66" s="397"/>
      <c r="FCQ66" s="397"/>
      <c r="FCR66" s="397"/>
      <c r="FCS66" s="397"/>
      <c r="FCT66" s="397"/>
      <c r="FCU66" s="397"/>
      <c r="FCV66" s="397"/>
      <c r="FCW66" s="397"/>
      <c r="FCX66" s="397"/>
      <c r="FCY66" s="397"/>
      <c r="FCZ66" s="397"/>
      <c r="FDA66" s="397"/>
      <c r="FDB66" s="397"/>
      <c r="FDC66" s="397"/>
      <c r="FDD66" s="397"/>
      <c r="FDE66" s="397"/>
      <c r="FDF66" s="397"/>
      <c r="FDG66" s="397"/>
      <c r="FDH66" s="397"/>
      <c r="FDI66" s="397"/>
      <c r="FDJ66" s="397"/>
      <c r="FDK66" s="397"/>
      <c r="FDL66" s="397"/>
      <c r="FDM66" s="397"/>
      <c r="FDN66" s="397"/>
      <c r="FDO66" s="397"/>
      <c r="FDP66" s="397"/>
      <c r="FDQ66" s="397"/>
      <c r="FDR66" s="397"/>
      <c r="FDS66" s="397"/>
      <c r="FDT66" s="397"/>
      <c r="FDU66" s="397"/>
      <c r="FDV66" s="397"/>
      <c r="FDW66" s="397"/>
      <c r="FDX66" s="397"/>
      <c r="FDY66" s="397"/>
      <c r="FDZ66" s="397"/>
      <c r="FEA66" s="397"/>
      <c r="FEB66" s="397"/>
      <c r="FEC66" s="397"/>
      <c r="FED66" s="397"/>
      <c r="FEE66" s="397"/>
      <c r="FEF66" s="397"/>
      <c r="FEG66" s="397"/>
      <c r="FEH66" s="397"/>
      <c r="FEI66" s="397"/>
      <c r="FEJ66" s="397"/>
      <c r="FEK66" s="397"/>
      <c r="FEL66" s="397"/>
      <c r="FEM66" s="397"/>
      <c r="FEN66" s="397"/>
      <c r="FEO66" s="397"/>
      <c r="FEP66" s="397"/>
      <c r="FEQ66" s="397"/>
      <c r="FER66" s="397"/>
      <c r="FES66" s="397"/>
      <c r="FET66" s="397"/>
      <c r="FEU66" s="397"/>
      <c r="FEV66" s="397"/>
      <c r="FEW66" s="397"/>
      <c r="FEX66" s="397"/>
      <c r="FEY66" s="397"/>
      <c r="FEZ66" s="397"/>
      <c r="FFA66" s="397"/>
      <c r="FFB66" s="397"/>
      <c r="FFC66" s="397"/>
      <c r="FFD66" s="397"/>
      <c r="FFE66" s="397"/>
      <c r="FFF66" s="397"/>
      <c r="FFG66" s="397"/>
      <c r="FFH66" s="397"/>
      <c r="FFI66" s="397"/>
      <c r="FFJ66" s="397"/>
      <c r="FFK66" s="397"/>
      <c r="FFL66" s="397"/>
      <c r="FFM66" s="397"/>
      <c r="FFN66" s="397"/>
      <c r="FFO66" s="397"/>
      <c r="FFP66" s="397"/>
      <c r="FFQ66" s="397"/>
      <c r="FFR66" s="397"/>
      <c r="FFS66" s="397"/>
      <c r="FFT66" s="397"/>
      <c r="FFU66" s="397"/>
      <c r="FFV66" s="397"/>
      <c r="FFW66" s="397"/>
      <c r="FFX66" s="397"/>
      <c r="FFY66" s="397"/>
      <c r="FFZ66" s="397"/>
      <c r="FGA66" s="397"/>
      <c r="FGB66" s="397"/>
      <c r="FGC66" s="397"/>
      <c r="FGD66" s="397"/>
      <c r="FGE66" s="397"/>
      <c r="FGF66" s="397"/>
      <c r="FGG66" s="397"/>
      <c r="FGH66" s="397"/>
      <c r="FGI66" s="397"/>
      <c r="FGJ66" s="397"/>
      <c r="FGK66" s="397"/>
      <c r="FGL66" s="397"/>
      <c r="FGM66" s="397"/>
      <c r="FGN66" s="397"/>
      <c r="FGO66" s="397"/>
      <c r="FGP66" s="397"/>
      <c r="FGQ66" s="397"/>
      <c r="FGR66" s="397"/>
      <c r="FGS66" s="397"/>
      <c r="FGT66" s="397"/>
      <c r="FGU66" s="397"/>
      <c r="FGV66" s="397"/>
      <c r="FGW66" s="397"/>
      <c r="FGX66" s="397"/>
      <c r="FGY66" s="397"/>
      <c r="FGZ66" s="397"/>
      <c r="FHA66" s="397"/>
      <c r="FHB66" s="397"/>
      <c r="FHC66" s="397"/>
      <c r="FHD66" s="397"/>
      <c r="FHE66" s="397"/>
      <c r="FHF66" s="397"/>
      <c r="FHG66" s="397"/>
      <c r="FHH66" s="397"/>
      <c r="FHI66" s="397"/>
      <c r="FHJ66" s="397"/>
      <c r="FHK66" s="397"/>
      <c r="FHL66" s="397"/>
      <c r="FHM66" s="397"/>
      <c r="FHN66" s="397"/>
      <c r="FHO66" s="397"/>
      <c r="FHP66" s="397"/>
      <c r="FHQ66" s="397"/>
      <c r="FHR66" s="397"/>
      <c r="FHS66" s="397"/>
      <c r="FHT66" s="397"/>
      <c r="FHU66" s="397"/>
      <c r="FHV66" s="397"/>
      <c r="FHW66" s="397"/>
      <c r="FHX66" s="397"/>
      <c r="FHY66" s="397"/>
      <c r="FHZ66" s="397"/>
      <c r="FIA66" s="397"/>
      <c r="FIB66" s="397"/>
      <c r="FIC66" s="397"/>
      <c r="FID66" s="397"/>
      <c r="FIE66" s="397"/>
      <c r="FIF66" s="397"/>
      <c r="FIG66" s="397"/>
      <c r="FIH66" s="397"/>
      <c r="FII66" s="397"/>
      <c r="FIJ66" s="397"/>
      <c r="FIK66" s="397"/>
      <c r="FIL66" s="397"/>
      <c r="FIM66" s="397"/>
      <c r="FIN66" s="397"/>
      <c r="FIO66" s="397"/>
      <c r="FIP66" s="397"/>
      <c r="FIQ66" s="397"/>
      <c r="FIR66" s="397"/>
      <c r="FIS66" s="397"/>
      <c r="FIT66" s="397"/>
      <c r="FIU66" s="397"/>
      <c r="FIV66" s="397"/>
      <c r="FIW66" s="397"/>
      <c r="FIX66" s="397"/>
      <c r="FIY66" s="397"/>
      <c r="FIZ66" s="397"/>
      <c r="FJA66" s="397"/>
      <c r="FJB66" s="397"/>
      <c r="FJC66" s="397"/>
      <c r="FJD66" s="397"/>
      <c r="FJE66" s="397"/>
      <c r="FJF66" s="397"/>
      <c r="FJG66" s="397"/>
      <c r="FJH66" s="397"/>
      <c r="FJI66" s="397"/>
      <c r="FJJ66" s="397"/>
      <c r="FJK66" s="397"/>
      <c r="FJL66" s="397"/>
      <c r="FJM66" s="397"/>
      <c r="FJN66" s="397"/>
      <c r="FJO66" s="397"/>
      <c r="FJP66" s="397"/>
      <c r="FJQ66" s="397"/>
      <c r="FJR66" s="397"/>
      <c r="FJS66" s="397"/>
      <c r="FJT66" s="397"/>
      <c r="FJU66" s="397"/>
      <c r="FJV66" s="397"/>
      <c r="FJW66" s="397"/>
      <c r="FJX66" s="397"/>
      <c r="FJY66" s="397"/>
      <c r="FJZ66" s="397"/>
      <c r="FKA66" s="397"/>
      <c r="FKB66" s="397"/>
      <c r="FKC66" s="397"/>
      <c r="FKD66" s="397"/>
      <c r="FKE66" s="397"/>
      <c r="FKF66" s="397"/>
      <c r="FKG66" s="397"/>
      <c r="FKH66" s="397"/>
      <c r="FKI66" s="397"/>
      <c r="FKJ66" s="397"/>
      <c r="FKK66" s="397"/>
      <c r="FKL66" s="397"/>
      <c r="FKM66" s="397"/>
      <c r="FKN66" s="397"/>
      <c r="FKO66" s="397"/>
      <c r="FKP66" s="397"/>
      <c r="FKQ66" s="397"/>
      <c r="FKR66" s="397"/>
      <c r="FKS66" s="397"/>
      <c r="FKT66" s="397"/>
      <c r="FKU66" s="397"/>
      <c r="FKV66" s="397"/>
      <c r="FKW66" s="397"/>
      <c r="FKX66" s="397"/>
      <c r="FKY66" s="397"/>
      <c r="FKZ66" s="397"/>
      <c r="FLA66" s="397"/>
      <c r="FLB66" s="397"/>
      <c r="FLC66" s="397"/>
      <c r="FLD66" s="397"/>
      <c r="FLE66" s="397"/>
      <c r="FLF66" s="397"/>
      <c r="FLG66" s="397"/>
      <c r="FLH66" s="397"/>
      <c r="FLI66" s="397"/>
      <c r="FLJ66" s="397"/>
      <c r="FLK66" s="397"/>
      <c r="FLL66" s="397"/>
      <c r="FLM66" s="397"/>
      <c r="FLN66" s="397"/>
      <c r="FLO66" s="397"/>
      <c r="FLP66" s="397"/>
      <c r="FLQ66" s="397"/>
      <c r="FLR66" s="397"/>
      <c r="FLS66" s="397"/>
      <c r="FLT66" s="397"/>
      <c r="FLU66" s="397"/>
      <c r="FLV66" s="397"/>
      <c r="FLW66" s="397"/>
      <c r="FLX66" s="397"/>
      <c r="FLY66" s="397"/>
      <c r="FLZ66" s="397"/>
      <c r="FMA66" s="397"/>
      <c r="FMB66" s="397"/>
      <c r="FMC66" s="397"/>
      <c r="FMD66" s="397"/>
      <c r="FME66" s="397"/>
      <c r="FMF66" s="397"/>
      <c r="FMG66" s="397"/>
      <c r="FMH66" s="397"/>
      <c r="FMI66" s="397"/>
      <c r="FMJ66" s="397"/>
      <c r="FMK66" s="397"/>
      <c r="FML66" s="397"/>
      <c r="FMM66" s="397"/>
      <c r="FMN66" s="397"/>
      <c r="FMO66" s="397"/>
      <c r="FMP66" s="397"/>
      <c r="FMQ66" s="397"/>
      <c r="FMR66" s="397"/>
      <c r="FMS66" s="397"/>
      <c r="FMT66" s="397"/>
      <c r="FMU66" s="397"/>
      <c r="FMV66" s="397"/>
      <c r="FMW66" s="397"/>
      <c r="FMX66" s="397"/>
      <c r="FMY66" s="397"/>
      <c r="FMZ66" s="397"/>
      <c r="FNA66" s="397"/>
      <c r="FNB66" s="397"/>
      <c r="FNC66" s="397"/>
      <c r="FND66" s="397"/>
      <c r="FNE66" s="397"/>
      <c r="FNF66" s="397"/>
      <c r="FNG66" s="397"/>
      <c r="FNH66" s="397"/>
      <c r="FNI66" s="397"/>
      <c r="FNJ66" s="397"/>
      <c r="FNK66" s="397"/>
      <c r="FNL66" s="397"/>
      <c r="FNM66" s="397"/>
      <c r="FNN66" s="397"/>
      <c r="FNO66" s="397"/>
      <c r="FNP66" s="397"/>
      <c r="FNQ66" s="397"/>
      <c r="FNR66" s="397"/>
      <c r="FNS66" s="397"/>
      <c r="FNT66" s="397"/>
      <c r="FNU66" s="397"/>
      <c r="FNV66" s="397"/>
      <c r="FNW66" s="397"/>
      <c r="FNX66" s="397"/>
      <c r="FNY66" s="397"/>
      <c r="FNZ66" s="397"/>
      <c r="FOA66" s="397"/>
      <c r="FOB66" s="397"/>
      <c r="FOC66" s="397"/>
      <c r="FOD66" s="397"/>
      <c r="FOE66" s="397"/>
      <c r="FOF66" s="397"/>
      <c r="FOG66" s="397"/>
      <c r="FOH66" s="397"/>
      <c r="FOI66" s="397"/>
      <c r="FOJ66" s="397"/>
      <c r="FOK66" s="397"/>
      <c r="FOL66" s="397"/>
      <c r="FOM66" s="397"/>
      <c r="FON66" s="397"/>
      <c r="FOO66" s="397"/>
      <c r="FOP66" s="397"/>
      <c r="FOQ66" s="397"/>
      <c r="FOR66" s="397"/>
      <c r="FOS66" s="397"/>
      <c r="FOT66" s="397"/>
      <c r="FOU66" s="397"/>
      <c r="FOV66" s="397"/>
      <c r="FOW66" s="397"/>
      <c r="FOX66" s="397"/>
      <c r="FOY66" s="397"/>
      <c r="FOZ66" s="397"/>
      <c r="FPA66" s="397"/>
      <c r="FPB66" s="397"/>
      <c r="FPC66" s="397"/>
      <c r="FPD66" s="397"/>
      <c r="FPE66" s="397"/>
      <c r="FPF66" s="397"/>
      <c r="FPG66" s="397"/>
      <c r="FPH66" s="397"/>
      <c r="FPI66" s="397"/>
      <c r="FPJ66" s="397"/>
      <c r="FPK66" s="397"/>
      <c r="FPL66" s="397"/>
      <c r="FPM66" s="397"/>
      <c r="FPN66" s="397"/>
      <c r="FPO66" s="397"/>
      <c r="FPP66" s="397"/>
      <c r="FPQ66" s="397"/>
      <c r="FPR66" s="397"/>
      <c r="FPS66" s="397"/>
      <c r="FPT66" s="397"/>
      <c r="FPU66" s="397"/>
      <c r="FPV66" s="397"/>
      <c r="FPW66" s="397"/>
      <c r="FPX66" s="397"/>
      <c r="FPY66" s="397"/>
      <c r="FPZ66" s="397"/>
      <c r="FQA66" s="397"/>
      <c r="FQB66" s="397"/>
      <c r="FQC66" s="397"/>
      <c r="FQD66" s="397"/>
      <c r="FQE66" s="397"/>
      <c r="FQF66" s="397"/>
      <c r="FQG66" s="397"/>
      <c r="FQH66" s="397"/>
      <c r="FQI66" s="397"/>
      <c r="FQJ66" s="397"/>
      <c r="FQK66" s="397"/>
      <c r="FQL66" s="397"/>
      <c r="FQM66" s="397"/>
      <c r="FQN66" s="397"/>
      <c r="FQO66" s="397"/>
      <c r="FQP66" s="397"/>
      <c r="FQQ66" s="397"/>
      <c r="FQR66" s="397"/>
      <c r="FQS66" s="397"/>
      <c r="FQT66" s="397"/>
      <c r="FQU66" s="397"/>
      <c r="FQV66" s="397"/>
      <c r="FQW66" s="397"/>
      <c r="FQX66" s="397"/>
      <c r="FQY66" s="397"/>
      <c r="FQZ66" s="397"/>
      <c r="FRA66" s="397"/>
      <c r="FRB66" s="397"/>
      <c r="FRC66" s="397"/>
      <c r="FRD66" s="397"/>
      <c r="FRE66" s="397"/>
      <c r="FRF66" s="397"/>
      <c r="FRG66" s="397"/>
      <c r="FRH66" s="397"/>
      <c r="FRI66" s="397"/>
      <c r="FRJ66" s="397"/>
      <c r="FRK66" s="397"/>
      <c r="FRL66" s="397"/>
      <c r="FRM66" s="397"/>
      <c r="FRN66" s="397"/>
      <c r="FRO66" s="397"/>
      <c r="FRP66" s="397"/>
      <c r="FRQ66" s="397"/>
      <c r="FRR66" s="397"/>
      <c r="FRS66" s="397"/>
      <c r="FRT66" s="397"/>
      <c r="FRU66" s="397"/>
      <c r="FRV66" s="397"/>
      <c r="FRW66" s="397"/>
      <c r="FRX66" s="397"/>
      <c r="FRY66" s="397"/>
      <c r="FRZ66" s="397"/>
      <c r="FSA66" s="397"/>
      <c r="FSB66" s="397"/>
      <c r="FSC66" s="397"/>
      <c r="FSD66" s="397"/>
      <c r="FSE66" s="397"/>
      <c r="FSF66" s="397"/>
      <c r="FSG66" s="397"/>
      <c r="FSH66" s="397"/>
      <c r="FSI66" s="397"/>
      <c r="FSJ66" s="397"/>
      <c r="FSK66" s="397"/>
      <c r="FSL66" s="397"/>
      <c r="FSM66" s="397"/>
      <c r="FSN66" s="397"/>
      <c r="FSO66" s="397"/>
      <c r="FSP66" s="397"/>
      <c r="FSQ66" s="397"/>
      <c r="FSR66" s="397"/>
      <c r="FSS66" s="397"/>
      <c r="FST66" s="397"/>
      <c r="FSU66" s="397"/>
      <c r="FSV66" s="397"/>
      <c r="FSW66" s="397"/>
      <c r="FSX66" s="397"/>
      <c r="FSY66" s="397"/>
      <c r="FSZ66" s="397"/>
      <c r="FTA66" s="397"/>
      <c r="FTB66" s="397"/>
      <c r="FTC66" s="397"/>
      <c r="FTD66" s="397"/>
      <c r="FTE66" s="397"/>
      <c r="FTF66" s="397"/>
      <c r="FTG66" s="397"/>
      <c r="FTH66" s="397"/>
      <c r="FTI66" s="397"/>
      <c r="FTJ66" s="397"/>
      <c r="FTK66" s="397"/>
      <c r="FTL66" s="397"/>
      <c r="FTM66" s="397"/>
      <c r="FTN66" s="397"/>
      <c r="FTO66" s="397"/>
      <c r="FTP66" s="397"/>
      <c r="FTQ66" s="397"/>
      <c r="FTR66" s="397"/>
      <c r="FTS66" s="397"/>
      <c r="FTT66" s="397"/>
      <c r="FTU66" s="397"/>
      <c r="FTV66" s="397"/>
      <c r="FTW66" s="397"/>
      <c r="FTX66" s="397"/>
      <c r="FTY66" s="397"/>
      <c r="FTZ66" s="397"/>
      <c r="FUA66" s="397"/>
      <c r="FUB66" s="397"/>
      <c r="FUC66" s="397"/>
      <c r="FUD66" s="397"/>
      <c r="FUE66" s="397"/>
      <c r="FUF66" s="397"/>
      <c r="FUG66" s="397"/>
      <c r="FUH66" s="397"/>
      <c r="FUI66" s="397"/>
      <c r="FUJ66" s="397"/>
      <c r="FUK66" s="397"/>
      <c r="FUL66" s="397"/>
      <c r="FUM66" s="397"/>
      <c r="FUN66" s="397"/>
      <c r="FUO66" s="397"/>
      <c r="FUP66" s="397"/>
      <c r="FUQ66" s="397"/>
      <c r="FUR66" s="397"/>
      <c r="FUS66" s="397"/>
      <c r="FUT66" s="397"/>
      <c r="FUU66" s="397"/>
      <c r="FUV66" s="397"/>
      <c r="FUW66" s="397"/>
      <c r="FUX66" s="397"/>
      <c r="FUY66" s="397"/>
      <c r="FUZ66" s="397"/>
      <c r="FVA66" s="397"/>
      <c r="FVB66" s="397"/>
      <c r="FVC66" s="397"/>
      <c r="FVD66" s="397"/>
      <c r="FVE66" s="397"/>
      <c r="FVF66" s="397"/>
      <c r="FVG66" s="397"/>
      <c r="FVH66" s="397"/>
      <c r="FVI66" s="397"/>
      <c r="FVJ66" s="397"/>
      <c r="FVK66" s="397"/>
      <c r="FVL66" s="397"/>
      <c r="FVM66" s="397"/>
      <c r="FVN66" s="397"/>
      <c r="FVO66" s="397"/>
      <c r="FVP66" s="397"/>
      <c r="FVQ66" s="397"/>
      <c r="FVR66" s="397"/>
      <c r="FVS66" s="397"/>
      <c r="FVT66" s="397"/>
      <c r="FVU66" s="397"/>
      <c r="FVV66" s="397"/>
      <c r="FVW66" s="397"/>
      <c r="FVX66" s="397"/>
      <c r="FVY66" s="397"/>
      <c r="FVZ66" s="397"/>
      <c r="FWA66" s="397"/>
      <c r="FWB66" s="397"/>
      <c r="FWC66" s="397"/>
      <c r="FWD66" s="397"/>
      <c r="FWE66" s="397"/>
      <c r="FWF66" s="397"/>
      <c r="FWG66" s="397"/>
      <c r="FWH66" s="397"/>
      <c r="FWI66" s="397"/>
      <c r="FWJ66" s="397"/>
      <c r="FWK66" s="397"/>
      <c r="FWL66" s="397"/>
      <c r="FWM66" s="397"/>
      <c r="FWN66" s="397"/>
      <c r="FWO66" s="397"/>
      <c r="FWP66" s="397"/>
      <c r="FWQ66" s="397"/>
      <c r="FWR66" s="397"/>
      <c r="FWS66" s="397"/>
      <c r="FWT66" s="397"/>
      <c r="FWU66" s="397"/>
      <c r="FWV66" s="397"/>
      <c r="FWW66" s="397"/>
      <c r="FWX66" s="397"/>
      <c r="FWY66" s="397"/>
      <c r="FWZ66" s="397"/>
      <c r="FXA66" s="397"/>
      <c r="FXB66" s="397"/>
      <c r="FXC66" s="397"/>
      <c r="FXD66" s="397"/>
      <c r="FXE66" s="397"/>
      <c r="FXF66" s="397"/>
      <c r="FXG66" s="397"/>
      <c r="FXH66" s="397"/>
      <c r="FXI66" s="397"/>
      <c r="FXJ66" s="397"/>
      <c r="FXK66" s="397"/>
      <c r="FXL66" s="397"/>
      <c r="FXM66" s="397"/>
      <c r="FXN66" s="397"/>
      <c r="FXO66" s="397"/>
      <c r="FXP66" s="397"/>
      <c r="FXQ66" s="397"/>
      <c r="FXR66" s="397"/>
      <c r="FXS66" s="397"/>
      <c r="FXT66" s="397"/>
      <c r="FXU66" s="397"/>
      <c r="FXV66" s="397"/>
      <c r="FXW66" s="397"/>
      <c r="FXX66" s="397"/>
      <c r="FXY66" s="397"/>
      <c r="FXZ66" s="397"/>
      <c r="FYA66" s="397"/>
      <c r="FYB66" s="397"/>
      <c r="FYC66" s="397"/>
      <c r="FYD66" s="397"/>
      <c r="FYE66" s="397"/>
      <c r="FYF66" s="397"/>
      <c r="FYG66" s="397"/>
      <c r="FYH66" s="397"/>
      <c r="FYI66" s="397"/>
      <c r="FYJ66" s="397"/>
      <c r="FYK66" s="397"/>
      <c r="FYL66" s="397"/>
      <c r="FYM66" s="397"/>
      <c r="FYN66" s="397"/>
      <c r="FYO66" s="397"/>
      <c r="FYP66" s="397"/>
      <c r="FYQ66" s="397"/>
      <c r="FYR66" s="397"/>
      <c r="FYS66" s="397"/>
      <c r="FYT66" s="397"/>
      <c r="FYU66" s="397"/>
      <c r="FYV66" s="397"/>
      <c r="FYW66" s="397"/>
      <c r="FYX66" s="397"/>
      <c r="FYY66" s="397"/>
      <c r="FYZ66" s="397"/>
      <c r="FZA66" s="397"/>
      <c r="FZB66" s="397"/>
      <c r="FZC66" s="397"/>
      <c r="FZD66" s="397"/>
      <c r="FZE66" s="397"/>
      <c r="FZF66" s="397"/>
      <c r="FZG66" s="397"/>
      <c r="FZH66" s="397"/>
      <c r="FZI66" s="397"/>
      <c r="FZJ66" s="397"/>
      <c r="FZK66" s="397"/>
      <c r="FZL66" s="397"/>
      <c r="FZM66" s="397"/>
      <c r="FZN66" s="397"/>
      <c r="FZO66" s="397"/>
      <c r="FZP66" s="397"/>
      <c r="FZQ66" s="397"/>
      <c r="FZR66" s="397"/>
      <c r="FZS66" s="397"/>
      <c r="FZT66" s="397"/>
      <c r="FZU66" s="397"/>
      <c r="FZV66" s="397"/>
      <c r="FZW66" s="397"/>
      <c r="FZX66" s="397"/>
      <c r="FZY66" s="397"/>
      <c r="FZZ66" s="397"/>
      <c r="GAA66" s="397"/>
      <c r="GAB66" s="397"/>
      <c r="GAC66" s="397"/>
      <c r="GAD66" s="397"/>
      <c r="GAE66" s="397"/>
      <c r="GAF66" s="397"/>
      <c r="GAG66" s="397"/>
      <c r="GAH66" s="397"/>
      <c r="GAI66" s="397"/>
      <c r="GAJ66" s="397"/>
      <c r="GAK66" s="397"/>
      <c r="GAL66" s="397"/>
      <c r="GAM66" s="397"/>
      <c r="GAN66" s="397"/>
      <c r="GAO66" s="397"/>
      <c r="GAP66" s="397"/>
      <c r="GAQ66" s="397"/>
      <c r="GAR66" s="397"/>
      <c r="GAS66" s="397"/>
      <c r="GAT66" s="397"/>
      <c r="GAU66" s="397"/>
      <c r="GAV66" s="397"/>
      <c r="GAW66" s="397"/>
      <c r="GAX66" s="397"/>
      <c r="GAY66" s="397"/>
      <c r="GAZ66" s="397"/>
      <c r="GBA66" s="397"/>
      <c r="GBB66" s="397"/>
      <c r="GBC66" s="397"/>
      <c r="GBD66" s="397"/>
      <c r="GBE66" s="397"/>
      <c r="GBF66" s="397"/>
      <c r="GBG66" s="397"/>
      <c r="GBH66" s="397"/>
      <c r="GBI66" s="397"/>
      <c r="GBJ66" s="397"/>
      <c r="GBK66" s="397"/>
      <c r="GBL66" s="397"/>
      <c r="GBM66" s="397"/>
      <c r="GBN66" s="397"/>
      <c r="GBO66" s="397"/>
      <c r="GBP66" s="397"/>
      <c r="GBQ66" s="397"/>
      <c r="GBR66" s="397"/>
      <c r="GBS66" s="397"/>
      <c r="GBT66" s="397"/>
      <c r="GBU66" s="397"/>
      <c r="GBV66" s="397"/>
      <c r="GBW66" s="397"/>
      <c r="GBX66" s="397"/>
      <c r="GBY66" s="397"/>
      <c r="GBZ66" s="397"/>
      <c r="GCA66" s="397"/>
      <c r="GCB66" s="397"/>
      <c r="GCC66" s="397"/>
      <c r="GCD66" s="397"/>
      <c r="GCE66" s="397"/>
      <c r="GCF66" s="397"/>
      <c r="GCG66" s="397"/>
      <c r="GCH66" s="397"/>
      <c r="GCI66" s="397"/>
      <c r="GCJ66" s="397"/>
      <c r="GCK66" s="397"/>
      <c r="GCL66" s="397"/>
      <c r="GCM66" s="397"/>
      <c r="GCN66" s="397"/>
      <c r="GCO66" s="397"/>
      <c r="GCP66" s="397"/>
      <c r="GCQ66" s="397"/>
      <c r="GCR66" s="397"/>
      <c r="GCS66" s="397"/>
      <c r="GCT66" s="397"/>
      <c r="GCU66" s="397"/>
      <c r="GCV66" s="397"/>
      <c r="GCW66" s="397"/>
      <c r="GCX66" s="397"/>
      <c r="GCY66" s="397"/>
      <c r="GCZ66" s="397"/>
      <c r="GDA66" s="397"/>
      <c r="GDB66" s="397"/>
      <c r="GDC66" s="397"/>
      <c r="GDD66" s="397"/>
      <c r="GDE66" s="397"/>
      <c r="GDF66" s="397"/>
      <c r="GDG66" s="397"/>
      <c r="GDH66" s="397"/>
      <c r="GDI66" s="397"/>
      <c r="GDJ66" s="397"/>
      <c r="GDK66" s="397"/>
      <c r="GDL66" s="397"/>
      <c r="GDM66" s="397"/>
      <c r="GDN66" s="397"/>
      <c r="GDO66" s="397"/>
      <c r="GDP66" s="397"/>
      <c r="GDQ66" s="397"/>
      <c r="GDR66" s="397"/>
      <c r="GDS66" s="397"/>
      <c r="GDT66" s="397"/>
      <c r="GDU66" s="397"/>
      <c r="GDV66" s="397"/>
      <c r="GDW66" s="397"/>
      <c r="GDX66" s="397"/>
      <c r="GDY66" s="397"/>
      <c r="GDZ66" s="397"/>
      <c r="GEA66" s="397"/>
      <c r="GEB66" s="397"/>
      <c r="GEC66" s="397"/>
      <c r="GED66" s="397"/>
      <c r="GEE66" s="397"/>
      <c r="GEF66" s="397"/>
      <c r="GEG66" s="397"/>
      <c r="GEH66" s="397"/>
      <c r="GEI66" s="397"/>
      <c r="GEJ66" s="397"/>
      <c r="GEK66" s="397"/>
      <c r="GEL66" s="397"/>
      <c r="GEM66" s="397"/>
      <c r="GEN66" s="397"/>
      <c r="GEO66" s="397"/>
      <c r="GEP66" s="397"/>
      <c r="GEQ66" s="397"/>
      <c r="GER66" s="397"/>
      <c r="GES66" s="397"/>
      <c r="GET66" s="397"/>
      <c r="GEU66" s="397"/>
      <c r="GEV66" s="397"/>
      <c r="GEW66" s="397"/>
      <c r="GEX66" s="397"/>
      <c r="GEY66" s="397"/>
      <c r="GEZ66" s="397"/>
      <c r="GFA66" s="397"/>
      <c r="GFB66" s="397"/>
      <c r="GFC66" s="397"/>
      <c r="GFD66" s="397"/>
      <c r="GFE66" s="397"/>
      <c r="GFF66" s="397"/>
      <c r="GFG66" s="397"/>
      <c r="GFH66" s="397"/>
      <c r="GFI66" s="397"/>
      <c r="GFJ66" s="397"/>
      <c r="GFK66" s="397"/>
      <c r="GFL66" s="397"/>
      <c r="GFM66" s="397"/>
      <c r="GFN66" s="397"/>
      <c r="GFO66" s="397"/>
      <c r="GFP66" s="397"/>
      <c r="GFQ66" s="397"/>
      <c r="GFR66" s="397"/>
      <c r="GFS66" s="397"/>
      <c r="GFT66" s="397"/>
      <c r="GFU66" s="397"/>
      <c r="GFV66" s="397"/>
      <c r="GFW66" s="397"/>
      <c r="GFX66" s="397"/>
      <c r="GFY66" s="397"/>
      <c r="GFZ66" s="397"/>
      <c r="GGA66" s="397"/>
      <c r="GGB66" s="397"/>
      <c r="GGC66" s="397"/>
      <c r="GGD66" s="397"/>
      <c r="GGE66" s="397"/>
      <c r="GGF66" s="397"/>
      <c r="GGG66" s="397"/>
      <c r="GGH66" s="397"/>
      <c r="GGI66" s="397"/>
      <c r="GGJ66" s="397"/>
      <c r="GGK66" s="397"/>
      <c r="GGL66" s="397"/>
      <c r="GGM66" s="397"/>
      <c r="GGN66" s="397"/>
      <c r="GGO66" s="397"/>
      <c r="GGP66" s="397"/>
      <c r="GGQ66" s="397"/>
      <c r="GGR66" s="397"/>
      <c r="GGS66" s="397"/>
      <c r="GGT66" s="397"/>
      <c r="GGU66" s="397"/>
      <c r="GGV66" s="397"/>
      <c r="GGW66" s="397"/>
      <c r="GGX66" s="397"/>
      <c r="GGY66" s="397"/>
      <c r="GGZ66" s="397"/>
      <c r="GHA66" s="397"/>
      <c r="GHB66" s="397"/>
      <c r="GHC66" s="397"/>
      <c r="GHD66" s="397"/>
      <c r="GHE66" s="397"/>
      <c r="GHF66" s="397"/>
      <c r="GHG66" s="397"/>
      <c r="GHH66" s="397"/>
      <c r="GHI66" s="397"/>
      <c r="GHJ66" s="397"/>
      <c r="GHK66" s="397"/>
      <c r="GHL66" s="397"/>
      <c r="GHM66" s="397"/>
      <c r="GHN66" s="397"/>
      <c r="GHO66" s="397"/>
      <c r="GHP66" s="397"/>
      <c r="GHQ66" s="397"/>
      <c r="GHR66" s="397"/>
      <c r="GHS66" s="397"/>
      <c r="GHT66" s="397"/>
      <c r="GHU66" s="397"/>
      <c r="GHV66" s="397"/>
      <c r="GHW66" s="397"/>
      <c r="GHX66" s="397"/>
      <c r="GHY66" s="397"/>
      <c r="GHZ66" s="397"/>
      <c r="GIA66" s="397"/>
      <c r="GIB66" s="397"/>
      <c r="GIC66" s="397"/>
      <c r="GID66" s="397"/>
      <c r="GIE66" s="397"/>
      <c r="GIF66" s="397"/>
      <c r="GIG66" s="397"/>
      <c r="GIH66" s="397"/>
      <c r="GII66" s="397"/>
      <c r="GIJ66" s="397"/>
      <c r="GIK66" s="397"/>
      <c r="GIL66" s="397"/>
      <c r="GIM66" s="397"/>
      <c r="GIN66" s="397"/>
      <c r="GIO66" s="397"/>
      <c r="GIP66" s="397"/>
      <c r="GIQ66" s="397"/>
      <c r="GIR66" s="397"/>
      <c r="GIS66" s="397"/>
      <c r="GIT66" s="397"/>
      <c r="GIU66" s="397"/>
      <c r="GIV66" s="397"/>
      <c r="GIW66" s="397"/>
      <c r="GIX66" s="397"/>
      <c r="GIY66" s="397"/>
      <c r="GIZ66" s="397"/>
      <c r="GJA66" s="397"/>
      <c r="GJB66" s="397"/>
      <c r="GJC66" s="397"/>
      <c r="GJD66" s="397"/>
      <c r="GJE66" s="397"/>
      <c r="GJF66" s="397"/>
      <c r="GJG66" s="397"/>
      <c r="GJH66" s="397"/>
      <c r="GJI66" s="397"/>
      <c r="GJJ66" s="397"/>
      <c r="GJK66" s="397"/>
      <c r="GJL66" s="397"/>
      <c r="GJM66" s="397"/>
      <c r="GJN66" s="397"/>
      <c r="GJO66" s="397"/>
      <c r="GJP66" s="397"/>
      <c r="GJQ66" s="397"/>
      <c r="GJR66" s="397"/>
      <c r="GJS66" s="397"/>
      <c r="GJT66" s="397"/>
      <c r="GJU66" s="397"/>
      <c r="GJV66" s="397"/>
      <c r="GJW66" s="397"/>
      <c r="GJX66" s="397"/>
      <c r="GJY66" s="397"/>
      <c r="GJZ66" s="397"/>
      <c r="GKA66" s="397"/>
      <c r="GKB66" s="397"/>
      <c r="GKC66" s="397"/>
      <c r="GKD66" s="397"/>
      <c r="GKE66" s="397"/>
      <c r="GKF66" s="397"/>
      <c r="GKG66" s="397"/>
      <c r="GKH66" s="397"/>
      <c r="GKI66" s="397"/>
      <c r="GKJ66" s="397"/>
      <c r="GKK66" s="397"/>
      <c r="GKL66" s="397"/>
      <c r="GKM66" s="397"/>
      <c r="GKN66" s="397"/>
      <c r="GKO66" s="397"/>
      <c r="GKP66" s="397"/>
      <c r="GKQ66" s="397"/>
      <c r="GKR66" s="397"/>
      <c r="GKS66" s="397"/>
      <c r="GKT66" s="397"/>
      <c r="GKU66" s="397"/>
      <c r="GKV66" s="397"/>
      <c r="GKW66" s="397"/>
      <c r="GKX66" s="397"/>
      <c r="GKY66" s="397"/>
      <c r="GKZ66" s="397"/>
      <c r="GLA66" s="397"/>
      <c r="GLB66" s="397"/>
      <c r="GLC66" s="397"/>
      <c r="GLD66" s="397"/>
      <c r="GLE66" s="397"/>
      <c r="GLF66" s="397"/>
      <c r="GLG66" s="397"/>
      <c r="GLH66" s="397"/>
      <c r="GLI66" s="397"/>
      <c r="GLJ66" s="397"/>
      <c r="GLK66" s="397"/>
      <c r="GLL66" s="397"/>
      <c r="GLM66" s="397"/>
      <c r="GLN66" s="397"/>
      <c r="GLO66" s="397"/>
      <c r="GLP66" s="397"/>
      <c r="GLQ66" s="397"/>
      <c r="GLR66" s="397"/>
      <c r="GLS66" s="397"/>
      <c r="GLT66" s="397"/>
      <c r="GLU66" s="397"/>
      <c r="GLV66" s="397"/>
      <c r="GLW66" s="397"/>
      <c r="GLX66" s="397"/>
      <c r="GLY66" s="397"/>
      <c r="GLZ66" s="397"/>
      <c r="GMA66" s="397"/>
      <c r="GMB66" s="397"/>
      <c r="GMC66" s="397"/>
      <c r="GMD66" s="397"/>
      <c r="GME66" s="397"/>
      <c r="GMF66" s="397"/>
      <c r="GMG66" s="397"/>
      <c r="GMH66" s="397"/>
      <c r="GMI66" s="397"/>
      <c r="GMJ66" s="397"/>
      <c r="GMK66" s="397"/>
      <c r="GML66" s="397"/>
      <c r="GMM66" s="397"/>
      <c r="GMN66" s="397"/>
      <c r="GMO66" s="397"/>
      <c r="GMP66" s="397"/>
      <c r="GMQ66" s="397"/>
      <c r="GMR66" s="397"/>
      <c r="GMS66" s="397"/>
      <c r="GMT66" s="397"/>
      <c r="GMU66" s="397"/>
      <c r="GMV66" s="397"/>
      <c r="GMW66" s="397"/>
      <c r="GMX66" s="397"/>
      <c r="GMY66" s="397"/>
      <c r="GMZ66" s="397"/>
      <c r="GNA66" s="397"/>
      <c r="GNB66" s="397"/>
      <c r="GNC66" s="397"/>
      <c r="GND66" s="397"/>
      <c r="GNE66" s="397"/>
      <c r="GNF66" s="397"/>
      <c r="GNG66" s="397"/>
      <c r="GNH66" s="397"/>
      <c r="GNI66" s="397"/>
      <c r="GNJ66" s="397"/>
      <c r="GNK66" s="397"/>
      <c r="GNL66" s="397"/>
      <c r="GNM66" s="397"/>
      <c r="GNN66" s="397"/>
      <c r="GNO66" s="397"/>
      <c r="GNP66" s="397"/>
      <c r="GNQ66" s="397"/>
      <c r="GNR66" s="397"/>
      <c r="GNS66" s="397"/>
      <c r="GNT66" s="397"/>
      <c r="GNU66" s="397"/>
      <c r="GNV66" s="397"/>
      <c r="GNW66" s="397"/>
      <c r="GNX66" s="397"/>
      <c r="GNY66" s="397"/>
      <c r="GNZ66" s="397"/>
      <c r="GOA66" s="397"/>
      <c r="GOB66" s="397"/>
      <c r="GOC66" s="397"/>
      <c r="GOD66" s="397"/>
      <c r="GOE66" s="397"/>
      <c r="GOF66" s="397"/>
      <c r="GOG66" s="397"/>
      <c r="GOH66" s="397"/>
      <c r="GOI66" s="397"/>
      <c r="GOJ66" s="397"/>
      <c r="GOK66" s="397"/>
      <c r="GOL66" s="397"/>
      <c r="GOM66" s="397"/>
      <c r="GON66" s="397"/>
      <c r="GOO66" s="397"/>
      <c r="GOP66" s="397"/>
      <c r="GOQ66" s="397"/>
      <c r="GOR66" s="397"/>
      <c r="GOS66" s="397"/>
      <c r="GOT66" s="397"/>
      <c r="GOU66" s="397"/>
      <c r="GOV66" s="397"/>
      <c r="GOW66" s="397"/>
      <c r="GOX66" s="397"/>
      <c r="GOY66" s="397"/>
      <c r="GOZ66" s="397"/>
      <c r="GPA66" s="397"/>
      <c r="GPB66" s="397"/>
      <c r="GPC66" s="397"/>
      <c r="GPD66" s="397"/>
      <c r="GPE66" s="397"/>
      <c r="GPF66" s="397"/>
      <c r="GPG66" s="397"/>
      <c r="GPH66" s="397"/>
      <c r="GPI66" s="397"/>
      <c r="GPJ66" s="397"/>
      <c r="GPK66" s="397"/>
      <c r="GPL66" s="397"/>
      <c r="GPM66" s="397"/>
      <c r="GPN66" s="397"/>
      <c r="GPO66" s="397"/>
      <c r="GPP66" s="397"/>
      <c r="GPQ66" s="397"/>
      <c r="GPR66" s="397"/>
      <c r="GPS66" s="397"/>
      <c r="GPT66" s="397"/>
      <c r="GPU66" s="397"/>
      <c r="GPV66" s="397"/>
      <c r="GPW66" s="397"/>
      <c r="GPX66" s="397"/>
      <c r="GPY66" s="397"/>
      <c r="GPZ66" s="397"/>
      <c r="GQA66" s="397"/>
      <c r="GQB66" s="397"/>
      <c r="GQC66" s="397"/>
      <c r="GQD66" s="397"/>
      <c r="GQE66" s="397"/>
      <c r="GQF66" s="397"/>
      <c r="GQG66" s="397"/>
      <c r="GQH66" s="397"/>
      <c r="GQI66" s="397"/>
      <c r="GQJ66" s="397"/>
      <c r="GQK66" s="397"/>
      <c r="GQL66" s="397"/>
      <c r="GQM66" s="397"/>
      <c r="GQN66" s="397"/>
      <c r="GQO66" s="397"/>
      <c r="GQP66" s="397"/>
      <c r="GQQ66" s="397"/>
      <c r="GQR66" s="397"/>
      <c r="GQS66" s="397"/>
      <c r="GQT66" s="397"/>
      <c r="GQU66" s="397"/>
      <c r="GQV66" s="397"/>
      <c r="GQW66" s="397"/>
      <c r="GQX66" s="397"/>
      <c r="GQY66" s="397"/>
      <c r="GQZ66" s="397"/>
      <c r="GRA66" s="397"/>
      <c r="GRB66" s="397"/>
      <c r="GRC66" s="397"/>
      <c r="GRD66" s="397"/>
      <c r="GRE66" s="397"/>
      <c r="GRF66" s="397"/>
      <c r="GRG66" s="397"/>
      <c r="GRH66" s="397"/>
      <c r="GRI66" s="397"/>
      <c r="GRJ66" s="397"/>
      <c r="GRK66" s="397"/>
      <c r="GRL66" s="397"/>
      <c r="GRM66" s="397"/>
      <c r="GRN66" s="397"/>
      <c r="GRO66" s="397"/>
      <c r="GRP66" s="397"/>
      <c r="GRQ66" s="397"/>
      <c r="GRR66" s="397"/>
      <c r="GRS66" s="397"/>
      <c r="GRT66" s="397"/>
      <c r="GRU66" s="397"/>
      <c r="GRV66" s="397"/>
      <c r="GRW66" s="397"/>
      <c r="GRX66" s="397"/>
      <c r="GRY66" s="397"/>
      <c r="GRZ66" s="397"/>
      <c r="GSA66" s="397"/>
      <c r="GSB66" s="397"/>
      <c r="GSC66" s="397"/>
      <c r="GSD66" s="397"/>
      <c r="GSE66" s="397"/>
      <c r="GSF66" s="397"/>
      <c r="GSG66" s="397"/>
      <c r="GSH66" s="397"/>
      <c r="GSI66" s="397"/>
      <c r="GSJ66" s="397"/>
      <c r="GSK66" s="397"/>
      <c r="GSL66" s="397"/>
      <c r="GSM66" s="397"/>
      <c r="GSN66" s="397"/>
      <c r="GSO66" s="397"/>
      <c r="GSP66" s="397"/>
      <c r="GSQ66" s="397"/>
      <c r="GSR66" s="397"/>
      <c r="GSS66" s="397"/>
      <c r="GST66" s="397"/>
      <c r="GSU66" s="397"/>
      <c r="GSV66" s="397"/>
      <c r="GSW66" s="397"/>
      <c r="GSX66" s="397"/>
      <c r="GSY66" s="397"/>
      <c r="GSZ66" s="397"/>
      <c r="GTA66" s="397"/>
      <c r="GTB66" s="397"/>
      <c r="GTC66" s="397"/>
      <c r="GTD66" s="397"/>
      <c r="GTE66" s="397"/>
      <c r="GTF66" s="397"/>
      <c r="GTG66" s="397"/>
      <c r="GTH66" s="397"/>
      <c r="GTI66" s="397"/>
      <c r="GTJ66" s="397"/>
      <c r="GTK66" s="397"/>
      <c r="GTL66" s="397"/>
      <c r="GTM66" s="397"/>
      <c r="GTN66" s="397"/>
      <c r="GTO66" s="397"/>
      <c r="GTP66" s="397"/>
      <c r="GTQ66" s="397"/>
      <c r="GTR66" s="397"/>
      <c r="GTS66" s="397"/>
      <c r="GTT66" s="397"/>
      <c r="GTU66" s="397"/>
      <c r="GTV66" s="397"/>
      <c r="GTW66" s="397"/>
      <c r="GTX66" s="397"/>
      <c r="GTY66" s="397"/>
      <c r="GTZ66" s="397"/>
      <c r="GUA66" s="397"/>
      <c r="GUB66" s="397"/>
      <c r="GUC66" s="397"/>
      <c r="GUD66" s="397"/>
      <c r="GUE66" s="397"/>
      <c r="GUF66" s="397"/>
      <c r="GUG66" s="397"/>
      <c r="GUH66" s="397"/>
      <c r="GUI66" s="397"/>
      <c r="GUJ66" s="397"/>
      <c r="GUK66" s="397"/>
      <c r="GUL66" s="397"/>
      <c r="GUM66" s="397"/>
      <c r="GUN66" s="397"/>
      <c r="GUO66" s="397"/>
      <c r="GUP66" s="397"/>
      <c r="GUQ66" s="397"/>
      <c r="GUR66" s="397"/>
      <c r="GUS66" s="397"/>
      <c r="GUT66" s="397"/>
      <c r="GUU66" s="397"/>
      <c r="GUV66" s="397"/>
      <c r="GUW66" s="397"/>
      <c r="GUX66" s="397"/>
      <c r="GUY66" s="397"/>
      <c r="GUZ66" s="397"/>
      <c r="GVA66" s="397"/>
      <c r="GVB66" s="397"/>
      <c r="GVC66" s="397"/>
      <c r="GVD66" s="397"/>
      <c r="GVE66" s="397"/>
      <c r="GVF66" s="397"/>
      <c r="GVG66" s="397"/>
      <c r="GVH66" s="397"/>
      <c r="GVI66" s="397"/>
      <c r="GVJ66" s="397"/>
      <c r="GVK66" s="397"/>
      <c r="GVL66" s="397"/>
      <c r="GVM66" s="397"/>
      <c r="GVN66" s="397"/>
      <c r="GVO66" s="397"/>
      <c r="GVP66" s="397"/>
      <c r="GVQ66" s="397"/>
      <c r="GVR66" s="397"/>
      <c r="GVS66" s="397"/>
      <c r="GVT66" s="397"/>
      <c r="GVU66" s="397"/>
      <c r="GVV66" s="397"/>
      <c r="GVW66" s="397"/>
      <c r="GVX66" s="397"/>
      <c r="GVY66" s="397"/>
      <c r="GVZ66" s="397"/>
      <c r="GWA66" s="397"/>
      <c r="GWB66" s="397"/>
      <c r="GWC66" s="397"/>
      <c r="GWD66" s="397"/>
      <c r="GWE66" s="397"/>
      <c r="GWF66" s="397"/>
      <c r="GWG66" s="397"/>
      <c r="GWH66" s="397"/>
      <c r="GWI66" s="397"/>
      <c r="GWJ66" s="397"/>
      <c r="GWK66" s="397"/>
      <c r="GWL66" s="397"/>
      <c r="GWM66" s="397"/>
      <c r="GWN66" s="397"/>
      <c r="GWO66" s="397"/>
      <c r="GWP66" s="397"/>
      <c r="GWQ66" s="397"/>
      <c r="GWR66" s="397"/>
      <c r="GWS66" s="397"/>
      <c r="GWT66" s="397"/>
      <c r="GWU66" s="397"/>
      <c r="GWV66" s="397"/>
      <c r="GWW66" s="397"/>
      <c r="GWX66" s="397"/>
      <c r="GWY66" s="397"/>
      <c r="GWZ66" s="397"/>
      <c r="GXA66" s="397"/>
      <c r="GXB66" s="397"/>
      <c r="GXC66" s="397"/>
      <c r="GXD66" s="397"/>
      <c r="GXE66" s="397"/>
      <c r="GXF66" s="397"/>
      <c r="GXG66" s="397"/>
      <c r="GXH66" s="397"/>
      <c r="GXI66" s="397"/>
      <c r="GXJ66" s="397"/>
      <c r="GXK66" s="397"/>
      <c r="GXL66" s="397"/>
      <c r="GXM66" s="397"/>
      <c r="GXN66" s="397"/>
      <c r="GXO66" s="397"/>
      <c r="GXP66" s="397"/>
      <c r="GXQ66" s="397"/>
      <c r="GXR66" s="397"/>
      <c r="GXS66" s="397"/>
      <c r="GXT66" s="397"/>
      <c r="GXU66" s="397"/>
      <c r="GXV66" s="397"/>
      <c r="GXW66" s="397"/>
      <c r="GXX66" s="397"/>
      <c r="GXY66" s="397"/>
      <c r="GXZ66" s="397"/>
      <c r="GYA66" s="397"/>
      <c r="GYB66" s="397"/>
      <c r="GYC66" s="397"/>
      <c r="GYD66" s="397"/>
      <c r="GYE66" s="397"/>
      <c r="GYF66" s="397"/>
      <c r="GYG66" s="397"/>
      <c r="GYH66" s="397"/>
      <c r="GYI66" s="397"/>
      <c r="GYJ66" s="397"/>
      <c r="GYK66" s="397"/>
      <c r="GYL66" s="397"/>
      <c r="GYM66" s="397"/>
      <c r="GYN66" s="397"/>
      <c r="GYO66" s="397"/>
      <c r="GYP66" s="397"/>
      <c r="GYQ66" s="397"/>
      <c r="GYR66" s="397"/>
      <c r="GYS66" s="397"/>
      <c r="GYT66" s="397"/>
      <c r="GYU66" s="397"/>
      <c r="GYV66" s="397"/>
      <c r="GYW66" s="397"/>
      <c r="GYX66" s="397"/>
      <c r="GYY66" s="397"/>
      <c r="GYZ66" s="397"/>
      <c r="GZA66" s="397"/>
      <c r="GZB66" s="397"/>
      <c r="GZC66" s="397"/>
      <c r="GZD66" s="397"/>
      <c r="GZE66" s="397"/>
      <c r="GZF66" s="397"/>
      <c r="GZG66" s="397"/>
      <c r="GZH66" s="397"/>
      <c r="GZI66" s="397"/>
      <c r="GZJ66" s="397"/>
      <c r="GZK66" s="397"/>
      <c r="GZL66" s="397"/>
      <c r="GZM66" s="397"/>
      <c r="GZN66" s="397"/>
      <c r="GZO66" s="397"/>
      <c r="GZP66" s="397"/>
      <c r="GZQ66" s="397"/>
      <c r="GZR66" s="397"/>
      <c r="GZS66" s="397"/>
      <c r="GZT66" s="397"/>
      <c r="GZU66" s="397"/>
      <c r="GZV66" s="397"/>
      <c r="GZW66" s="397"/>
      <c r="GZX66" s="397"/>
      <c r="GZY66" s="397"/>
      <c r="GZZ66" s="397"/>
      <c r="HAA66" s="397"/>
      <c r="HAB66" s="397"/>
      <c r="HAC66" s="397"/>
      <c r="HAD66" s="397"/>
      <c r="HAE66" s="397"/>
      <c r="HAF66" s="397"/>
      <c r="HAG66" s="397"/>
      <c r="HAH66" s="397"/>
      <c r="HAI66" s="397"/>
      <c r="HAJ66" s="397"/>
      <c r="HAK66" s="397"/>
      <c r="HAL66" s="397"/>
      <c r="HAM66" s="397"/>
      <c r="HAN66" s="397"/>
      <c r="HAO66" s="397"/>
      <c r="HAP66" s="397"/>
      <c r="HAQ66" s="397"/>
      <c r="HAR66" s="397"/>
      <c r="HAS66" s="397"/>
      <c r="HAT66" s="397"/>
      <c r="HAU66" s="397"/>
      <c r="HAV66" s="397"/>
      <c r="HAW66" s="397"/>
      <c r="HAX66" s="397"/>
      <c r="HAY66" s="397"/>
      <c r="HAZ66" s="397"/>
      <c r="HBA66" s="397"/>
      <c r="HBB66" s="397"/>
      <c r="HBC66" s="397"/>
      <c r="HBD66" s="397"/>
      <c r="HBE66" s="397"/>
      <c r="HBF66" s="397"/>
      <c r="HBG66" s="397"/>
      <c r="HBH66" s="397"/>
      <c r="HBI66" s="397"/>
      <c r="HBJ66" s="397"/>
      <c r="HBK66" s="397"/>
      <c r="HBL66" s="397"/>
      <c r="HBM66" s="397"/>
      <c r="HBN66" s="397"/>
      <c r="HBO66" s="397"/>
      <c r="HBP66" s="397"/>
      <c r="HBQ66" s="397"/>
      <c r="HBR66" s="397"/>
      <c r="HBS66" s="397"/>
      <c r="HBT66" s="397"/>
      <c r="HBU66" s="397"/>
      <c r="HBV66" s="397"/>
      <c r="HBW66" s="397"/>
      <c r="HBX66" s="397"/>
      <c r="HBY66" s="397"/>
      <c r="HBZ66" s="397"/>
      <c r="HCA66" s="397"/>
      <c r="HCB66" s="397"/>
      <c r="HCC66" s="397"/>
      <c r="HCD66" s="397"/>
      <c r="HCE66" s="397"/>
      <c r="HCF66" s="397"/>
      <c r="HCG66" s="397"/>
      <c r="HCH66" s="397"/>
      <c r="HCI66" s="397"/>
      <c r="HCJ66" s="397"/>
      <c r="HCK66" s="397"/>
      <c r="HCL66" s="397"/>
      <c r="HCM66" s="397"/>
      <c r="HCN66" s="397"/>
      <c r="HCO66" s="397"/>
      <c r="HCP66" s="397"/>
      <c r="HCQ66" s="397"/>
      <c r="HCR66" s="397"/>
      <c r="HCS66" s="397"/>
      <c r="HCT66" s="397"/>
      <c r="HCU66" s="397"/>
      <c r="HCV66" s="397"/>
      <c r="HCW66" s="397"/>
      <c r="HCX66" s="397"/>
      <c r="HCY66" s="397"/>
      <c r="HCZ66" s="397"/>
      <c r="HDA66" s="397"/>
      <c r="HDB66" s="397"/>
      <c r="HDC66" s="397"/>
      <c r="HDD66" s="397"/>
      <c r="HDE66" s="397"/>
      <c r="HDF66" s="397"/>
      <c r="HDG66" s="397"/>
      <c r="HDH66" s="397"/>
      <c r="HDI66" s="397"/>
      <c r="HDJ66" s="397"/>
      <c r="HDK66" s="397"/>
      <c r="HDL66" s="397"/>
      <c r="HDM66" s="397"/>
      <c r="HDN66" s="397"/>
      <c r="HDO66" s="397"/>
      <c r="HDP66" s="397"/>
      <c r="HDQ66" s="397"/>
      <c r="HDR66" s="397"/>
      <c r="HDS66" s="397"/>
      <c r="HDT66" s="397"/>
      <c r="HDU66" s="397"/>
      <c r="HDV66" s="397"/>
      <c r="HDW66" s="397"/>
      <c r="HDX66" s="397"/>
      <c r="HDY66" s="397"/>
      <c r="HDZ66" s="397"/>
      <c r="HEA66" s="397"/>
      <c r="HEB66" s="397"/>
      <c r="HEC66" s="397"/>
      <c r="HED66" s="397"/>
      <c r="HEE66" s="397"/>
      <c r="HEF66" s="397"/>
      <c r="HEG66" s="397"/>
      <c r="HEH66" s="397"/>
      <c r="HEI66" s="397"/>
      <c r="HEJ66" s="397"/>
      <c r="HEK66" s="397"/>
      <c r="HEL66" s="397"/>
      <c r="HEM66" s="397"/>
      <c r="HEN66" s="397"/>
      <c r="HEO66" s="397"/>
      <c r="HEP66" s="397"/>
      <c r="HEQ66" s="397"/>
      <c r="HER66" s="397"/>
      <c r="HES66" s="397"/>
      <c r="HET66" s="397"/>
      <c r="HEU66" s="397"/>
      <c r="HEV66" s="397"/>
      <c r="HEW66" s="397"/>
      <c r="HEX66" s="397"/>
      <c r="HEY66" s="397"/>
      <c r="HEZ66" s="397"/>
      <c r="HFA66" s="397"/>
      <c r="HFB66" s="397"/>
      <c r="HFC66" s="397"/>
      <c r="HFD66" s="397"/>
      <c r="HFE66" s="397"/>
      <c r="HFF66" s="397"/>
      <c r="HFG66" s="397"/>
      <c r="HFH66" s="397"/>
      <c r="HFI66" s="397"/>
      <c r="HFJ66" s="397"/>
      <c r="HFK66" s="397"/>
      <c r="HFL66" s="397"/>
      <c r="HFM66" s="397"/>
      <c r="HFN66" s="397"/>
      <c r="HFO66" s="397"/>
      <c r="HFP66" s="397"/>
      <c r="HFQ66" s="397"/>
      <c r="HFR66" s="397"/>
      <c r="HFS66" s="397"/>
      <c r="HFT66" s="397"/>
      <c r="HFU66" s="397"/>
      <c r="HFV66" s="397"/>
      <c r="HFW66" s="397"/>
      <c r="HFX66" s="397"/>
      <c r="HFY66" s="397"/>
      <c r="HFZ66" s="397"/>
      <c r="HGA66" s="397"/>
      <c r="HGB66" s="397"/>
      <c r="HGC66" s="397"/>
      <c r="HGD66" s="397"/>
      <c r="HGE66" s="397"/>
      <c r="HGF66" s="397"/>
      <c r="HGG66" s="397"/>
      <c r="HGH66" s="397"/>
      <c r="HGI66" s="397"/>
      <c r="HGJ66" s="397"/>
      <c r="HGK66" s="397"/>
      <c r="HGL66" s="397"/>
      <c r="HGM66" s="397"/>
      <c r="HGN66" s="397"/>
      <c r="HGO66" s="397"/>
      <c r="HGP66" s="397"/>
      <c r="HGQ66" s="397"/>
      <c r="HGR66" s="397"/>
      <c r="HGS66" s="397"/>
      <c r="HGT66" s="397"/>
      <c r="HGU66" s="397"/>
      <c r="HGV66" s="397"/>
      <c r="HGW66" s="397"/>
      <c r="HGX66" s="397"/>
      <c r="HGY66" s="397"/>
      <c r="HGZ66" s="397"/>
      <c r="HHA66" s="397"/>
      <c r="HHB66" s="397"/>
      <c r="HHC66" s="397"/>
      <c r="HHD66" s="397"/>
      <c r="HHE66" s="397"/>
      <c r="HHF66" s="397"/>
      <c r="HHG66" s="397"/>
      <c r="HHH66" s="397"/>
      <c r="HHI66" s="397"/>
      <c r="HHJ66" s="397"/>
      <c r="HHK66" s="397"/>
      <c r="HHL66" s="397"/>
      <c r="HHM66" s="397"/>
      <c r="HHN66" s="397"/>
      <c r="HHO66" s="397"/>
      <c r="HHP66" s="397"/>
      <c r="HHQ66" s="397"/>
      <c r="HHR66" s="397"/>
      <c r="HHS66" s="397"/>
      <c r="HHT66" s="397"/>
      <c r="HHU66" s="397"/>
      <c r="HHV66" s="397"/>
      <c r="HHW66" s="397"/>
      <c r="HHX66" s="397"/>
      <c r="HHY66" s="397"/>
      <c r="HHZ66" s="397"/>
      <c r="HIA66" s="397"/>
      <c r="HIB66" s="397"/>
      <c r="HIC66" s="397"/>
      <c r="HID66" s="397"/>
      <c r="HIE66" s="397"/>
      <c r="HIF66" s="397"/>
      <c r="HIG66" s="397"/>
      <c r="HIH66" s="397"/>
      <c r="HII66" s="397"/>
      <c r="HIJ66" s="397"/>
      <c r="HIK66" s="397"/>
      <c r="HIL66" s="397"/>
      <c r="HIM66" s="397"/>
      <c r="HIN66" s="397"/>
      <c r="HIO66" s="397"/>
      <c r="HIP66" s="397"/>
      <c r="HIQ66" s="397"/>
      <c r="HIR66" s="397"/>
      <c r="HIS66" s="397"/>
      <c r="HIT66" s="397"/>
      <c r="HIU66" s="397"/>
      <c r="HIV66" s="397"/>
      <c r="HIW66" s="397"/>
      <c r="HIX66" s="397"/>
      <c r="HIY66" s="397"/>
      <c r="HIZ66" s="397"/>
      <c r="HJA66" s="397"/>
      <c r="HJB66" s="397"/>
      <c r="HJC66" s="397"/>
      <c r="HJD66" s="397"/>
      <c r="HJE66" s="397"/>
      <c r="HJF66" s="397"/>
      <c r="HJG66" s="397"/>
      <c r="HJH66" s="397"/>
      <c r="HJI66" s="397"/>
      <c r="HJJ66" s="397"/>
      <c r="HJK66" s="397"/>
      <c r="HJL66" s="397"/>
      <c r="HJM66" s="397"/>
      <c r="HJN66" s="397"/>
      <c r="HJO66" s="397"/>
      <c r="HJP66" s="397"/>
      <c r="HJQ66" s="397"/>
      <c r="HJR66" s="397"/>
      <c r="HJS66" s="397"/>
      <c r="HJT66" s="397"/>
      <c r="HJU66" s="397"/>
      <c r="HJV66" s="397"/>
      <c r="HJW66" s="397"/>
      <c r="HJX66" s="397"/>
      <c r="HJY66" s="397"/>
      <c r="HJZ66" s="397"/>
      <c r="HKA66" s="397"/>
      <c r="HKB66" s="397"/>
      <c r="HKC66" s="397"/>
      <c r="HKD66" s="397"/>
      <c r="HKE66" s="397"/>
      <c r="HKF66" s="397"/>
      <c r="HKG66" s="397"/>
      <c r="HKH66" s="397"/>
      <c r="HKI66" s="397"/>
      <c r="HKJ66" s="397"/>
      <c r="HKK66" s="397"/>
      <c r="HKL66" s="397"/>
      <c r="HKM66" s="397"/>
      <c r="HKN66" s="397"/>
      <c r="HKO66" s="397"/>
      <c r="HKP66" s="397"/>
      <c r="HKQ66" s="397"/>
      <c r="HKR66" s="397"/>
      <c r="HKS66" s="397"/>
      <c r="HKT66" s="397"/>
      <c r="HKU66" s="397"/>
      <c r="HKV66" s="397"/>
      <c r="HKW66" s="397"/>
      <c r="HKX66" s="397"/>
      <c r="HKY66" s="397"/>
      <c r="HKZ66" s="397"/>
      <c r="HLA66" s="397"/>
      <c r="HLB66" s="397"/>
      <c r="HLC66" s="397"/>
      <c r="HLD66" s="397"/>
      <c r="HLE66" s="397"/>
      <c r="HLF66" s="397"/>
      <c r="HLG66" s="397"/>
      <c r="HLH66" s="397"/>
      <c r="HLI66" s="397"/>
      <c r="HLJ66" s="397"/>
      <c r="HLK66" s="397"/>
      <c r="HLL66" s="397"/>
      <c r="HLM66" s="397"/>
      <c r="HLN66" s="397"/>
      <c r="HLO66" s="397"/>
      <c r="HLP66" s="397"/>
      <c r="HLQ66" s="397"/>
      <c r="HLR66" s="397"/>
      <c r="HLS66" s="397"/>
      <c r="HLT66" s="397"/>
      <c r="HLU66" s="397"/>
      <c r="HLV66" s="397"/>
      <c r="HLW66" s="397"/>
      <c r="HLX66" s="397"/>
      <c r="HLY66" s="397"/>
      <c r="HLZ66" s="397"/>
      <c r="HMA66" s="397"/>
      <c r="HMB66" s="397"/>
      <c r="HMC66" s="397"/>
      <c r="HMD66" s="397"/>
      <c r="HME66" s="397"/>
      <c r="HMF66" s="397"/>
      <c r="HMG66" s="397"/>
      <c r="HMH66" s="397"/>
      <c r="HMI66" s="397"/>
      <c r="HMJ66" s="397"/>
      <c r="HMK66" s="397"/>
      <c r="HML66" s="397"/>
      <c r="HMM66" s="397"/>
      <c r="HMN66" s="397"/>
      <c r="HMO66" s="397"/>
      <c r="HMP66" s="397"/>
      <c r="HMQ66" s="397"/>
      <c r="HMR66" s="397"/>
      <c r="HMS66" s="397"/>
      <c r="HMT66" s="397"/>
      <c r="HMU66" s="397"/>
      <c r="HMV66" s="397"/>
      <c r="HMW66" s="397"/>
      <c r="HMX66" s="397"/>
      <c r="HMY66" s="397"/>
      <c r="HMZ66" s="397"/>
      <c r="HNA66" s="397"/>
      <c r="HNB66" s="397"/>
      <c r="HNC66" s="397"/>
      <c r="HND66" s="397"/>
      <c r="HNE66" s="397"/>
      <c r="HNF66" s="397"/>
      <c r="HNG66" s="397"/>
      <c r="HNH66" s="397"/>
      <c r="HNI66" s="397"/>
      <c r="HNJ66" s="397"/>
      <c r="HNK66" s="397"/>
      <c r="HNL66" s="397"/>
      <c r="HNM66" s="397"/>
      <c r="HNN66" s="397"/>
      <c r="HNO66" s="397"/>
      <c r="HNP66" s="397"/>
      <c r="HNQ66" s="397"/>
      <c r="HNR66" s="397"/>
      <c r="HNS66" s="397"/>
      <c r="HNT66" s="397"/>
      <c r="HNU66" s="397"/>
      <c r="HNV66" s="397"/>
      <c r="HNW66" s="397"/>
      <c r="HNX66" s="397"/>
      <c r="HNY66" s="397"/>
      <c r="HNZ66" s="397"/>
      <c r="HOA66" s="397"/>
      <c r="HOB66" s="397"/>
      <c r="HOC66" s="397"/>
      <c r="HOD66" s="397"/>
      <c r="HOE66" s="397"/>
      <c r="HOF66" s="397"/>
      <c r="HOG66" s="397"/>
      <c r="HOH66" s="397"/>
      <c r="HOI66" s="397"/>
      <c r="HOJ66" s="397"/>
      <c r="HOK66" s="397"/>
      <c r="HOL66" s="397"/>
      <c r="HOM66" s="397"/>
      <c r="HON66" s="397"/>
      <c r="HOO66" s="397"/>
      <c r="HOP66" s="397"/>
      <c r="HOQ66" s="397"/>
      <c r="HOR66" s="397"/>
      <c r="HOS66" s="397"/>
      <c r="HOT66" s="397"/>
      <c r="HOU66" s="397"/>
      <c r="HOV66" s="397"/>
      <c r="HOW66" s="397"/>
      <c r="HOX66" s="397"/>
      <c r="HOY66" s="397"/>
      <c r="HOZ66" s="397"/>
      <c r="HPA66" s="397"/>
      <c r="HPB66" s="397"/>
      <c r="HPC66" s="397"/>
      <c r="HPD66" s="397"/>
      <c r="HPE66" s="397"/>
      <c r="HPF66" s="397"/>
      <c r="HPG66" s="397"/>
      <c r="HPH66" s="397"/>
      <c r="HPI66" s="397"/>
      <c r="HPJ66" s="397"/>
      <c r="HPK66" s="397"/>
      <c r="HPL66" s="397"/>
      <c r="HPM66" s="397"/>
      <c r="HPN66" s="397"/>
      <c r="HPO66" s="397"/>
      <c r="HPP66" s="397"/>
      <c r="HPQ66" s="397"/>
      <c r="HPR66" s="397"/>
      <c r="HPS66" s="397"/>
      <c r="HPT66" s="397"/>
      <c r="HPU66" s="397"/>
      <c r="HPV66" s="397"/>
      <c r="HPW66" s="397"/>
      <c r="HPX66" s="397"/>
      <c r="HPY66" s="397"/>
      <c r="HPZ66" s="397"/>
      <c r="HQA66" s="397"/>
      <c r="HQB66" s="397"/>
      <c r="HQC66" s="397"/>
      <c r="HQD66" s="397"/>
      <c r="HQE66" s="397"/>
      <c r="HQF66" s="397"/>
      <c r="HQG66" s="397"/>
      <c r="HQH66" s="397"/>
      <c r="HQI66" s="397"/>
      <c r="HQJ66" s="397"/>
      <c r="HQK66" s="397"/>
      <c r="HQL66" s="397"/>
      <c r="HQM66" s="397"/>
      <c r="HQN66" s="397"/>
      <c r="HQO66" s="397"/>
      <c r="HQP66" s="397"/>
      <c r="HQQ66" s="397"/>
      <c r="HQR66" s="397"/>
      <c r="HQS66" s="397"/>
      <c r="HQT66" s="397"/>
      <c r="HQU66" s="397"/>
      <c r="HQV66" s="397"/>
      <c r="HQW66" s="397"/>
      <c r="HQX66" s="397"/>
      <c r="HQY66" s="397"/>
      <c r="HQZ66" s="397"/>
      <c r="HRA66" s="397"/>
      <c r="HRB66" s="397"/>
      <c r="HRC66" s="397"/>
      <c r="HRD66" s="397"/>
      <c r="HRE66" s="397"/>
      <c r="HRF66" s="397"/>
      <c r="HRG66" s="397"/>
      <c r="HRH66" s="397"/>
      <c r="HRI66" s="397"/>
      <c r="HRJ66" s="397"/>
      <c r="HRK66" s="397"/>
      <c r="HRL66" s="397"/>
      <c r="HRM66" s="397"/>
      <c r="HRN66" s="397"/>
      <c r="HRO66" s="397"/>
      <c r="HRP66" s="397"/>
      <c r="HRQ66" s="397"/>
      <c r="HRR66" s="397"/>
      <c r="HRS66" s="397"/>
      <c r="HRT66" s="397"/>
      <c r="HRU66" s="397"/>
      <c r="HRV66" s="397"/>
      <c r="HRW66" s="397"/>
      <c r="HRX66" s="397"/>
      <c r="HRY66" s="397"/>
      <c r="HRZ66" s="397"/>
      <c r="HSA66" s="397"/>
      <c r="HSB66" s="397"/>
      <c r="HSC66" s="397"/>
      <c r="HSD66" s="397"/>
      <c r="HSE66" s="397"/>
      <c r="HSF66" s="397"/>
      <c r="HSG66" s="397"/>
      <c r="HSH66" s="397"/>
      <c r="HSI66" s="397"/>
      <c r="HSJ66" s="397"/>
      <c r="HSK66" s="397"/>
      <c r="HSL66" s="397"/>
      <c r="HSM66" s="397"/>
      <c r="HSN66" s="397"/>
      <c r="HSO66" s="397"/>
      <c r="HSP66" s="397"/>
      <c r="HSQ66" s="397"/>
      <c r="HSR66" s="397"/>
      <c r="HSS66" s="397"/>
      <c r="HST66" s="397"/>
      <c r="HSU66" s="397"/>
      <c r="HSV66" s="397"/>
      <c r="HSW66" s="397"/>
      <c r="HSX66" s="397"/>
      <c r="HSY66" s="397"/>
      <c r="HSZ66" s="397"/>
      <c r="HTA66" s="397"/>
      <c r="HTB66" s="397"/>
      <c r="HTC66" s="397"/>
      <c r="HTD66" s="397"/>
      <c r="HTE66" s="397"/>
      <c r="HTF66" s="397"/>
      <c r="HTG66" s="397"/>
      <c r="HTH66" s="397"/>
      <c r="HTI66" s="397"/>
      <c r="HTJ66" s="397"/>
      <c r="HTK66" s="397"/>
      <c r="HTL66" s="397"/>
      <c r="HTM66" s="397"/>
      <c r="HTN66" s="397"/>
      <c r="HTO66" s="397"/>
      <c r="HTP66" s="397"/>
      <c r="HTQ66" s="397"/>
      <c r="HTR66" s="397"/>
      <c r="HTS66" s="397"/>
      <c r="HTT66" s="397"/>
      <c r="HTU66" s="397"/>
      <c r="HTV66" s="397"/>
      <c r="HTW66" s="397"/>
      <c r="HTX66" s="397"/>
      <c r="HTY66" s="397"/>
      <c r="HTZ66" s="397"/>
      <c r="HUA66" s="397"/>
      <c r="HUB66" s="397"/>
      <c r="HUC66" s="397"/>
      <c r="HUD66" s="397"/>
      <c r="HUE66" s="397"/>
      <c r="HUF66" s="397"/>
      <c r="HUG66" s="397"/>
      <c r="HUH66" s="397"/>
      <c r="HUI66" s="397"/>
      <c r="HUJ66" s="397"/>
      <c r="HUK66" s="397"/>
      <c r="HUL66" s="397"/>
      <c r="HUM66" s="397"/>
      <c r="HUN66" s="397"/>
      <c r="HUO66" s="397"/>
      <c r="HUP66" s="397"/>
      <c r="HUQ66" s="397"/>
      <c r="HUR66" s="397"/>
      <c r="HUS66" s="397"/>
      <c r="HUT66" s="397"/>
      <c r="HUU66" s="397"/>
      <c r="HUV66" s="397"/>
      <c r="HUW66" s="397"/>
      <c r="HUX66" s="397"/>
      <c r="HUY66" s="397"/>
      <c r="HUZ66" s="397"/>
      <c r="HVA66" s="397"/>
      <c r="HVB66" s="397"/>
      <c r="HVC66" s="397"/>
      <c r="HVD66" s="397"/>
      <c r="HVE66" s="397"/>
      <c r="HVF66" s="397"/>
      <c r="HVG66" s="397"/>
      <c r="HVH66" s="397"/>
      <c r="HVI66" s="397"/>
      <c r="HVJ66" s="397"/>
      <c r="HVK66" s="397"/>
      <c r="HVL66" s="397"/>
      <c r="HVM66" s="397"/>
      <c r="HVN66" s="397"/>
      <c r="HVO66" s="397"/>
      <c r="HVP66" s="397"/>
      <c r="HVQ66" s="397"/>
      <c r="HVR66" s="397"/>
      <c r="HVS66" s="397"/>
      <c r="HVT66" s="397"/>
      <c r="HVU66" s="397"/>
      <c r="HVV66" s="397"/>
      <c r="HVW66" s="397"/>
      <c r="HVX66" s="397"/>
      <c r="HVY66" s="397"/>
      <c r="HVZ66" s="397"/>
      <c r="HWA66" s="397"/>
      <c r="HWB66" s="397"/>
      <c r="HWC66" s="397"/>
      <c r="HWD66" s="397"/>
      <c r="HWE66" s="397"/>
      <c r="HWF66" s="397"/>
      <c r="HWG66" s="397"/>
      <c r="HWH66" s="397"/>
      <c r="HWI66" s="397"/>
      <c r="HWJ66" s="397"/>
      <c r="HWK66" s="397"/>
      <c r="HWL66" s="397"/>
      <c r="HWM66" s="397"/>
      <c r="HWN66" s="397"/>
      <c r="HWO66" s="397"/>
      <c r="HWP66" s="397"/>
      <c r="HWQ66" s="397"/>
      <c r="HWR66" s="397"/>
      <c r="HWS66" s="397"/>
      <c r="HWT66" s="397"/>
      <c r="HWU66" s="397"/>
      <c r="HWV66" s="397"/>
      <c r="HWW66" s="397"/>
      <c r="HWX66" s="397"/>
      <c r="HWY66" s="397"/>
      <c r="HWZ66" s="397"/>
      <c r="HXA66" s="397"/>
      <c r="HXB66" s="397"/>
      <c r="HXC66" s="397"/>
      <c r="HXD66" s="397"/>
      <c r="HXE66" s="397"/>
      <c r="HXF66" s="397"/>
      <c r="HXG66" s="397"/>
      <c r="HXH66" s="397"/>
      <c r="HXI66" s="397"/>
      <c r="HXJ66" s="397"/>
      <c r="HXK66" s="397"/>
      <c r="HXL66" s="397"/>
      <c r="HXM66" s="397"/>
      <c r="HXN66" s="397"/>
      <c r="HXO66" s="397"/>
      <c r="HXP66" s="397"/>
      <c r="HXQ66" s="397"/>
      <c r="HXR66" s="397"/>
      <c r="HXS66" s="397"/>
      <c r="HXT66" s="397"/>
      <c r="HXU66" s="397"/>
      <c r="HXV66" s="397"/>
      <c r="HXW66" s="397"/>
      <c r="HXX66" s="397"/>
      <c r="HXY66" s="397"/>
      <c r="HXZ66" s="397"/>
      <c r="HYA66" s="397"/>
      <c r="HYB66" s="397"/>
      <c r="HYC66" s="397"/>
      <c r="HYD66" s="397"/>
      <c r="HYE66" s="397"/>
      <c r="HYF66" s="397"/>
      <c r="HYG66" s="397"/>
      <c r="HYH66" s="397"/>
      <c r="HYI66" s="397"/>
      <c r="HYJ66" s="397"/>
      <c r="HYK66" s="397"/>
      <c r="HYL66" s="397"/>
      <c r="HYM66" s="397"/>
      <c r="HYN66" s="397"/>
      <c r="HYO66" s="397"/>
      <c r="HYP66" s="397"/>
      <c r="HYQ66" s="397"/>
      <c r="HYR66" s="397"/>
      <c r="HYS66" s="397"/>
      <c r="HYT66" s="397"/>
      <c r="HYU66" s="397"/>
      <c r="HYV66" s="397"/>
      <c r="HYW66" s="397"/>
      <c r="HYX66" s="397"/>
      <c r="HYY66" s="397"/>
      <c r="HYZ66" s="397"/>
      <c r="HZA66" s="397"/>
      <c r="HZB66" s="397"/>
      <c r="HZC66" s="397"/>
      <c r="HZD66" s="397"/>
      <c r="HZE66" s="397"/>
      <c r="HZF66" s="397"/>
      <c r="HZG66" s="397"/>
      <c r="HZH66" s="397"/>
      <c r="HZI66" s="397"/>
      <c r="HZJ66" s="397"/>
      <c r="HZK66" s="397"/>
      <c r="HZL66" s="397"/>
      <c r="HZM66" s="397"/>
      <c r="HZN66" s="397"/>
      <c r="HZO66" s="397"/>
      <c r="HZP66" s="397"/>
      <c r="HZQ66" s="397"/>
      <c r="HZR66" s="397"/>
      <c r="HZS66" s="397"/>
      <c r="HZT66" s="397"/>
      <c r="HZU66" s="397"/>
      <c r="HZV66" s="397"/>
      <c r="HZW66" s="397"/>
      <c r="HZX66" s="397"/>
      <c r="HZY66" s="397"/>
      <c r="HZZ66" s="397"/>
      <c r="IAA66" s="397"/>
      <c r="IAB66" s="397"/>
      <c r="IAC66" s="397"/>
      <c r="IAD66" s="397"/>
      <c r="IAE66" s="397"/>
      <c r="IAF66" s="397"/>
      <c r="IAG66" s="397"/>
      <c r="IAH66" s="397"/>
      <c r="IAI66" s="397"/>
      <c r="IAJ66" s="397"/>
      <c r="IAK66" s="397"/>
      <c r="IAL66" s="397"/>
      <c r="IAM66" s="397"/>
      <c r="IAN66" s="397"/>
      <c r="IAO66" s="397"/>
      <c r="IAP66" s="397"/>
      <c r="IAQ66" s="397"/>
      <c r="IAR66" s="397"/>
      <c r="IAS66" s="397"/>
      <c r="IAT66" s="397"/>
      <c r="IAU66" s="397"/>
      <c r="IAV66" s="397"/>
      <c r="IAW66" s="397"/>
      <c r="IAX66" s="397"/>
      <c r="IAY66" s="397"/>
      <c r="IAZ66" s="397"/>
      <c r="IBA66" s="397"/>
      <c r="IBB66" s="397"/>
      <c r="IBC66" s="397"/>
      <c r="IBD66" s="397"/>
      <c r="IBE66" s="397"/>
      <c r="IBF66" s="397"/>
      <c r="IBG66" s="397"/>
      <c r="IBH66" s="397"/>
      <c r="IBI66" s="397"/>
      <c r="IBJ66" s="397"/>
      <c r="IBK66" s="397"/>
      <c r="IBL66" s="397"/>
      <c r="IBM66" s="397"/>
      <c r="IBN66" s="397"/>
      <c r="IBO66" s="397"/>
      <c r="IBP66" s="397"/>
      <c r="IBQ66" s="397"/>
      <c r="IBR66" s="397"/>
      <c r="IBS66" s="397"/>
      <c r="IBT66" s="397"/>
      <c r="IBU66" s="397"/>
      <c r="IBV66" s="397"/>
      <c r="IBW66" s="397"/>
      <c r="IBX66" s="397"/>
      <c r="IBY66" s="397"/>
      <c r="IBZ66" s="397"/>
      <c r="ICA66" s="397"/>
      <c r="ICB66" s="397"/>
      <c r="ICC66" s="397"/>
      <c r="ICD66" s="397"/>
      <c r="ICE66" s="397"/>
      <c r="ICF66" s="397"/>
      <c r="ICG66" s="397"/>
      <c r="ICH66" s="397"/>
      <c r="ICI66" s="397"/>
      <c r="ICJ66" s="397"/>
      <c r="ICK66" s="397"/>
      <c r="ICL66" s="397"/>
      <c r="ICM66" s="397"/>
      <c r="ICN66" s="397"/>
      <c r="ICO66" s="397"/>
      <c r="ICP66" s="397"/>
      <c r="ICQ66" s="397"/>
      <c r="ICR66" s="397"/>
      <c r="ICS66" s="397"/>
      <c r="ICT66" s="397"/>
      <c r="ICU66" s="397"/>
      <c r="ICV66" s="397"/>
      <c r="ICW66" s="397"/>
      <c r="ICX66" s="397"/>
      <c r="ICY66" s="397"/>
      <c r="ICZ66" s="397"/>
      <c r="IDA66" s="397"/>
      <c r="IDB66" s="397"/>
      <c r="IDC66" s="397"/>
      <c r="IDD66" s="397"/>
      <c r="IDE66" s="397"/>
      <c r="IDF66" s="397"/>
      <c r="IDG66" s="397"/>
      <c r="IDH66" s="397"/>
      <c r="IDI66" s="397"/>
      <c r="IDJ66" s="397"/>
      <c r="IDK66" s="397"/>
      <c r="IDL66" s="397"/>
      <c r="IDM66" s="397"/>
      <c r="IDN66" s="397"/>
      <c r="IDO66" s="397"/>
      <c r="IDP66" s="397"/>
      <c r="IDQ66" s="397"/>
      <c r="IDR66" s="397"/>
      <c r="IDS66" s="397"/>
      <c r="IDT66" s="397"/>
      <c r="IDU66" s="397"/>
      <c r="IDV66" s="397"/>
      <c r="IDW66" s="397"/>
      <c r="IDX66" s="397"/>
      <c r="IDY66" s="397"/>
      <c r="IDZ66" s="397"/>
      <c r="IEA66" s="397"/>
      <c r="IEB66" s="397"/>
      <c r="IEC66" s="397"/>
      <c r="IED66" s="397"/>
      <c r="IEE66" s="397"/>
      <c r="IEF66" s="397"/>
      <c r="IEG66" s="397"/>
      <c r="IEH66" s="397"/>
      <c r="IEI66" s="397"/>
      <c r="IEJ66" s="397"/>
      <c r="IEK66" s="397"/>
      <c r="IEL66" s="397"/>
      <c r="IEM66" s="397"/>
      <c r="IEN66" s="397"/>
      <c r="IEO66" s="397"/>
      <c r="IEP66" s="397"/>
      <c r="IEQ66" s="397"/>
      <c r="IER66" s="397"/>
      <c r="IES66" s="397"/>
      <c r="IET66" s="397"/>
      <c r="IEU66" s="397"/>
      <c r="IEV66" s="397"/>
      <c r="IEW66" s="397"/>
      <c r="IEX66" s="397"/>
      <c r="IEY66" s="397"/>
      <c r="IEZ66" s="397"/>
      <c r="IFA66" s="397"/>
      <c r="IFB66" s="397"/>
      <c r="IFC66" s="397"/>
      <c r="IFD66" s="397"/>
      <c r="IFE66" s="397"/>
      <c r="IFF66" s="397"/>
      <c r="IFG66" s="397"/>
      <c r="IFH66" s="397"/>
      <c r="IFI66" s="397"/>
      <c r="IFJ66" s="397"/>
      <c r="IFK66" s="397"/>
      <c r="IFL66" s="397"/>
      <c r="IFM66" s="397"/>
      <c r="IFN66" s="397"/>
      <c r="IFO66" s="397"/>
      <c r="IFP66" s="397"/>
      <c r="IFQ66" s="397"/>
      <c r="IFR66" s="397"/>
      <c r="IFS66" s="397"/>
      <c r="IFT66" s="397"/>
      <c r="IFU66" s="397"/>
      <c r="IFV66" s="397"/>
      <c r="IFW66" s="397"/>
      <c r="IFX66" s="397"/>
      <c r="IFY66" s="397"/>
      <c r="IFZ66" s="397"/>
      <c r="IGA66" s="397"/>
      <c r="IGB66" s="397"/>
      <c r="IGC66" s="397"/>
      <c r="IGD66" s="397"/>
      <c r="IGE66" s="397"/>
      <c r="IGF66" s="397"/>
      <c r="IGG66" s="397"/>
      <c r="IGH66" s="397"/>
      <c r="IGI66" s="397"/>
      <c r="IGJ66" s="397"/>
      <c r="IGK66" s="397"/>
      <c r="IGL66" s="397"/>
      <c r="IGM66" s="397"/>
      <c r="IGN66" s="397"/>
      <c r="IGO66" s="397"/>
      <c r="IGP66" s="397"/>
      <c r="IGQ66" s="397"/>
      <c r="IGR66" s="397"/>
      <c r="IGS66" s="397"/>
      <c r="IGT66" s="397"/>
      <c r="IGU66" s="397"/>
      <c r="IGV66" s="397"/>
      <c r="IGW66" s="397"/>
      <c r="IGX66" s="397"/>
      <c r="IGY66" s="397"/>
      <c r="IGZ66" s="397"/>
      <c r="IHA66" s="397"/>
      <c r="IHB66" s="397"/>
      <c r="IHC66" s="397"/>
      <c r="IHD66" s="397"/>
      <c r="IHE66" s="397"/>
      <c r="IHF66" s="397"/>
      <c r="IHG66" s="397"/>
      <c r="IHH66" s="397"/>
      <c r="IHI66" s="397"/>
      <c r="IHJ66" s="397"/>
      <c r="IHK66" s="397"/>
      <c r="IHL66" s="397"/>
      <c r="IHM66" s="397"/>
      <c r="IHN66" s="397"/>
      <c r="IHO66" s="397"/>
      <c r="IHP66" s="397"/>
      <c r="IHQ66" s="397"/>
      <c r="IHR66" s="397"/>
      <c r="IHS66" s="397"/>
      <c r="IHT66" s="397"/>
      <c r="IHU66" s="397"/>
      <c r="IHV66" s="397"/>
      <c r="IHW66" s="397"/>
      <c r="IHX66" s="397"/>
      <c r="IHY66" s="397"/>
      <c r="IHZ66" s="397"/>
      <c r="IIA66" s="397"/>
      <c r="IIB66" s="397"/>
      <c r="IIC66" s="397"/>
      <c r="IID66" s="397"/>
      <c r="IIE66" s="397"/>
      <c r="IIF66" s="397"/>
      <c r="IIG66" s="397"/>
      <c r="IIH66" s="397"/>
      <c r="III66" s="397"/>
      <c r="IIJ66" s="397"/>
      <c r="IIK66" s="397"/>
      <c r="IIL66" s="397"/>
      <c r="IIM66" s="397"/>
      <c r="IIN66" s="397"/>
      <c r="IIO66" s="397"/>
      <c r="IIP66" s="397"/>
      <c r="IIQ66" s="397"/>
      <c r="IIR66" s="397"/>
      <c r="IIS66" s="397"/>
      <c r="IIT66" s="397"/>
      <c r="IIU66" s="397"/>
      <c r="IIV66" s="397"/>
      <c r="IIW66" s="397"/>
      <c r="IIX66" s="397"/>
      <c r="IIY66" s="397"/>
      <c r="IIZ66" s="397"/>
      <c r="IJA66" s="397"/>
      <c r="IJB66" s="397"/>
      <c r="IJC66" s="397"/>
      <c r="IJD66" s="397"/>
      <c r="IJE66" s="397"/>
      <c r="IJF66" s="397"/>
      <c r="IJG66" s="397"/>
      <c r="IJH66" s="397"/>
      <c r="IJI66" s="397"/>
      <c r="IJJ66" s="397"/>
      <c r="IJK66" s="397"/>
      <c r="IJL66" s="397"/>
      <c r="IJM66" s="397"/>
      <c r="IJN66" s="397"/>
      <c r="IJO66" s="397"/>
      <c r="IJP66" s="397"/>
      <c r="IJQ66" s="397"/>
      <c r="IJR66" s="397"/>
      <c r="IJS66" s="397"/>
      <c r="IJT66" s="397"/>
      <c r="IJU66" s="397"/>
      <c r="IJV66" s="397"/>
      <c r="IJW66" s="397"/>
      <c r="IJX66" s="397"/>
      <c r="IJY66" s="397"/>
      <c r="IJZ66" s="397"/>
      <c r="IKA66" s="397"/>
      <c r="IKB66" s="397"/>
      <c r="IKC66" s="397"/>
      <c r="IKD66" s="397"/>
      <c r="IKE66" s="397"/>
      <c r="IKF66" s="397"/>
      <c r="IKG66" s="397"/>
      <c r="IKH66" s="397"/>
      <c r="IKI66" s="397"/>
      <c r="IKJ66" s="397"/>
      <c r="IKK66" s="397"/>
      <c r="IKL66" s="397"/>
      <c r="IKM66" s="397"/>
      <c r="IKN66" s="397"/>
      <c r="IKO66" s="397"/>
      <c r="IKP66" s="397"/>
      <c r="IKQ66" s="397"/>
      <c r="IKR66" s="397"/>
      <c r="IKS66" s="397"/>
      <c r="IKT66" s="397"/>
      <c r="IKU66" s="397"/>
      <c r="IKV66" s="397"/>
      <c r="IKW66" s="397"/>
      <c r="IKX66" s="397"/>
      <c r="IKY66" s="397"/>
      <c r="IKZ66" s="397"/>
      <c r="ILA66" s="397"/>
      <c r="ILB66" s="397"/>
      <c r="ILC66" s="397"/>
      <c r="ILD66" s="397"/>
      <c r="ILE66" s="397"/>
      <c r="ILF66" s="397"/>
      <c r="ILG66" s="397"/>
      <c r="ILH66" s="397"/>
      <c r="ILI66" s="397"/>
      <c r="ILJ66" s="397"/>
      <c r="ILK66" s="397"/>
      <c r="ILL66" s="397"/>
      <c r="ILM66" s="397"/>
      <c r="ILN66" s="397"/>
      <c r="ILO66" s="397"/>
      <c r="ILP66" s="397"/>
      <c r="ILQ66" s="397"/>
      <c r="ILR66" s="397"/>
      <c r="ILS66" s="397"/>
      <c r="ILT66" s="397"/>
      <c r="ILU66" s="397"/>
      <c r="ILV66" s="397"/>
      <c r="ILW66" s="397"/>
      <c r="ILX66" s="397"/>
      <c r="ILY66" s="397"/>
      <c r="ILZ66" s="397"/>
      <c r="IMA66" s="397"/>
      <c r="IMB66" s="397"/>
      <c r="IMC66" s="397"/>
      <c r="IMD66" s="397"/>
      <c r="IME66" s="397"/>
      <c r="IMF66" s="397"/>
      <c r="IMG66" s="397"/>
      <c r="IMH66" s="397"/>
      <c r="IMI66" s="397"/>
      <c r="IMJ66" s="397"/>
      <c r="IMK66" s="397"/>
      <c r="IML66" s="397"/>
      <c r="IMM66" s="397"/>
      <c r="IMN66" s="397"/>
      <c r="IMO66" s="397"/>
      <c r="IMP66" s="397"/>
      <c r="IMQ66" s="397"/>
      <c r="IMR66" s="397"/>
      <c r="IMS66" s="397"/>
      <c r="IMT66" s="397"/>
      <c r="IMU66" s="397"/>
      <c r="IMV66" s="397"/>
      <c r="IMW66" s="397"/>
      <c r="IMX66" s="397"/>
      <c r="IMY66" s="397"/>
      <c r="IMZ66" s="397"/>
      <c r="INA66" s="397"/>
      <c r="INB66" s="397"/>
      <c r="INC66" s="397"/>
      <c r="IND66" s="397"/>
      <c r="INE66" s="397"/>
      <c r="INF66" s="397"/>
      <c r="ING66" s="397"/>
      <c r="INH66" s="397"/>
      <c r="INI66" s="397"/>
      <c r="INJ66" s="397"/>
      <c r="INK66" s="397"/>
      <c r="INL66" s="397"/>
      <c r="INM66" s="397"/>
      <c r="INN66" s="397"/>
      <c r="INO66" s="397"/>
      <c r="INP66" s="397"/>
      <c r="INQ66" s="397"/>
      <c r="INR66" s="397"/>
      <c r="INS66" s="397"/>
      <c r="INT66" s="397"/>
      <c r="INU66" s="397"/>
      <c r="INV66" s="397"/>
      <c r="INW66" s="397"/>
      <c r="INX66" s="397"/>
      <c r="INY66" s="397"/>
      <c r="INZ66" s="397"/>
      <c r="IOA66" s="397"/>
      <c r="IOB66" s="397"/>
      <c r="IOC66" s="397"/>
      <c r="IOD66" s="397"/>
      <c r="IOE66" s="397"/>
      <c r="IOF66" s="397"/>
      <c r="IOG66" s="397"/>
      <c r="IOH66" s="397"/>
      <c r="IOI66" s="397"/>
      <c r="IOJ66" s="397"/>
      <c r="IOK66" s="397"/>
      <c r="IOL66" s="397"/>
      <c r="IOM66" s="397"/>
      <c r="ION66" s="397"/>
      <c r="IOO66" s="397"/>
      <c r="IOP66" s="397"/>
      <c r="IOQ66" s="397"/>
      <c r="IOR66" s="397"/>
      <c r="IOS66" s="397"/>
      <c r="IOT66" s="397"/>
      <c r="IOU66" s="397"/>
      <c r="IOV66" s="397"/>
      <c r="IOW66" s="397"/>
      <c r="IOX66" s="397"/>
      <c r="IOY66" s="397"/>
      <c r="IOZ66" s="397"/>
      <c r="IPA66" s="397"/>
      <c r="IPB66" s="397"/>
      <c r="IPC66" s="397"/>
      <c r="IPD66" s="397"/>
      <c r="IPE66" s="397"/>
      <c r="IPF66" s="397"/>
      <c r="IPG66" s="397"/>
      <c r="IPH66" s="397"/>
      <c r="IPI66" s="397"/>
      <c r="IPJ66" s="397"/>
      <c r="IPK66" s="397"/>
      <c r="IPL66" s="397"/>
      <c r="IPM66" s="397"/>
      <c r="IPN66" s="397"/>
      <c r="IPO66" s="397"/>
      <c r="IPP66" s="397"/>
      <c r="IPQ66" s="397"/>
      <c r="IPR66" s="397"/>
      <c r="IPS66" s="397"/>
      <c r="IPT66" s="397"/>
      <c r="IPU66" s="397"/>
      <c r="IPV66" s="397"/>
      <c r="IPW66" s="397"/>
      <c r="IPX66" s="397"/>
      <c r="IPY66" s="397"/>
      <c r="IPZ66" s="397"/>
      <c r="IQA66" s="397"/>
      <c r="IQB66" s="397"/>
      <c r="IQC66" s="397"/>
      <c r="IQD66" s="397"/>
      <c r="IQE66" s="397"/>
      <c r="IQF66" s="397"/>
      <c r="IQG66" s="397"/>
      <c r="IQH66" s="397"/>
      <c r="IQI66" s="397"/>
      <c r="IQJ66" s="397"/>
      <c r="IQK66" s="397"/>
      <c r="IQL66" s="397"/>
      <c r="IQM66" s="397"/>
      <c r="IQN66" s="397"/>
      <c r="IQO66" s="397"/>
      <c r="IQP66" s="397"/>
      <c r="IQQ66" s="397"/>
      <c r="IQR66" s="397"/>
      <c r="IQS66" s="397"/>
      <c r="IQT66" s="397"/>
      <c r="IQU66" s="397"/>
      <c r="IQV66" s="397"/>
      <c r="IQW66" s="397"/>
      <c r="IQX66" s="397"/>
      <c r="IQY66" s="397"/>
      <c r="IQZ66" s="397"/>
      <c r="IRA66" s="397"/>
      <c r="IRB66" s="397"/>
      <c r="IRC66" s="397"/>
      <c r="IRD66" s="397"/>
      <c r="IRE66" s="397"/>
      <c r="IRF66" s="397"/>
      <c r="IRG66" s="397"/>
      <c r="IRH66" s="397"/>
      <c r="IRI66" s="397"/>
      <c r="IRJ66" s="397"/>
      <c r="IRK66" s="397"/>
      <c r="IRL66" s="397"/>
      <c r="IRM66" s="397"/>
      <c r="IRN66" s="397"/>
      <c r="IRO66" s="397"/>
      <c r="IRP66" s="397"/>
      <c r="IRQ66" s="397"/>
      <c r="IRR66" s="397"/>
      <c r="IRS66" s="397"/>
      <c r="IRT66" s="397"/>
      <c r="IRU66" s="397"/>
      <c r="IRV66" s="397"/>
      <c r="IRW66" s="397"/>
      <c r="IRX66" s="397"/>
      <c r="IRY66" s="397"/>
      <c r="IRZ66" s="397"/>
      <c r="ISA66" s="397"/>
      <c r="ISB66" s="397"/>
      <c r="ISC66" s="397"/>
      <c r="ISD66" s="397"/>
      <c r="ISE66" s="397"/>
      <c r="ISF66" s="397"/>
      <c r="ISG66" s="397"/>
      <c r="ISH66" s="397"/>
      <c r="ISI66" s="397"/>
      <c r="ISJ66" s="397"/>
      <c r="ISK66" s="397"/>
      <c r="ISL66" s="397"/>
      <c r="ISM66" s="397"/>
      <c r="ISN66" s="397"/>
      <c r="ISO66" s="397"/>
      <c r="ISP66" s="397"/>
      <c r="ISQ66" s="397"/>
      <c r="ISR66" s="397"/>
      <c r="ISS66" s="397"/>
      <c r="IST66" s="397"/>
      <c r="ISU66" s="397"/>
      <c r="ISV66" s="397"/>
      <c r="ISW66" s="397"/>
      <c r="ISX66" s="397"/>
      <c r="ISY66" s="397"/>
      <c r="ISZ66" s="397"/>
      <c r="ITA66" s="397"/>
      <c r="ITB66" s="397"/>
      <c r="ITC66" s="397"/>
      <c r="ITD66" s="397"/>
      <c r="ITE66" s="397"/>
      <c r="ITF66" s="397"/>
      <c r="ITG66" s="397"/>
      <c r="ITH66" s="397"/>
      <c r="ITI66" s="397"/>
      <c r="ITJ66" s="397"/>
      <c r="ITK66" s="397"/>
      <c r="ITL66" s="397"/>
      <c r="ITM66" s="397"/>
      <c r="ITN66" s="397"/>
      <c r="ITO66" s="397"/>
      <c r="ITP66" s="397"/>
      <c r="ITQ66" s="397"/>
      <c r="ITR66" s="397"/>
      <c r="ITS66" s="397"/>
      <c r="ITT66" s="397"/>
      <c r="ITU66" s="397"/>
      <c r="ITV66" s="397"/>
      <c r="ITW66" s="397"/>
      <c r="ITX66" s="397"/>
      <c r="ITY66" s="397"/>
      <c r="ITZ66" s="397"/>
      <c r="IUA66" s="397"/>
      <c r="IUB66" s="397"/>
      <c r="IUC66" s="397"/>
      <c r="IUD66" s="397"/>
      <c r="IUE66" s="397"/>
      <c r="IUF66" s="397"/>
      <c r="IUG66" s="397"/>
      <c r="IUH66" s="397"/>
      <c r="IUI66" s="397"/>
      <c r="IUJ66" s="397"/>
      <c r="IUK66" s="397"/>
      <c r="IUL66" s="397"/>
      <c r="IUM66" s="397"/>
      <c r="IUN66" s="397"/>
      <c r="IUO66" s="397"/>
      <c r="IUP66" s="397"/>
      <c r="IUQ66" s="397"/>
      <c r="IUR66" s="397"/>
      <c r="IUS66" s="397"/>
      <c r="IUT66" s="397"/>
      <c r="IUU66" s="397"/>
      <c r="IUV66" s="397"/>
      <c r="IUW66" s="397"/>
      <c r="IUX66" s="397"/>
      <c r="IUY66" s="397"/>
      <c r="IUZ66" s="397"/>
      <c r="IVA66" s="397"/>
      <c r="IVB66" s="397"/>
      <c r="IVC66" s="397"/>
      <c r="IVD66" s="397"/>
      <c r="IVE66" s="397"/>
      <c r="IVF66" s="397"/>
      <c r="IVG66" s="397"/>
      <c r="IVH66" s="397"/>
      <c r="IVI66" s="397"/>
      <c r="IVJ66" s="397"/>
      <c r="IVK66" s="397"/>
      <c r="IVL66" s="397"/>
      <c r="IVM66" s="397"/>
      <c r="IVN66" s="397"/>
      <c r="IVO66" s="397"/>
      <c r="IVP66" s="397"/>
      <c r="IVQ66" s="397"/>
      <c r="IVR66" s="397"/>
      <c r="IVS66" s="397"/>
      <c r="IVT66" s="397"/>
      <c r="IVU66" s="397"/>
      <c r="IVV66" s="397"/>
      <c r="IVW66" s="397"/>
      <c r="IVX66" s="397"/>
      <c r="IVY66" s="397"/>
      <c r="IVZ66" s="397"/>
      <c r="IWA66" s="397"/>
      <c r="IWB66" s="397"/>
      <c r="IWC66" s="397"/>
      <c r="IWD66" s="397"/>
      <c r="IWE66" s="397"/>
      <c r="IWF66" s="397"/>
      <c r="IWG66" s="397"/>
      <c r="IWH66" s="397"/>
      <c r="IWI66" s="397"/>
      <c r="IWJ66" s="397"/>
      <c r="IWK66" s="397"/>
      <c r="IWL66" s="397"/>
      <c r="IWM66" s="397"/>
      <c r="IWN66" s="397"/>
      <c r="IWO66" s="397"/>
      <c r="IWP66" s="397"/>
      <c r="IWQ66" s="397"/>
      <c r="IWR66" s="397"/>
      <c r="IWS66" s="397"/>
      <c r="IWT66" s="397"/>
      <c r="IWU66" s="397"/>
      <c r="IWV66" s="397"/>
      <c r="IWW66" s="397"/>
      <c r="IWX66" s="397"/>
      <c r="IWY66" s="397"/>
      <c r="IWZ66" s="397"/>
      <c r="IXA66" s="397"/>
      <c r="IXB66" s="397"/>
      <c r="IXC66" s="397"/>
      <c r="IXD66" s="397"/>
      <c r="IXE66" s="397"/>
      <c r="IXF66" s="397"/>
      <c r="IXG66" s="397"/>
      <c r="IXH66" s="397"/>
      <c r="IXI66" s="397"/>
      <c r="IXJ66" s="397"/>
      <c r="IXK66" s="397"/>
      <c r="IXL66" s="397"/>
      <c r="IXM66" s="397"/>
      <c r="IXN66" s="397"/>
      <c r="IXO66" s="397"/>
      <c r="IXP66" s="397"/>
      <c r="IXQ66" s="397"/>
      <c r="IXR66" s="397"/>
      <c r="IXS66" s="397"/>
      <c r="IXT66" s="397"/>
      <c r="IXU66" s="397"/>
      <c r="IXV66" s="397"/>
      <c r="IXW66" s="397"/>
      <c r="IXX66" s="397"/>
      <c r="IXY66" s="397"/>
      <c r="IXZ66" s="397"/>
      <c r="IYA66" s="397"/>
      <c r="IYB66" s="397"/>
      <c r="IYC66" s="397"/>
      <c r="IYD66" s="397"/>
      <c r="IYE66" s="397"/>
      <c r="IYF66" s="397"/>
      <c r="IYG66" s="397"/>
      <c r="IYH66" s="397"/>
      <c r="IYI66" s="397"/>
      <c r="IYJ66" s="397"/>
      <c r="IYK66" s="397"/>
      <c r="IYL66" s="397"/>
      <c r="IYM66" s="397"/>
      <c r="IYN66" s="397"/>
      <c r="IYO66" s="397"/>
      <c r="IYP66" s="397"/>
      <c r="IYQ66" s="397"/>
      <c r="IYR66" s="397"/>
      <c r="IYS66" s="397"/>
      <c r="IYT66" s="397"/>
      <c r="IYU66" s="397"/>
      <c r="IYV66" s="397"/>
      <c r="IYW66" s="397"/>
      <c r="IYX66" s="397"/>
      <c r="IYY66" s="397"/>
      <c r="IYZ66" s="397"/>
      <c r="IZA66" s="397"/>
      <c r="IZB66" s="397"/>
      <c r="IZC66" s="397"/>
      <c r="IZD66" s="397"/>
      <c r="IZE66" s="397"/>
      <c r="IZF66" s="397"/>
      <c r="IZG66" s="397"/>
      <c r="IZH66" s="397"/>
      <c r="IZI66" s="397"/>
      <c r="IZJ66" s="397"/>
      <c r="IZK66" s="397"/>
      <c r="IZL66" s="397"/>
      <c r="IZM66" s="397"/>
      <c r="IZN66" s="397"/>
      <c r="IZO66" s="397"/>
      <c r="IZP66" s="397"/>
      <c r="IZQ66" s="397"/>
      <c r="IZR66" s="397"/>
      <c r="IZS66" s="397"/>
      <c r="IZT66" s="397"/>
      <c r="IZU66" s="397"/>
      <c r="IZV66" s="397"/>
      <c r="IZW66" s="397"/>
      <c r="IZX66" s="397"/>
      <c r="IZY66" s="397"/>
      <c r="IZZ66" s="397"/>
      <c r="JAA66" s="397"/>
      <c r="JAB66" s="397"/>
      <c r="JAC66" s="397"/>
      <c r="JAD66" s="397"/>
      <c r="JAE66" s="397"/>
      <c r="JAF66" s="397"/>
      <c r="JAG66" s="397"/>
      <c r="JAH66" s="397"/>
      <c r="JAI66" s="397"/>
      <c r="JAJ66" s="397"/>
      <c r="JAK66" s="397"/>
      <c r="JAL66" s="397"/>
      <c r="JAM66" s="397"/>
      <c r="JAN66" s="397"/>
      <c r="JAO66" s="397"/>
      <c r="JAP66" s="397"/>
      <c r="JAQ66" s="397"/>
      <c r="JAR66" s="397"/>
      <c r="JAS66" s="397"/>
      <c r="JAT66" s="397"/>
      <c r="JAU66" s="397"/>
      <c r="JAV66" s="397"/>
      <c r="JAW66" s="397"/>
      <c r="JAX66" s="397"/>
      <c r="JAY66" s="397"/>
      <c r="JAZ66" s="397"/>
      <c r="JBA66" s="397"/>
      <c r="JBB66" s="397"/>
      <c r="JBC66" s="397"/>
      <c r="JBD66" s="397"/>
      <c r="JBE66" s="397"/>
      <c r="JBF66" s="397"/>
      <c r="JBG66" s="397"/>
      <c r="JBH66" s="397"/>
      <c r="JBI66" s="397"/>
      <c r="JBJ66" s="397"/>
      <c r="JBK66" s="397"/>
      <c r="JBL66" s="397"/>
      <c r="JBM66" s="397"/>
      <c r="JBN66" s="397"/>
      <c r="JBO66" s="397"/>
      <c r="JBP66" s="397"/>
      <c r="JBQ66" s="397"/>
      <c r="JBR66" s="397"/>
      <c r="JBS66" s="397"/>
      <c r="JBT66" s="397"/>
      <c r="JBU66" s="397"/>
      <c r="JBV66" s="397"/>
      <c r="JBW66" s="397"/>
      <c r="JBX66" s="397"/>
      <c r="JBY66" s="397"/>
      <c r="JBZ66" s="397"/>
      <c r="JCA66" s="397"/>
      <c r="JCB66" s="397"/>
      <c r="JCC66" s="397"/>
      <c r="JCD66" s="397"/>
      <c r="JCE66" s="397"/>
      <c r="JCF66" s="397"/>
      <c r="JCG66" s="397"/>
      <c r="JCH66" s="397"/>
      <c r="JCI66" s="397"/>
      <c r="JCJ66" s="397"/>
      <c r="JCK66" s="397"/>
      <c r="JCL66" s="397"/>
      <c r="JCM66" s="397"/>
      <c r="JCN66" s="397"/>
      <c r="JCO66" s="397"/>
      <c r="JCP66" s="397"/>
      <c r="JCQ66" s="397"/>
      <c r="JCR66" s="397"/>
      <c r="JCS66" s="397"/>
      <c r="JCT66" s="397"/>
      <c r="JCU66" s="397"/>
      <c r="JCV66" s="397"/>
      <c r="JCW66" s="397"/>
      <c r="JCX66" s="397"/>
      <c r="JCY66" s="397"/>
      <c r="JCZ66" s="397"/>
      <c r="JDA66" s="397"/>
      <c r="JDB66" s="397"/>
      <c r="JDC66" s="397"/>
      <c r="JDD66" s="397"/>
      <c r="JDE66" s="397"/>
      <c r="JDF66" s="397"/>
      <c r="JDG66" s="397"/>
      <c r="JDH66" s="397"/>
      <c r="JDI66" s="397"/>
      <c r="JDJ66" s="397"/>
      <c r="JDK66" s="397"/>
      <c r="JDL66" s="397"/>
      <c r="JDM66" s="397"/>
      <c r="JDN66" s="397"/>
      <c r="JDO66" s="397"/>
      <c r="JDP66" s="397"/>
      <c r="JDQ66" s="397"/>
      <c r="JDR66" s="397"/>
      <c r="JDS66" s="397"/>
      <c r="JDT66" s="397"/>
      <c r="JDU66" s="397"/>
      <c r="JDV66" s="397"/>
      <c r="JDW66" s="397"/>
      <c r="JDX66" s="397"/>
      <c r="JDY66" s="397"/>
      <c r="JDZ66" s="397"/>
      <c r="JEA66" s="397"/>
      <c r="JEB66" s="397"/>
      <c r="JEC66" s="397"/>
      <c r="JED66" s="397"/>
      <c r="JEE66" s="397"/>
      <c r="JEF66" s="397"/>
      <c r="JEG66" s="397"/>
      <c r="JEH66" s="397"/>
      <c r="JEI66" s="397"/>
      <c r="JEJ66" s="397"/>
      <c r="JEK66" s="397"/>
      <c r="JEL66" s="397"/>
      <c r="JEM66" s="397"/>
      <c r="JEN66" s="397"/>
      <c r="JEO66" s="397"/>
      <c r="JEP66" s="397"/>
      <c r="JEQ66" s="397"/>
      <c r="JER66" s="397"/>
      <c r="JES66" s="397"/>
      <c r="JET66" s="397"/>
      <c r="JEU66" s="397"/>
      <c r="JEV66" s="397"/>
      <c r="JEW66" s="397"/>
      <c r="JEX66" s="397"/>
      <c r="JEY66" s="397"/>
      <c r="JEZ66" s="397"/>
      <c r="JFA66" s="397"/>
      <c r="JFB66" s="397"/>
      <c r="JFC66" s="397"/>
      <c r="JFD66" s="397"/>
      <c r="JFE66" s="397"/>
      <c r="JFF66" s="397"/>
      <c r="JFG66" s="397"/>
      <c r="JFH66" s="397"/>
      <c r="JFI66" s="397"/>
      <c r="JFJ66" s="397"/>
      <c r="JFK66" s="397"/>
      <c r="JFL66" s="397"/>
      <c r="JFM66" s="397"/>
      <c r="JFN66" s="397"/>
      <c r="JFO66" s="397"/>
      <c r="JFP66" s="397"/>
      <c r="JFQ66" s="397"/>
      <c r="JFR66" s="397"/>
      <c r="JFS66" s="397"/>
      <c r="JFT66" s="397"/>
      <c r="JFU66" s="397"/>
      <c r="JFV66" s="397"/>
      <c r="JFW66" s="397"/>
      <c r="JFX66" s="397"/>
      <c r="JFY66" s="397"/>
      <c r="JFZ66" s="397"/>
      <c r="JGA66" s="397"/>
      <c r="JGB66" s="397"/>
      <c r="JGC66" s="397"/>
      <c r="JGD66" s="397"/>
      <c r="JGE66" s="397"/>
      <c r="JGF66" s="397"/>
      <c r="JGG66" s="397"/>
      <c r="JGH66" s="397"/>
      <c r="JGI66" s="397"/>
      <c r="JGJ66" s="397"/>
      <c r="JGK66" s="397"/>
      <c r="JGL66" s="397"/>
      <c r="JGM66" s="397"/>
      <c r="JGN66" s="397"/>
      <c r="JGO66" s="397"/>
      <c r="JGP66" s="397"/>
      <c r="JGQ66" s="397"/>
      <c r="JGR66" s="397"/>
      <c r="JGS66" s="397"/>
      <c r="JGT66" s="397"/>
      <c r="JGU66" s="397"/>
      <c r="JGV66" s="397"/>
      <c r="JGW66" s="397"/>
      <c r="JGX66" s="397"/>
      <c r="JGY66" s="397"/>
      <c r="JGZ66" s="397"/>
      <c r="JHA66" s="397"/>
      <c r="JHB66" s="397"/>
      <c r="JHC66" s="397"/>
      <c r="JHD66" s="397"/>
      <c r="JHE66" s="397"/>
      <c r="JHF66" s="397"/>
      <c r="JHG66" s="397"/>
      <c r="JHH66" s="397"/>
      <c r="JHI66" s="397"/>
      <c r="JHJ66" s="397"/>
      <c r="JHK66" s="397"/>
      <c r="JHL66" s="397"/>
      <c r="JHM66" s="397"/>
      <c r="JHN66" s="397"/>
      <c r="JHO66" s="397"/>
      <c r="JHP66" s="397"/>
      <c r="JHQ66" s="397"/>
      <c r="JHR66" s="397"/>
      <c r="JHS66" s="397"/>
      <c r="JHT66" s="397"/>
      <c r="JHU66" s="397"/>
      <c r="JHV66" s="397"/>
      <c r="JHW66" s="397"/>
      <c r="JHX66" s="397"/>
      <c r="JHY66" s="397"/>
      <c r="JHZ66" s="397"/>
      <c r="JIA66" s="397"/>
      <c r="JIB66" s="397"/>
      <c r="JIC66" s="397"/>
      <c r="JID66" s="397"/>
      <c r="JIE66" s="397"/>
      <c r="JIF66" s="397"/>
      <c r="JIG66" s="397"/>
      <c r="JIH66" s="397"/>
      <c r="JII66" s="397"/>
      <c r="JIJ66" s="397"/>
      <c r="JIK66" s="397"/>
      <c r="JIL66" s="397"/>
      <c r="JIM66" s="397"/>
      <c r="JIN66" s="397"/>
      <c r="JIO66" s="397"/>
      <c r="JIP66" s="397"/>
      <c r="JIQ66" s="397"/>
      <c r="JIR66" s="397"/>
      <c r="JIS66" s="397"/>
      <c r="JIT66" s="397"/>
      <c r="JIU66" s="397"/>
      <c r="JIV66" s="397"/>
      <c r="JIW66" s="397"/>
      <c r="JIX66" s="397"/>
      <c r="JIY66" s="397"/>
      <c r="JIZ66" s="397"/>
      <c r="JJA66" s="397"/>
      <c r="JJB66" s="397"/>
      <c r="JJC66" s="397"/>
      <c r="JJD66" s="397"/>
      <c r="JJE66" s="397"/>
      <c r="JJF66" s="397"/>
      <c r="JJG66" s="397"/>
      <c r="JJH66" s="397"/>
      <c r="JJI66" s="397"/>
      <c r="JJJ66" s="397"/>
      <c r="JJK66" s="397"/>
      <c r="JJL66" s="397"/>
      <c r="JJM66" s="397"/>
      <c r="JJN66" s="397"/>
      <c r="JJO66" s="397"/>
      <c r="JJP66" s="397"/>
      <c r="JJQ66" s="397"/>
      <c r="JJR66" s="397"/>
      <c r="JJS66" s="397"/>
      <c r="JJT66" s="397"/>
      <c r="JJU66" s="397"/>
      <c r="JJV66" s="397"/>
      <c r="JJW66" s="397"/>
      <c r="JJX66" s="397"/>
      <c r="JJY66" s="397"/>
      <c r="JJZ66" s="397"/>
      <c r="JKA66" s="397"/>
      <c r="JKB66" s="397"/>
      <c r="JKC66" s="397"/>
      <c r="JKD66" s="397"/>
      <c r="JKE66" s="397"/>
      <c r="JKF66" s="397"/>
      <c r="JKG66" s="397"/>
      <c r="JKH66" s="397"/>
      <c r="JKI66" s="397"/>
      <c r="JKJ66" s="397"/>
      <c r="JKK66" s="397"/>
      <c r="JKL66" s="397"/>
      <c r="JKM66" s="397"/>
      <c r="JKN66" s="397"/>
      <c r="JKO66" s="397"/>
      <c r="JKP66" s="397"/>
      <c r="JKQ66" s="397"/>
      <c r="JKR66" s="397"/>
      <c r="JKS66" s="397"/>
      <c r="JKT66" s="397"/>
      <c r="JKU66" s="397"/>
      <c r="JKV66" s="397"/>
      <c r="JKW66" s="397"/>
      <c r="JKX66" s="397"/>
      <c r="JKY66" s="397"/>
      <c r="JKZ66" s="397"/>
      <c r="JLA66" s="397"/>
      <c r="JLB66" s="397"/>
      <c r="JLC66" s="397"/>
      <c r="JLD66" s="397"/>
      <c r="JLE66" s="397"/>
      <c r="JLF66" s="397"/>
      <c r="JLG66" s="397"/>
      <c r="JLH66" s="397"/>
      <c r="JLI66" s="397"/>
      <c r="JLJ66" s="397"/>
      <c r="JLK66" s="397"/>
      <c r="JLL66" s="397"/>
      <c r="JLM66" s="397"/>
      <c r="JLN66" s="397"/>
      <c r="JLO66" s="397"/>
      <c r="JLP66" s="397"/>
      <c r="JLQ66" s="397"/>
      <c r="JLR66" s="397"/>
      <c r="JLS66" s="397"/>
      <c r="JLT66" s="397"/>
      <c r="JLU66" s="397"/>
      <c r="JLV66" s="397"/>
      <c r="JLW66" s="397"/>
      <c r="JLX66" s="397"/>
      <c r="JLY66" s="397"/>
      <c r="JLZ66" s="397"/>
      <c r="JMA66" s="397"/>
      <c r="JMB66" s="397"/>
      <c r="JMC66" s="397"/>
      <c r="JMD66" s="397"/>
      <c r="JME66" s="397"/>
      <c r="JMF66" s="397"/>
      <c r="JMG66" s="397"/>
      <c r="JMH66" s="397"/>
      <c r="JMI66" s="397"/>
      <c r="JMJ66" s="397"/>
      <c r="JMK66" s="397"/>
      <c r="JML66" s="397"/>
      <c r="JMM66" s="397"/>
      <c r="JMN66" s="397"/>
      <c r="JMO66" s="397"/>
      <c r="JMP66" s="397"/>
      <c r="JMQ66" s="397"/>
      <c r="JMR66" s="397"/>
      <c r="JMS66" s="397"/>
      <c r="JMT66" s="397"/>
      <c r="JMU66" s="397"/>
      <c r="JMV66" s="397"/>
      <c r="JMW66" s="397"/>
      <c r="JMX66" s="397"/>
      <c r="JMY66" s="397"/>
      <c r="JMZ66" s="397"/>
      <c r="JNA66" s="397"/>
      <c r="JNB66" s="397"/>
      <c r="JNC66" s="397"/>
      <c r="JND66" s="397"/>
      <c r="JNE66" s="397"/>
      <c r="JNF66" s="397"/>
      <c r="JNG66" s="397"/>
      <c r="JNH66" s="397"/>
      <c r="JNI66" s="397"/>
      <c r="JNJ66" s="397"/>
      <c r="JNK66" s="397"/>
      <c r="JNL66" s="397"/>
      <c r="JNM66" s="397"/>
      <c r="JNN66" s="397"/>
      <c r="JNO66" s="397"/>
      <c r="JNP66" s="397"/>
      <c r="JNQ66" s="397"/>
      <c r="JNR66" s="397"/>
      <c r="JNS66" s="397"/>
      <c r="JNT66" s="397"/>
      <c r="JNU66" s="397"/>
      <c r="JNV66" s="397"/>
      <c r="JNW66" s="397"/>
      <c r="JNX66" s="397"/>
      <c r="JNY66" s="397"/>
      <c r="JNZ66" s="397"/>
      <c r="JOA66" s="397"/>
      <c r="JOB66" s="397"/>
      <c r="JOC66" s="397"/>
      <c r="JOD66" s="397"/>
      <c r="JOE66" s="397"/>
      <c r="JOF66" s="397"/>
      <c r="JOG66" s="397"/>
      <c r="JOH66" s="397"/>
      <c r="JOI66" s="397"/>
      <c r="JOJ66" s="397"/>
      <c r="JOK66" s="397"/>
      <c r="JOL66" s="397"/>
      <c r="JOM66" s="397"/>
      <c r="JON66" s="397"/>
      <c r="JOO66" s="397"/>
      <c r="JOP66" s="397"/>
      <c r="JOQ66" s="397"/>
      <c r="JOR66" s="397"/>
      <c r="JOS66" s="397"/>
      <c r="JOT66" s="397"/>
      <c r="JOU66" s="397"/>
      <c r="JOV66" s="397"/>
      <c r="JOW66" s="397"/>
      <c r="JOX66" s="397"/>
      <c r="JOY66" s="397"/>
      <c r="JOZ66" s="397"/>
      <c r="JPA66" s="397"/>
      <c r="JPB66" s="397"/>
      <c r="JPC66" s="397"/>
      <c r="JPD66" s="397"/>
      <c r="JPE66" s="397"/>
      <c r="JPF66" s="397"/>
      <c r="JPG66" s="397"/>
      <c r="JPH66" s="397"/>
      <c r="JPI66" s="397"/>
      <c r="JPJ66" s="397"/>
      <c r="JPK66" s="397"/>
      <c r="JPL66" s="397"/>
      <c r="JPM66" s="397"/>
      <c r="JPN66" s="397"/>
      <c r="JPO66" s="397"/>
      <c r="JPP66" s="397"/>
      <c r="JPQ66" s="397"/>
      <c r="JPR66" s="397"/>
      <c r="JPS66" s="397"/>
      <c r="JPT66" s="397"/>
      <c r="JPU66" s="397"/>
      <c r="JPV66" s="397"/>
      <c r="JPW66" s="397"/>
      <c r="JPX66" s="397"/>
      <c r="JPY66" s="397"/>
      <c r="JPZ66" s="397"/>
      <c r="JQA66" s="397"/>
      <c r="JQB66" s="397"/>
      <c r="JQC66" s="397"/>
      <c r="JQD66" s="397"/>
      <c r="JQE66" s="397"/>
      <c r="JQF66" s="397"/>
      <c r="JQG66" s="397"/>
      <c r="JQH66" s="397"/>
      <c r="JQI66" s="397"/>
      <c r="JQJ66" s="397"/>
      <c r="JQK66" s="397"/>
      <c r="JQL66" s="397"/>
      <c r="JQM66" s="397"/>
      <c r="JQN66" s="397"/>
      <c r="JQO66" s="397"/>
      <c r="JQP66" s="397"/>
      <c r="JQQ66" s="397"/>
      <c r="JQR66" s="397"/>
      <c r="JQS66" s="397"/>
      <c r="JQT66" s="397"/>
      <c r="JQU66" s="397"/>
      <c r="JQV66" s="397"/>
      <c r="JQW66" s="397"/>
      <c r="JQX66" s="397"/>
      <c r="JQY66" s="397"/>
      <c r="JQZ66" s="397"/>
      <c r="JRA66" s="397"/>
      <c r="JRB66" s="397"/>
      <c r="JRC66" s="397"/>
      <c r="JRD66" s="397"/>
      <c r="JRE66" s="397"/>
      <c r="JRF66" s="397"/>
      <c r="JRG66" s="397"/>
      <c r="JRH66" s="397"/>
      <c r="JRI66" s="397"/>
      <c r="JRJ66" s="397"/>
      <c r="JRK66" s="397"/>
      <c r="JRL66" s="397"/>
      <c r="JRM66" s="397"/>
      <c r="JRN66" s="397"/>
      <c r="JRO66" s="397"/>
      <c r="JRP66" s="397"/>
      <c r="JRQ66" s="397"/>
      <c r="JRR66" s="397"/>
      <c r="JRS66" s="397"/>
      <c r="JRT66" s="397"/>
      <c r="JRU66" s="397"/>
      <c r="JRV66" s="397"/>
      <c r="JRW66" s="397"/>
      <c r="JRX66" s="397"/>
      <c r="JRY66" s="397"/>
      <c r="JRZ66" s="397"/>
      <c r="JSA66" s="397"/>
      <c r="JSB66" s="397"/>
      <c r="JSC66" s="397"/>
      <c r="JSD66" s="397"/>
      <c r="JSE66" s="397"/>
      <c r="JSF66" s="397"/>
      <c r="JSG66" s="397"/>
      <c r="JSH66" s="397"/>
      <c r="JSI66" s="397"/>
      <c r="JSJ66" s="397"/>
      <c r="JSK66" s="397"/>
      <c r="JSL66" s="397"/>
      <c r="JSM66" s="397"/>
      <c r="JSN66" s="397"/>
      <c r="JSO66" s="397"/>
      <c r="JSP66" s="397"/>
      <c r="JSQ66" s="397"/>
      <c r="JSR66" s="397"/>
      <c r="JSS66" s="397"/>
      <c r="JST66" s="397"/>
      <c r="JSU66" s="397"/>
      <c r="JSV66" s="397"/>
      <c r="JSW66" s="397"/>
      <c r="JSX66" s="397"/>
      <c r="JSY66" s="397"/>
      <c r="JSZ66" s="397"/>
      <c r="JTA66" s="397"/>
      <c r="JTB66" s="397"/>
      <c r="JTC66" s="397"/>
      <c r="JTD66" s="397"/>
      <c r="JTE66" s="397"/>
      <c r="JTF66" s="397"/>
      <c r="JTG66" s="397"/>
      <c r="JTH66" s="397"/>
      <c r="JTI66" s="397"/>
      <c r="JTJ66" s="397"/>
      <c r="JTK66" s="397"/>
      <c r="JTL66" s="397"/>
      <c r="JTM66" s="397"/>
      <c r="JTN66" s="397"/>
      <c r="JTO66" s="397"/>
      <c r="JTP66" s="397"/>
      <c r="JTQ66" s="397"/>
      <c r="JTR66" s="397"/>
      <c r="JTS66" s="397"/>
      <c r="JTT66" s="397"/>
      <c r="JTU66" s="397"/>
      <c r="JTV66" s="397"/>
      <c r="JTW66" s="397"/>
      <c r="JTX66" s="397"/>
      <c r="JTY66" s="397"/>
      <c r="JTZ66" s="397"/>
      <c r="JUA66" s="397"/>
      <c r="JUB66" s="397"/>
      <c r="JUC66" s="397"/>
      <c r="JUD66" s="397"/>
      <c r="JUE66" s="397"/>
      <c r="JUF66" s="397"/>
      <c r="JUG66" s="397"/>
      <c r="JUH66" s="397"/>
      <c r="JUI66" s="397"/>
      <c r="JUJ66" s="397"/>
      <c r="JUK66" s="397"/>
      <c r="JUL66" s="397"/>
      <c r="JUM66" s="397"/>
      <c r="JUN66" s="397"/>
      <c r="JUO66" s="397"/>
      <c r="JUP66" s="397"/>
      <c r="JUQ66" s="397"/>
      <c r="JUR66" s="397"/>
      <c r="JUS66" s="397"/>
      <c r="JUT66" s="397"/>
      <c r="JUU66" s="397"/>
      <c r="JUV66" s="397"/>
      <c r="JUW66" s="397"/>
      <c r="JUX66" s="397"/>
      <c r="JUY66" s="397"/>
      <c r="JUZ66" s="397"/>
      <c r="JVA66" s="397"/>
      <c r="JVB66" s="397"/>
      <c r="JVC66" s="397"/>
      <c r="JVD66" s="397"/>
      <c r="JVE66" s="397"/>
      <c r="JVF66" s="397"/>
      <c r="JVG66" s="397"/>
      <c r="JVH66" s="397"/>
      <c r="JVI66" s="397"/>
      <c r="JVJ66" s="397"/>
      <c r="JVK66" s="397"/>
      <c r="JVL66" s="397"/>
      <c r="JVM66" s="397"/>
      <c r="JVN66" s="397"/>
      <c r="JVO66" s="397"/>
      <c r="JVP66" s="397"/>
      <c r="JVQ66" s="397"/>
      <c r="JVR66" s="397"/>
      <c r="JVS66" s="397"/>
      <c r="JVT66" s="397"/>
      <c r="JVU66" s="397"/>
      <c r="JVV66" s="397"/>
      <c r="JVW66" s="397"/>
      <c r="JVX66" s="397"/>
      <c r="JVY66" s="397"/>
      <c r="JVZ66" s="397"/>
      <c r="JWA66" s="397"/>
      <c r="JWB66" s="397"/>
      <c r="JWC66" s="397"/>
      <c r="JWD66" s="397"/>
      <c r="JWE66" s="397"/>
      <c r="JWF66" s="397"/>
      <c r="JWG66" s="397"/>
      <c r="JWH66" s="397"/>
      <c r="JWI66" s="397"/>
      <c r="JWJ66" s="397"/>
      <c r="JWK66" s="397"/>
      <c r="JWL66" s="397"/>
      <c r="JWM66" s="397"/>
      <c r="JWN66" s="397"/>
      <c r="JWO66" s="397"/>
      <c r="JWP66" s="397"/>
      <c r="JWQ66" s="397"/>
      <c r="JWR66" s="397"/>
      <c r="JWS66" s="397"/>
      <c r="JWT66" s="397"/>
      <c r="JWU66" s="397"/>
      <c r="JWV66" s="397"/>
      <c r="JWW66" s="397"/>
      <c r="JWX66" s="397"/>
      <c r="JWY66" s="397"/>
      <c r="JWZ66" s="397"/>
      <c r="JXA66" s="397"/>
      <c r="JXB66" s="397"/>
      <c r="JXC66" s="397"/>
      <c r="JXD66" s="397"/>
      <c r="JXE66" s="397"/>
      <c r="JXF66" s="397"/>
      <c r="JXG66" s="397"/>
      <c r="JXH66" s="397"/>
      <c r="JXI66" s="397"/>
      <c r="JXJ66" s="397"/>
      <c r="JXK66" s="397"/>
      <c r="JXL66" s="397"/>
      <c r="JXM66" s="397"/>
      <c r="JXN66" s="397"/>
      <c r="JXO66" s="397"/>
      <c r="JXP66" s="397"/>
      <c r="JXQ66" s="397"/>
      <c r="JXR66" s="397"/>
      <c r="JXS66" s="397"/>
      <c r="JXT66" s="397"/>
      <c r="JXU66" s="397"/>
      <c r="JXV66" s="397"/>
      <c r="JXW66" s="397"/>
      <c r="JXX66" s="397"/>
      <c r="JXY66" s="397"/>
      <c r="JXZ66" s="397"/>
      <c r="JYA66" s="397"/>
      <c r="JYB66" s="397"/>
      <c r="JYC66" s="397"/>
      <c r="JYD66" s="397"/>
      <c r="JYE66" s="397"/>
      <c r="JYF66" s="397"/>
      <c r="JYG66" s="397"/>
      <c r="JYH66" s="397"/>
      <c r="JYI66" s="397"/>
      <c r="JYJ66" s="397"/>
      <c r="JYK66" s="397"/>
      <c r="JYL66" s="397"/>
      <c r="JYM66" s="397"/>
      <c r="JYN66" s="397"/>
      <c r="JYO66" s="397"/>
      <c r="JYP66" s="397"/>
      <c r="JYQ66" s="397"/>
      <c r="JYR66" s="397"/>
      <c r="JYS66" s="397"/>
      <c r="JYT66" s="397"/>
      <c r="JYU66" s="397"/>
      <c r="JYV66" s="397"/>
      <c r="JYW66" s="397"/>
      <c r="JYX66" s="397"/>
      <c r="JYY66" s="397"/>
      <c r="JYZ66" s="397"/>
      <c r="JZA66" s="397"/>
      <c r="JZB66" s="397"/>
      <c r="JZC66" s="397"/>
      <c r="JZD66" s="397"/>
      <c r="JZE66" s="397"/>
      <c r="JZF66" s="397"/>
      <c r="JZG66" s="397"/>
      <c r="JZH66" s="397"/>
      <c r="JZI66" s="397"/>
      <c r="JZJ66" s="397"/>
      <c r="JZK66" s="397"/>
      <c r="JZL66" s="397"/>
      <c r="JZM66" s="397"/>
      <c r="JZN66" s="397"/>
      <c r="JZO66" s="397"/>
      <c r="JZP66" s="397"/>
      <c r="JZQ66" s="397"/>
      <c r="JZR66" s="397"/>
      <c r="JZS66" s="397"/>
      <c r="JZT66" s="397"/>
      <c r="JZU66" s="397"/>
      <c r="JZV66" s="397"/>
      <c r="JZW66" s="397"/>
      <c r="JZX66" s="397"/>
      <c r="JZY66" s="397"/>
      <c r="JZZ66" s="397"/>
      <c r="KAA66" s="397"/>
      <c r="KAB66" s="397"/>
      <c r="KAC66" s="397"/>
      <c r="KAD66" s="397"/>
      <c r="KAE66" s="397"/>
      <c r="KAF66" s="397"/>
      <c r="KAG66" s="397"/>
      <c r="KAH66" s="397"/>
      <c r="KAI66" s="397"/>
      <c r="KAJ66" s="397"/>
      <c r="KAK66" s="397"/>
      <c r="KAL66" s="397"/>
      <c r="KAM66" s="397"/>
      <c r="KAN66" s="397"/>
      <c r="KAO66" s="397"/>
      <c r="KAP66" s="397"/>
      <c r="KAQ66" s="397"/>
      <c r="KAR66" s="397"/>
      <c r="KAS66" s="397"/>
      <c r="KAT66" s="397"/>
      <c r="KAU66" s="397"/>
      <c r="KAV66" s="397"/>
      <c r="KAW66" s="397"/>
      <c r="KAX66" s="397"/>
      <c r="KAY66" s="397"/>
      <c r="KAZ66" s="397"/>
      <c r="KBA66" s="397"/>
      <c r="KBB66" s="397"/>
      <c r="KBC66" s="397"/>
      <c r="KBD66" s="397"/>
      <c r="KBE66" s="397"/>
      <c r="KBF66" s="397"/>
      <c r="KBG66" s="397"/>
      <c r="KBH66" s="397"/>
      <c r="KBI66" s="397"/>
      <c r="KBJ66" s="397"/>
      <c r="KBK66" s="397"/>
      <c r="KBL66" s="397"/>
      <c r="KBM66" s="397"/>
      <c r="KBN66" s="397"/>
      <c r="KBO66" s="397"/>
      <c r="KBP66" s="397"/>
      <c r="KBQ66" s="397"/>
      <c r="KBR66" s="397"/>
      <c r="KBS66" s="397"/>
      <c r="KBT66" s="397"/>
      <c r="KBU66" s="397"/>
      <c r="KBV66" s="397"/>
      <c r="KBW66" s="397"/>
      <c r="KBX66" s="397"/>
      <c r="KBY66" s="397"/>
      <c r="KBZ66" s="397"/>
      <c r="KCA66" s="397"/>
      <c r="KCB66" s="397"/>
      <c r="KCC66" s="397"/>
      <c r="KCD66" s="397"/>
      <c r="KCE66" s="397"/>
      <c r="KCF66" s="397"/>
      <c r="KCG66" s="397"/>
      <c r="KCH66" s="397"/>
      <c r="KCI66" s="397"/>
      <c r="KCJ66" s="397"/>
      <c r="KCK66" s="397"/>
      <c r="KCL66" s="397"/>
      <c r="KCM66" s="397"/>
      <c r="KCN66" s="397"/>
      <c r="KCO66" s="397"/>
      <c r="KCP66" s="397"/>
      <c r="KCQ66" s="397"/>
      <c r="KCR66" s="397"/>
      <c r="KCS66" s="397"/>
      <c r="KCT66" s="397"/>
      <c r="KCU66" s="397"/>
      <c r="KCV66" s="397"/>
      <c r="KCW66" s="397"/>
      <c r="KCX66" s="397"/>
      <c r="KCY66" s="397"/>
      <c r="KCZ66" s="397"/>
      <c r="KDA66" s="397"/>
      <c r="KDB66" s="397"/>
      <c r="KDC66" s="397"/>
      <c r="KDD66" s="397"/>
      <c r="KDE66" s="397"/>
      <c r="KDF66" s="397"/>
      <c r="KDG66" s="397"/>
      <c r="KDH66" s="397"/>
      <c r="KDI66" s="397"/>
      <c r="KDJ66" s="397"/>
      <c r="KDK66" s="397"/>
      <c r="KDL66" s="397"/>
      <c r="KDM66" s="397"/>
      <c r="KDN66" s="397"/>
      <c r="KDO66" s="397"/>
      <c r="KDP66" s="397"/>
      <c r="KDQ66" s="397"/>
      <c r="KDR66" s="397"/>
      <c r="KDS66" s="397"/>
      <c r="KDT66" s="397"/>
      <c r="KDU66" s="397"/>
      <c r="KDV66" s="397"/>
      <c r="KDW66" s="397"/>
      <c r="KDX66" s="397"/>
      <c r="KDY66" s="397"/>
      <c r="KDZ66" s="397"/>
      <c r="KEA66" s="397"/>
      <c r="KEB66" s="397"/>
      <c r="KEC66" s="397"/>
      <c r="KED66" s="397"/>
      <c r="KEE66" s="397"/>
      <c r="KEF66" s="397"/>
      <c r="KEG66" s="397"/>
      <c r="KEH66" s="397"/>
      <c r="KEI66" s="397"/>
      <c r="KEJ66" s="397"/>
      <c r="KEK66" s="397"/>
      <c r="KEL66" s="397"/>
      <c r="KEM66" s="397"/>
      <c r="KEN66" s="397"/>
      <c r="KEO66" s="397"/>
      <c r="KEP66" s="397"/>
      <c r="KEQ66" s="397"/>
      <c r="KER66" s="397"/>
      <c r="KES66" s="397"/>
      <c r="KET66" s="397"/>
      <c r="KEU66" s="397"/>
      <c r="KEV66" s="397"/>
      <c r="KEW66" s="397"/>
      <c r="KEX66" s="397"/>
      <c r="KEY66" s="397"/>
      <c r="KEZ66" s="397"/>
      <c r="KFA66" s="397"/>
      <c r="KFB66" s="397"/>
      <c r="KFC66" s="397"/>
      <c r="KFD66" s="397"/>
      <c r="KFE66" s="397"/>
      <c r="KFF66" s="397"/>
      <c r="KFG66" s="397"/>
      <c r="KFH66" s="397"/>
      <c r="KFI66" s="397"/>
      <c r="KFJ66" s="397"/>
      <c r="KFK66" s="397"/>
      <c r="KFL66" s="397"/>
      <c r="KFM66" s="397"/>
      <c r="KFN66" s="397"/>
      <c r="KFO66" s="397"/>
      <c r="KFP66" s="397"/>
      <c r="KFQ66" s="397"/>
      <c r="KFR66" s="397"/>
      <c r="KFS66" s="397"/>
      <c r="KFT66" s="397"/>
      <c r="KFU66" s="397"/>
      <c r="KFV66" s="397"/>
      <c r="KFW66" s="397"/>
      <c r="KFX66" s="397"/>
      <c r="KFY66" s="397"/>
      <c r="KFZ66" s="397"/>
      <c r="KGA66" s="397"/>
      <c r="KGB66" s="397"/>
      <c r="KGC66" s="397"/>
      <c r="KGD66" s="397"/>
      <c r="KGE66" s="397"/>
      <c r="KGF66" s="397"/>
      <c r="KGG66" s="397"/>
      <c r="KGH66" s="397"/>
      <c r="KGI66" s="397"/>
      <c r="KGJ66" s="397"/>
      <c r="KGK66" s="397"/>
      <c r="KGL66" s="397"/>
      <c r="KGM66" s="397"/>
      <c r="KGN66" s="397"/>
      <c r="KGO66" s="397"/>
      <c r="KGP66" s="397"/>
      <c r="KGQ66" s="397"/>
      <c r="KGR66" s="397"/>
      <c r="KGS66" s="397"/>
      <c r="KGT66" s="397"/>
      <c r="KGU66" s="397"/>
      <c r="KGV66" s="397"/>
      <c r="KGW66" s="397"/>
      <c r="KGX66" s="397"/>
      <c r="KGY66" s="397"/>
      <c r="KGZ66" s="397"/>
      <c r="KHA66" s="397"/>
      <c r="KHB66" s="397"/>
      <c r="KHC66" s="397"/>
      <c r="KHD66" s="397"/>
      <c r="KHE66" s="397"/>
      <c r="KHF66" s="397"/>
      <c r="KHG66" s="397"/>
      <c r="KHH66" s="397"/>
      <c r="KHI66" s="397"/>
      <c r="KHJ66" s="397"/>
      <c r="KHK66" s="397"/>
      <c r="KHL66" s="397"/>
      <c r="KHM66" s="397"/>
      <c r="KHN66" s="397"/>
      <c r="KHO66" s="397"/>
      <c r="KHP66" s="397"/>
      <c r="KHQ66" s="397"/>
      <c r="KHR66" s="397"/>
      <c r="KHS66" s="397"/>
      <c r="KHT66" s="397"/>
      <c r="KHU66" s="397"/>
      <c r="KHV66" s="397"/>
      <c r="KHW66" s="397"/>
      <c r="KHX66" s="397"/>
      <c r="KHY66" s="397"/>
      <c r="KHZ66" s="397"/>
      <c r="KIA66" s="397"/>
      <c r="KIB66" s="397"/>
      <c r="KIC66" s="397"/>
      <c r="KID66" s="397"/>
      <c r="KIE66" s="397"/>
      <c r="KIF66" s="397"/>
      <c r="KIG66" s="397"/>
      <c r="KIH66" s="397"/>
      <c r="KII66" s="397"/>
      <c r="KIJ66" s="397"/>
      <c r="KIK66" s="397"/>
      <c r="KIL66" s="397"/>
      <c r="KIM66" s="397"/>
      <c r="KIN66" s="397"/>
      <c r="KIO66" s="397"/>
      <c r="KIP66" s="397"/>
      <c r="KIQ66" s="397"/>
      <c r="KIR66" s="397"/>
      <c r="KIS66" s="397"/>
      <c r="KIT66" s="397"/>
      <c r="KIU66" s="397"/>
      <c r="KIV66" s="397"/>
      <c r="KIW66" s="397"/>
      <c r="KIX66" s="397"/>
      <c r="KIY66" s="397"/>
      <c r="KIZ66" s="397"/>
      <c r="KJA66" s="397"/>
      <c r="KJB66" s="397"/>
      <c r="KJC66" s="397"/>
      <c r="KJD66" s="397"/>
      <c r="KJE66" s="397"/>
      <c r="KJF66" s="397"/>
      <c r="KJG66" s="397"/>
      <c r="KJH66" s="397"/>
      <c r="KJI66" s="397"/>
      <c r="KJJ66" s="397"/>
      <c r="KJK66" s="397"/>
      <c r="KJL66" s="397"/>
      <c r="KJM66" s="397"/>
      <c r="KJN66" s="397"/>
      <c r="KJO66" s="397"/>
      <c r="KJP66" s="397"/>
      <c r="KJQ66" s="397"/>
      <c r="KJR66" s="397"/>
      <c r="KJS66" s="397"/>
      <c r="KJT66" s="397"/>
      <c r="KJU66" s="397"/>
      <c r="KJV66" s="397"/>
      <c r="KJW66" s="397"/>
      <c r="KJX66" s="397"/>
      <c r="KJY66" s="397"/>
      <c r="KJZ66" s="397"/>
      <c r="KKA66" s="397"/>
      <c r="KKB66" s="397"/>
      <c r="KKC66" s="397"/>
      <c r="KKD66" s="397"/>
      <c r="KKE66" s="397"/>
      <c r="KKF66" s="397"/>
      <c r="KKG66" s="397"/>
      <c r="KKH66" s="397"/>
      <c r="KKI66" s="397"/>
      <c r="KKJ66" s="397"/>
      <c r="KKK66" s="397"/>
      <c r="KKL66" s="397"/>
      <c r="KKM66" s="397"/>
      <c r="KKN66" s="397"/>
      <c r="KKO66" s="397"/>
      <c r="KKP66" s="397"/>
      <c r="KKQ66" s="397"/>
      <c r="KKR66" s="397"/>
      <c r="KKS66" s="397"/>
      <c r="KKT66" s="397"/>
      <c r="KKU66" s="397"/>
      <c r="KKV66" s="397"/>
      <c r="KKW66" s="397"/>
      <c r="KKX66" s="397"/>
      <c r="KKY66" s="397"/>
      <c r="KKZ66" s="397"/>
      <c r="KLA66" s="397"/>
      <c r="KLB66" s="397"/>
      <c r="KLC66" s="397"/>
      <c r="KLD66" s="397"/>
      <c r="KLE66" s="397"/>
      <c r="KLF66" s="397"/>
      <c r="KLG66" s="397"/>
      <c r="KLH66" s="397"/>
      <c r="KLI66" s="397"/>
      <c r="KLJ66" s="397"/>
      <c r="KLK66" s="397"/>
      <c r="KLL66" s="397"/>
      <c r="KLM66" s="397"/>
      <c r="KLN66" s="397"/>
      <c r="KLO66" s="397"/>
      <c r="KLP66" s="397"/>
      <c r="KLQ66" s="397"/>
      <c r="KLR66" s="397"/>
      <c r="KLS66" s="397"/>
      <c r="KLT66" s="397"/>
      <c r="KLU66" s="397"/>
      <c r="KLV66" s="397"/>
      <c r="KLW66" s="397"/>
      <c r="KLX66" s="397"/>
      <c r="KLY66" s="397"/>
      <c r="KLZ66" s="397"/>
      <c r="KMA66" s="397"/>
      <c r="KMB66" s="397"/>
      <c r="KMC66" s="397"/>
      <c r="KMD66" s="397"/>
      <c r="KME66" s="397"/>
      <c r="KMF66" s="397"/>
      <c r="KMG66" s="397"/>
      <c r="KMH66" s="397"/>
      <c r="KMI66" s="397"/>
      <c r="KMJ66" s="397"/>
      <c r="KMK66" s="397"/>
      <c r="KML66" s="397"/>
      <c r="KMM66" s="397"/>
      <c r="KMN66" s="397"/>
      <c r="KMO66" s="397"/>
      <c r="KMP66" s="397"/>
      <c r="KMQ66" s="397"/>
      <c r="KMR66" s="397"/>
      <c r="KMS66" s="397"/>
      <c r="KMT66" s="397"/>
      <c r="KMU66" s="397"/>
      <c r="KMV66" s="397"/>
      <c r="KMW66" s="397"/>
      <c r="KMX66" s="397"/>
      <c r="KMY66" s="397"/>
      <c r="KMZ66" s="397"/>
      <c r="KNA66" s="397"/>
      <c r="KNB66" s="397"/>
      <c r="KNC66" s="397"/>
      <c r="KND66" s="397"/>
      <c r="KNE66" s="397"/>
      <c r="KNF66" s="397"/>
      <c r="KNG66" s="397"/>
      <c r="KNH66" s="397"/>
      <c r="KNI66" s="397"/>
      <c r="KNJ66" s="397"/>
      <c r="KNK66" s="397"/>
      <c r="KNL66" s="397"/>
      <c r="KNM66" s="397"/>
      <c r="KNN66" s="397"/>
      <c r="KNO66" s="397"/>
      <c r="KNP66" s="397"/>
      <c r="KNQ66" s="397"/>
      <c r="KNR66" s="397"/>
      <c r="KNS66" s="397"/>
      <c r="KNT66" s="397"/>
      <c r="KNU66" s="397"/>
      <c r="KNV66" s="397"/>
      <c r="KNW66" s="397"/>
      <c r="KNX66" s="397"/>
      <c r="KNY66" s="397"/>
      <c r="KNZ66" s="397"/>
      <c r="KOA66" s="397"/>
      <c r="KOB66" s="397"/>
      <c r="KOC66" s="397"/>
      <c r="KOD66" s="397"/>
      <c r="KOE66" s="397"/>
      <c r="KOF66" s="397"/>
      <c r="KOG66" s="397"/>
      <c r="KOH66" s="397"/>
      <c r="KOI66" s="397"/>
      <c r="KOJ66" s="397"/>
      <c r="KOK66" s="397"/>
      <c r="KOL66" s="397"/>
      <c r="KOM66" s="397"/>
      <c r="KON66" s="397"/>
      <c r="KOO66" s="397"/>
      <c r="KOP66" s="397"/>
      <c r="KOQ66" s="397"/>
      <c r="KOR66" s="397"/>
      <c r="KOS66" s="397"/>
      <c r="KOT66" s="397"/>
      <c r="KOU66" s="397"/>
      <c r="KOV66" s="397"/>
      <c r="KOW66" s="397"/>
      <c r="KOX66" s="397"/>
      <c r="KOY66" s="397"/>
      <c r="KOZ66" s="397"/>
      <c r="KPA66" s="397"/>
      <c r="KPB66" s="397"/>
      <c r="KPC66" s="397"/>
      <c r="KPD66" s="397"/>
      <c r="KPE66" s="397"/>
      <c r="KPF66" s="397"/>
      <c r="KPG66" s="397"/>
      <c r="KPH66" s="397"/>
      <c r="KPI66" s="397"/>
      <c r="KPJ66" s="397"/>
      <c r="KPK66" s="397"/>
      <c r="KPL66" s="397"/>
      <c r="KPM66" s="397"/>
      <c r="KPN66" s="397"/>
      <c r="KPO66" s="397"/>
      <c r="KPP66" s="397"/>
      <c r="KPQ66" s="397"/>
      <c r="KPR66" s="397"/>
      <c r="KPS66" s="397"/>
      <c r="KPT66" s="397"/>
      <c r="KPU66" s="397"/>
      <c r="KPV66" s="397"/>
      <c r="KPW66" s="397"/>
      <c r="KPX66" s="397"/>
      <c r="KPY66" s="397"/>
      <c r="KPZ66" s="397"/>
      <c r="KQA66" s="397"/>
      <c r="KQB66" s="397"/>
      <c r="KQC66" s="397"/>
      <c r="KQD66" s="397"/>
      <c r="KQE66" s="397"/>
      <c r="KQF66" s="397"/>
      <c r="KQG66" s="397"/>
      <c r="KQH66" s="397"/>
      <c r="KQI66" s="397"/>
      <c r="KQJ66" s="397"/>
      <c r="KQK66" s="397"/>
      <c r="KQL66" s="397"/>
      <c r="KQM66" s="397"/>
      <c r="KQN66" s="397"/>
      <c r="KQO66" s="397"/>
      <c r="KQP66" s="397"/>
      <c r="KQQ66" s="397"/>
      <c r="KQR66" s="397"/>
      <c r="KQS66" s="397"/>
      <c r="KQT66" s="397"/>
      <c r="KQU66" s="397"/>
      <c r="KQV66" s="397"/>
      <c r="KQW66" s="397"/>
      <c r="KQX66" s="397"/>
      <c r="KQY66" s="397"/>
      <c r="KQZ66" s="397"/>
      <c r="KRA66" s="397"/>
      <c r="KRB66" s="397"/>
      <c r="KRC66" s="397"/>
      <c r="KRD66" s="397"/>
      <c r="KRE66" s="397"/>
      <c r="KRF66" s="397"/>
      <c r="KRG66" s="397"/>
      <c r="KRH66" s="397"/>
      <c r="KRI66" s="397"/>
      <c r="KRJ66" s="397"/>
      <c r="KRK66" s="397"/>
      <c r="KRL66" s="397"/>
      <c r="KRM66" s="397"/>
      <c r="KRN66" s="397"/>
      <c r="KRO66" s="397"/>
      <c r="KRP66" s="397"/>
      <c r="KRQ66" s="397"/>
      <c r="KRR66" s="397"/>
      <c r="KRS66" s="397"/>
      <c r="KRT66" s="397"/>
      <c r="KRU66" s="397"/>
      <c r="KRV66" s="397"/>
      <c r="KRW66" s="397"/>
      <c r="KRX66" s="397"/>
      <c r="KRY66" s="397"/>
      <c r="KRZ66" s="397"/>
      <c r="KSA66" s="397"/>
      <c r="KSB66" s="397"/>
      <c r="KSC66" s="397"/>
      <c r="KSD66" s="397"/>
      <c r="KSE66" s="397"/>
      <c r="KSF66" s="397"/>
      <c r="KSG66" s="397"/>
      <c r="KSH66" s="397"/>
      <c r="KSI66" s="397"/>
      <c r="KSJ66" s="397"/>
      <c r="KSK66" s="397"/>
      <c r="KSL66" s="397"/>
      <c r="KSM66" s="397"/>
      <c r="KSN66" s="397"/>
      <c r="KSO66" s="397"/>
      <c r="KSP66" s="397"/>
      <c r="KSQ66" s="397"/>
      <c r="KSR66" s="397"/>
      <c r="KSS66" s="397"/>
      <c r="KST66" s="397"/>
      <c r="KSU66" s="397"/>
      <c r="KSV66" s="397"/>
      <c r="KSW66" s="397"/>
      <c r="KSX66" s="397"/>
      <c r="KSY66" s="397"/>
      <c r="KSZ66" s="397"/>
      <c r="KTA66" s="397"/>
      <c r="KTB66" s="397"/>
      <c r="KTC66" s="397"/>
      <c r="KTD66" s="397"/>
      <c r="KTE66" s="397"/>
      <c r="KTF66" s="397"/>
      <c r="KTG66" s="397"/>
      <c r="KTH66" s="397"/>
      <c r="KTI66" s="397"/>
      <c r="KTJ66" s="397"/>
      <c r="KTK66" s="397"/>
      <c r="KTL66" s="397"/>
      <c r="KTM66" s="397"/>
      <c r="KTN66" s="397"/>
      <c r="KTO66" s="397"/>
      <c r="KTP66" s="397"/>
      <c r="KTQ66" s="397"/>
      <c r="KTR66" s="397"/>
      <c r="KTS66" s="397"/>
      <c r="KTT66" s="397"/>
      <c r="KTU66" s="397"/>
      <c r="KTV66" s="397"/>
      <c r="KTW66" s="397"/>
      <c r="KTX66" s="397"/>
      <c r="KTY66" s="397"/>
      <c r="KTZ66" s="397"/>
      <c r="KUA66" s="397"/>
      <c r="KUB66" s="397"/>
      <c r="KUC66" s="397"/>
      <c r="KUD66" s="397"/>
      <c r="KUE66" s="397"/>
      <c r="KUF66" s="397"/>
      <c r="KUG66" s="397"/>
      <c r="KUH66" s="397"/>
      <c r="KUI66" s="397"/>
      <c r="KUJ66" s="397"/>
      <c r="KUK66" s="397"/>
      <c r="KUL66" s="397"/>
      <c r="KUM66" s="397"/>
      <c r="KUN66" s="397"/>
      <c r="KUO66" s="397"/>
      <c r="KUP66" s="397"/>
      <c r="KUQ66" s="397"/>
      <c r="KUR66" s="397"/>
      <c r="KUS66" s="397"/>
      <c r="KUT66" s="397"/>
      <c r="KUU66" s="397"/>
      <c r="KUV66" s="397"/>
      <c r="KUW66" s="397"/>
      <c r="KUX66" s="397"/>
      <c r="KUY66" s="397"/>
      <c r="KUZ66" s="397"/>
      <c r="KVA66" s="397"/>
      <c r="KVB66" s="397"/>
      <c r="KVC66" s="397"/>
      <c r="KVD66" s="397"/>
      <c r="KVE66" s="397"/>
      <c r="KVF66" s="397"/>
      <c r="KVG66" s="397"/>
      <c r="KVH66" s="397"/>
      <c r="KVI66" s="397"/>
      <c r="KVJ66" s="397"/>
      <c r="KVK66" s="397"/>
      <c r="KVL66" s="397"/>
      <c r="KVM66" s="397"/>
      <c r="KVN66" s="397"/>
      <c r="KVO66" s="397"/>
      <c r="KVP66" s="397"/>
      <c r="KVQ66" s="397"/>
      <c r="KVR66" s="397"/>
      <c r="KVS66" s="397"/>
      <c r="KVT66" s="397"/>
      <c r="KVU66" s="397"/>
      <c r="KVV66" s="397"/>
      <c r="KVW66" s="397"/>
      <c r="KVX66" s="397"/>
      <c r="KVY66" s="397"/>
      <c r="KVZ66" s="397"/>
      <c r="KWA66" s="397"/>
      <c r="KWB66" s="397"/>
      <c r="KWC66" s="397"/>
      <c r="KWD66" s="397"/>
      <c r="KWE66" s="397"/>
      <c r="KWF66" s="397"/>
      <c r="KWG66" s="397"/>
      <c r="KWH66" s="397"/>
      <c r="KWI66" s="397"/>
      <c r="KWJ66" s="397"/>
      <c r="KWK66" s="397"/>
      <c r="KWL66" s="397"/>
      <c r="KWM66" s="397"/>
      <c r="KWN66" s="397"/>
      <c r="KWO66" s="397"/>
      <c r="KWP66" s="397"/>
      <c r="KWQ66" s="397"/>
      <c r="KWR66" s="397"/>
      <c r="KWS66" s="397"/>
      <c r="KWT66" s="397"/>
      <c r="KWU66" s="397"/>
      <c r="KWV66" s="397"/>
      <c r="KWW66" s="397"/>
      <c r="KWX66" s="397"/>
      <c r="KWY66" s="397"/>
      <c r="KWZ66" s="397"/>
      <c r="KXA66" s="397"/>
      <c r="KXB66" s="397"/>
      <c r="KXC66" s="397"/>
      <c r="KXD66" s="397"/>
      <c r="KXE66" s="397"/>
      <c r="KXF66" s="397"/>
      <c r="KXG66" s="397"/>
      <c r="KXH66" s="397"/>
      <c r="KXI66" s="397"/>
      <c r="KXJ66" s="397"/>
      <c r="KXK66" s="397"/>
      <c r="KXL66" s="397"/>
      <c r="KXM66" s="397"/>
      <c r="KXN66" s="397"/>
      <c r="KXO66" s="397"/>
      <c r="KXP66" s="397"/>
      <c r="KXQ66" s="397"/>
      <c r="KXR66" s="397"/>
      <c r="KXS66" s="397"/>
      <c r="KXT66" s="397"/>
      <c r="KXU66" s="397"/>
      <c r="KXV66" s="397"/>
      <c r="KXW66" s="397"/>
      <c r="KXX66" s="397"/>
      <c r="KXY66" s="397"/>
      <c r="KXZ66" s="397"/>
      <c r="KYA66" s="397"/>
      <c r="KYB66" s="397"/>
      <c r="KYC66" s="397"/>
      <c r="KYD66" s="397"/>
      <c r="KYE66" s="397"/>
      <c r="KYF66" s="397"/>
      <c r="KYG66" s="397"/>
      <c r="KYH66" s="397"/>
      <c r="KYI66" s="397"/>
      <c r="KYJ66" s="397"/>
      <c r="KYK66" s="397"/>
      <c r="KYL66" s="397"/>
      <c r="KYM66" s="397"/>
      <c r="KYN66" s="397"/>
      <c r="KYO66" s="397"/>
      <c r="KYP66" s="397"/>
      <c r="KYQ66" s="397"/>
      <c r="KYR66" s="397"/>
      <c r="KYS66" s="397"/>
      <c r="KYT66" s="397"/>
      <c r="KYU66" s="397"/>
      <c r="KYV66" s="397"/>
      <c r="KYW66" s="397"/>
      <c r="KYX66" s="397"/>
      <c r="KYY66" s="397"/>
      <c r="KYZ66" s="397"/>
      <c r="KZA66" s="397"/>
      <c r="KZB66" s="397"/>
      <c r="KZC66" s="397"/>
      <c r="KZD66" s="397"/>
      <c r="KZE66" s="397"/>
      <c r="KZF66" s="397"/>
      <c r="KZG66" s="397"/>
      <c r="KZH66" s="397"/>
      <c r="KZI66" s="397"/>
      <c r="KZJ66" s="397"/>
      <c r="KZK66" s="397"/>
      <c r="KZL66" s="397"/>
      <c r="KZM66" s="397"/>
      <c r="KZN66" s="397"/>
      <c r="KZO66" s="397"/>
      <c r="KZP66" s="397"/>
      <c r="KZQ66" s="397"/>
      <c r="KZR66" s="397"/>
      <c r="KZS66" s="397"/>
      <c r="KZT66" s="397"/>
      <c r="KZU66" s="397"/>
      <c r="KZV66" s="397"/>
      <c r="KZW66" s="397"/>
      <c r="KZX66" s="397"/>
      <c r="KZY66" s="397"/>
      <c r="KZZ66" s="397"/>
      <c r="LAA66" s="397"/>
      <c r="LAB66" s="397"/>
      <c r="LAC66" s="397"/>
      <c r="LAD66" s="397"/>
      <c r="LAE66" s="397"/>
      <c r="LAF66" s="397"/>
      <c r="LAG66" s="397"/>
      <c r="LAH66" s="397"/>
      <c r="LAI66" s="397"/>
      <c r="LAJ66" s="397"/>
      <c r="LAK66" s="397"/>
      <c r="LAL66" s="397"/>
      <c r="LAM66" s="397"/>
      <c r="LAN66" s="397"/>
      <c r="LAO66" s="397"/>
      <c r="LAP66" s="397"/>
      <c r="LAQ66" s="397"/>
      <c r="LAR66" s="397"/>
      <c r="LAS66" s="397"/>
      <c r="LAT66" s="397"/>
      <c r="LAU66" s="397"/>
      <c r="LAV66" s="397"/>
      <c r="LAW66" s="397"/>
      <c r="LAX66" s="397"/>
      <c r="LAY66" s="397"/>
      <c r="LAZ66" s="397"/>
      <c r="LBA66" s="397"/>
      <c r="LBB66" s="397"/>
      <c r="LBC66" s="397"/>
      <c r="LBD66" s="397"/>
      <c r="LBE66" s="397"/>
      <c r="LBF66" s="397"/>
      <c r="LBG66" s="397"/>
      <c r="LBH66" s="397"/>
      <c r="LBI66" s="397"/>
      <c r="LBJ66" s="397"/>
      <c r="LBK66" s="397"/>
      <c r="LBL66" s="397"/>
      <c r="LBM66" s="397"/>
      <c r="LBN66" s="397"/>
      <c r="LBO66" s="397"/>
      <c r="LBP66" s="397"/>
      <c r="LBQ66" s="397"/>
      <c r="LBR66" s="397"/>
      <c r="LBS66" s="397"/>
      <c r="LBT66" s="397"/>
      <c r="LBU66" s="397"/>
      <c r="LBV66" s="397"/>
      <c r="LBW66" s="397"/>
      <c r="LBX66" s="397"/>
      <c r="LBY66" s="397"/>
      <c r="LBZ66" s="397"/>
      <c r="LCA66" s="397"/>
      <c r="LCB66" s="397"/>
      <c r="LCC66" s="397"/>
      <c r="LCD66" s="397"/>
      <c r="LCE66" s="397"/>
      <c r="LCF66" s="397"/>
      <c r="LCG66" s="397"/>
      <c r="LCH66" s="397"/>
      <c r="LCI66" s="397"/>
      <c r="LCJ66" s="397"/>
      <c r="LCK66" s="397"/>
      <c r="LCL66" s="397"/>
      <c r="LCM66" s="397"/>
      <c r="LCN66" s="397"/>
      <c r="LCO66" s="397"/>
      <c r="LCP66" s="397"/>
      <c r="LCQ66" s="397"/>
      <c r="LCR66" s="397"/>
      <c r="LCS66" s="397"/>
      <c r="LCT66" s="397"/>
      <c r="LCU66" s="397"/>
      <c r="LCV66" s="397"/>
      <c r="LCW66" s="397"/>
      <c r="LCX66" s="397"/>
      <c r="LCY66" s="397"/>
      <c r="LCZ66" s="397"/>
      <c r="LDA66" s="397"/>
      <c r="LDB66" s="397"/>
      <c r="LDC66" s="397"/>
      <c r="LDD66" s="397"/>
      <c r="LDE66" s="397"/>
      <c r="LDF66" s="397"/>
      <c r="LDG66" s="397"/>
      <c r="LDH66" s="397"/>
      <c r="LDI66" s="397"/>
      <c r="LDJ66" s="397"/>
      <c r="LDK66" s="397"/>
      <c r="LDL66" s="397"/>
      <c r="LDM66" s="397"/>
      <c r="LDN66" s="397"/>
      <c r="LDO66" s="397"/>
      <c r="LDP66" s="397"/>
      <c r="LDQ66" s="397"/>
      <c r="LDR66" s="397"/>
      <c r="LDS66" s="397"/>
      <c r="LDT66" s="397"/>
      <c r="LDU66" s="397"/>
      <c r="LDV66" s="397"/>
      <c r="LDW66" s="397"/>
      <c r="LDX66" s="397"/>
      <c r="LDY66" s="397"/>
      <c r="LDZ66" s="397"/>
      <c r="LEA66" s="397"/>
      <c r="LEB66" s="397"/>
      <c r="LEC66" s="397"/>
      <c r="LED66" s="397"/>
      <c r="LEE66" s="397"/>
      <c r="LEF66" s="397"/>
      <c r="LEG66" s="397"/>
      <c r="LEH66" s="397"/>
      <c r="LEI66" s="397"/>
      <c r="LEJ66" s="397"/>
      <c r="LEK66" s="397"/>
      <c r="LEL66" s="397"/>
      <c r="LEM66" s="397"/>
      <c r="LEN66" s="397"/>
      <c r="LEO66" s="397"/>
      <c r="LEP66" s="397"/>
      <c r="LEQ66" s="397"/>
      <c r="LER66" s="397"/>
      <c r="LES66" s="397"/>
      <c r="LET66" s="397"/>
      <c r="LEU66" s="397"/>
      <c r="LEV66" s="397"/>
      <c r="LEW66" s="397"/>
      <c r="LEX66" s="397"/>
      <c r="LEY66" s="397"/>
      <c r="LEZ66" s="397"/>
      <c r="LFA66" s="397"/>
      <c r="LFB66" s="397"/>
      <c r="LFC66" s="397"/>
      <c r="LFD66" s="397"/>
      <c r="LFE66" s="397"/>
      <c r="LFF66" s="397"/>
      <c r="LFG66" s="397"/>
      <c r="LFH66" s="397"/>
      <c r="LFI66" s="397"/>
      <c r="LFJ66" s="397"/>
      <c r="LFK66" s="397"/>
      <c r="LFL66" s="397"/>
      <c r="LFM66" s="397"/>
      <c r="LFN66" s="397"/>
      <c r="LFO66" s="397"/>
      <c r="LFP66" s="397"/>
      <c r="LFQ66" s="397"/>
      <c r="LFR66" s="397"/>
      <c r="LFS66" s="397"/>
      <c r="LFT66" s="397"/>
      <c r="LFU66" s="397"/>
      <c r="LFV66" s="397"/>
      <c r="LFW66" s="397"/>
      <c r="LFX66" s="397"/>
      <c r="LFY66" s="397"/>
      <c r="LFZ66" s="397"/>
      <c r="LGA66" s="397"/>
      <c r="LGB66" s="397"/>
      <c r="LGC66" s="397"/>
      <c r="LGD66" s="397"/>
      <c r="LGE66" s="397"/>
      <c r="LGF66" s="397"/>
      <c r="LGG66" s="397"/>
      <c r="LGH66" s="397"/>
      <c r="LGI66" s="397"/>
      <c r="LGJ66" s="397"/>
      <c r="LGK66" s="397"/>
      <c r="LGL66" s="397"/>
      <c r="LGM66" s="397"/>
      <c r="LGN66" s="397"/>
      <c r="LGO66" s="397"/>
      <c r="LGP66" s="397"/>
      <c r="LGQ66" s="397"/>
      <c r="LGR66" s="397"/>
      <c r="LGS66" s="397"/>
      <c r="LGT66" s="397"/>
      <c r="LGU66" s="397"/>
      <c r="LGV66" s="397"/>
      <c r="LGW66" s="397"/>
      <c r="LGX66" s="397"/>
      <c r="LGY66" s="397"/>
      <c r="LGZ66" s="397"/>
      <c r="LHA66" s="397"/>
      <c r="LHB66" s="397"/>
      <c r="LHC66" s="397"/>
      <c r="LHD66" s="397"/>
      <c r="LHE66" s="397"/>
      <c r="LHF66" s="397"/>
      <c r="LHG66" s="397"/>
      <c r="LHH66" s="397"/>
      <c r="LHI66" s="397"/>
      <c r="LHJ66" s="397"/>
      <c r="LHK66" s="397"/>
      <c r="LHL66" s="397"/>
      <c r="LHM66" s="397"/>
      <c r="LHN66" s="397"/>
      <c r="LHO66" s="397"/>
      <c r="LHP66" s="397"/>
      <c r="LHQ66" s="397"/>
      <c r="LHR66" s="397"/>
      <c r="LHS66" s="397"/>
      <c r="LHT66" s="397"/>
      <c r="LHU66" s="397"/>
      <c r="LHV66" s="397"/>
      <c r="LHW66" s="397"/>
      <c r="LHX66" s="397"/>
      <c r="LHY66" s="397"/>
      <c r="LHZ66" s="397"/>
      <c r="LIA66" s="397"/>
      <c r="LIB66" s="397"/>
      <c r="LIC66" s="397"/>
      <c r="LID66" s="397"/>
      <c r="LIE66" s="397"/>
      <c r="LIF66" s="397"/>
      <c r="LIG66" s="397"/>
      <c r="LIH66" s="397"/>
      <c r="LII66" s="397"/>
      <c r="LIJ66" s="397"/>
      <c r="LIK66" s="397"/>
      <c r="LIL66" s="397"/>
      <c r="LIM66" s="397"/>
      <c r="LIN66" s="397"/>
      <c r="LIO66" s="397"/>
      <c r="LIP66" s="397"/>
      <c r="LIQ66" s="397"/>
      <c r="LIR66" s="397"/>
      <c r="LIS66" s="397"/>
      <c r="LIT66" s="397"/>
      <c r="LIU66" s="397"/>
      <c r="LIV66" s="397"/>
      <c r="LIW66" s="397"/>
      <c r="LIX66" s="397"/>
      <c r="LIY66" s="397"/>
      <c r="LIZ66" s="397"/>
      <c r="LJA66" s="397"/>
      <c r="LJB66" s="397"/>
      <c r="LJC66" s="397"/>
      <c r="LJD66" s="397"/>
      <c r="LJE66" s="397"/>
      <c r="LJF66" s="397"/>
      <c r="LJG66" s="397"/>
      <c r="LJH66" s="397"/>
      <c r="LJI66" s="397"/>
      <c r="LJJ66" s="397"/>
      <c r="LJK66" s="397"/>
      <c r="LJL66" s="397"/>
      <c r="LJM66" s="397"/>
      <c r="LJN66" s="397"/>
      <c r="LJO66" s="397"/>
      <c r="LJP66" s="397"/>
      <c r="LJQ66" s="397"/>
      <c r="LJR66" s="397"/>
      <c r="LJS66" s="397"/>
      <c r="LJT66" s="397"/>
      <c r="LJU66" s="397"/>
      <c r="LJV66" s="397"/>
      <c r="LJW66" s="397"/>
      <c r="LJX66" s="397"/>
      <c r="LJY66" s="397"/>
      <c r="LJZ66" s="397"/>
      <c r="LKA66" s="397"/>
      <c r="LKB66" s="397"/>
      <c r="LKC66" s="397"/>
      <c r="LKD66" s="397"/>
      <c r="LKE66" s="397"/>
      <c r="LKF66" s="397"/>
      <c r="LKG66" s="397"/>
      <c r="LKH66" s="397"/>
      <c r="LKI66" s="397"/>
      <c r="LKJ66" s="397"/>
      <c r="LKK66" s="397"/>
      <c r="LKL66" s="397"/>
      <c r="LKM66" s="397"/>
      <c r="LKN66" s="397"/>
      <c r="LKO66" s="397"/>
      <c r="LKP66" s="397"/>
      <c r="LKQ66" s="397"/>
      <c r="LKR66" s="397"/>
      <c r="LKS66" s="397"/>
      <c r="LKT66" s="397"/>
      <c r="LKU66" s="397"/>
      <c r="LKV66" s="397"/>
      <c r="LKW66" s="397"/>
      <c r="LKX66" s="397"/>
      <c r="LKY66" s="397"/>
      <c r="LKZ66" s="397"/>
      <c r="LLA66" s="397"/>
      <c r="LLB66" s="397"/>
      <c r="LLC66" s="397"/>
      <c r="LLD66" s="397"/>
      <c r="LLE66" s="397"/>
      <c r="LLF66" s="397"/>
      <c r="LLG66" s="397"/>
      <c r="LLH66" s="397"/>
      <c r="LLI66" s="397"/>
      <c r="LLJ66" s="397"/>
      <c r="LLK66" s="397"/>
      <c r="LLL66" s="397"/>
      <c r="LLM66" s="397"/>
      <c r="LLN66" s="397"/>
      <c r="LLO66" s="397"/>
      <c r="LLP66" s="397"/>
      <c r="LLQ66" s="397"/>
      <c r="LLR66" s="397"/>
      <c r="LLS66" s="397"/>
      <c r="LLT66" s="397"/>
      <c r="LLU66" s="397"/>
      <c r="LLV66" s="397"/>
      <c r="LLW66" s="397"/>
      <c r="LLX66" s="397"/>
      <c r="LLY66" s="397"/>
      <c r="LLZ66" s="397"/>
      <c r="LMA66" s="397"/>
      <c r="LMB66" s="397"/>
      <c r="LMC66" s="397"/>
      <c r="LMD66" s="397"/>
      <c r="LME66" s="397"/>
      <c r="LMF66" s="397"/>
      <c r="LMG66" s="397"/>
      <c r="LMH66" s="397"/>
      <c r="LMI66" s="397"/>
      <c r="LMJ66" s="397"/>
      <c r="LMK66" s="397"/>
      <c r="LML66" s="397"/>
      <c r="LMM66" s="397"/>
      <c r="LMN66" s="397"/>
      <c r="LMO66" s="397"/>
      <c r="LMP66" s="397"/>
      <c r="LMQ66" s="397"/>
      <c r="LMR66" s="397"/>
      <c r="LMS66" s="397"/>
      <c r="LMT66" s="397"/>
      <c r="LMU66" s="397"/>
      <c r="LMV66" s="397"/>
      <c r="LMW66" s="397"/>
      <c r="LMX66" s="397"/>
      <c r="LMY66" s="397"/>
      <c r="LMZ66" s="397"/>
      <c r="LNA66" s="397"/>
      <c r="LNB66" s="397"/>
      <c r="LNC66" s="397"/>
      <c r="LND66" s="397"/>
      <c r="LNE66" s="397"/>
      <c r="LNF66" s="397"/>
      <c r="LNG66" s="397"/>
      <c r="LNH66" s="397"/>
      <c r="LNI66" s="397"/>
      <c r="LNJ66" s="397"/>
      <c r="LNK66" s="397"/>
      <c r="LNL66" s="397"/>
      <c r="LNM66" s="397"/>
      <c r="LNN66" s="397"/>
      <c r="LNO66" s="397"/>
      <c r="LNP66" s="397"/>
      <c r="LNQ66" s="397"/>
      <c r="LNR66" s="397"/>
      <c r="LNS66" s="397"/>
      <c r="LNT66" s="397"/>
      <c r="LNU66" s="397"/>
      <c r="LNV66" s="397"/>
      <c r="LNW66" s="397"/>
      <c r="LNX66" s="397"/>
      <c r="LNY66" s="397"/>
      <c r="LNZ66" s="397"/>
      <c r="LOA66" s="397"/>
      <c r="LOB66" s="397"/>
      <c r="LOC66" s="397"/>
      <c r="LOD66" s="397"/>
      <c r="LOE66" s="397"/>
      <c r="LOF66" s="397"/>
      <c r="LOG66" s="397"/>
      <c r="LOH66" s="397"/>
      <c r="LOI66" s="397"/>
      <c r="LOJ66" s="397"/>
      <c r="LOK66" s="397"/>
      <c r="LOL66" s="397"/>
      <c r="LOM66" s="397"/>
      <c r="LON66" s="397"/>
      <c r="LOO66" s="397"/>
      <c r="LOP66" s="397"/>
      <c r="LOQ66" s="397"/>
      <c r="LOR66" s="397"/>
      <c r="LOS66" s="397"/>
      <c r="LOT66" s="397"/>
      <c r="LOU66" s="397"/>
      <c r="LOV66" s="397"/>
      <c r="LOW66" s="397"/>
      <c r="LOX66" s="397"/>
      <c r="LOY66" s="397"/>
      <c r="LOZ66" s="397"/>
      <c r="LPA66" s="397"/>
      <c r="LPB66" s="397"/>
      <c r="LPC66" s="397"/>
      <c r="LPD66" s="397"/>
      <c r="LPE66" s="397"/>
      <c r="LPF66" s="397"/>
      <c r="LPG66" s="397"/>
      <c r="LPH66" s="397"/>
      <c r="LPI66" s="397"/>
      <c r="LPJ66" s="397"/>
      <c r="LPK66" s="397"/>
      <c r="LPL66" s="397"/>
      <c r="LPM66" s="397"/>
      <c r="LPN66" s="397"/>
      <c r="LPO66" s="397"/>
      <c r="LPP66" s="397"/>
      <c r="LPQ66" s="397"/>
      <c r="LPR66" s="397"/>
      <c r="LPS66" s="397"/>
      <c r="LPT66" s="397"/>
      <c r="LPU66" s="397"/>
      <c r="LPV66" s="397"/>
      <c r="LPW66" s="397"/>
      <c r="LPX66" s="397"/>
      <c r="LPY66" s="397"/>
      <c r="LPZ66" s="397"/>
      <c r="LQA66" s="397"/>
      <c r="LQB66" s="397"/>
      <c r="LQC66" s="397"/>
      <c r="LQD66" s="397"/>
      <c r="LQE66" s="397"/>
      <c r="LQF66" s="397"/>
      <c r="LQG66" s="397"/>
      <c r="LQH66" s="397"/>
      <c r="LQI66" s="397"/>
      <c r="LQJ66" s="397"/>
      <c r="LQK66" s="397"/>
      <c r="LQL66" s="397"/>
      <c r="LQM66" s="397"/>
      <c r="LQN66" s="397"/>
      <c r="LQO66" s="397"/>
      <c r="LQP66" s="397"/>
      <c r="LQQ66" s="397"/>
      <c r="LQR66" s="397"/>
      <c r="LQS66" s="397"/>
      <c r="LQT66" s="397"/>
      <c r="LQU66" s="397"/>
      <c r="LQV66" s="397"/>
      <c r="LQW66" s="397"/>
      <c r="LQX66" s="397"/>
      <c r="LQY66" s="397"/>
      <c r="LQZ66" s="397"/>
      <c r="LRA66" s="397"/>
      <c r="LRB66" s="397"/>
      <c r="LRC66" s="397"/>
      <c r="LRD66" s="397"/>
      <c r="LRE66" s="397"/>
      <c r="LRF66" s="397"/>
      <c r="LRG66" s="397"/>
      <c r="LRH66" s="397"/>
      <c r="LRI66" s="397"/>
      <c r="LRJ66" s="397"/>
      <c r="LRK66" s="397"/>
      <c r="LRL66" s="397"/>
      <c r="LRM66" s="397"/>
      <c r="LRN66" s="397"/>
      <c r="LRO66" s="397"/>
      <c r="LRP66" s="397"/>
      <c r="LRQ66" s="397"/>
      <c r="LRR66" s="397"/>
      <c r="LRS66" s="397"/>
      <c r="LRT66" s="397"/>
      <c r="LRU66" s="397"/>
      <c r="LRV66" s="397"/>
      <c r="LRW66" s="397"/>
      <c r="LRX66" s="397"/>
      <c r="LRY66" s="397"/>
      <c r="LRZ66" s="397"/>
      <c r="LSA66" s="397"/>
      <c r="LSB66" s="397"/>
      <c r="LSC66" s="397"/>
      <c r="LSD66" s="397"/>
      <c r="LSE66" s="397"/>
      <c r="LSF66" s="397"/>
      <c r="LSG66" s="397"/>
      <c r="LSH66" s="397"/>
      <c r="LSI66" s="397"/>
      <c r="LSJ66" s="397"/>
      <c r="LSK66" s="397"/>
      <c r="LSL66" s="397"/>
      <c r="LSM66" s="397"/>
      <c r="LSN66" s="397"/>
      <c r="LSO66" s="397"/>
      <c r="LSP66" s="397"/>
      <c r="LSQ66" s="397"/>
      <c r="LSR66" s="397"/>
      <c r="LSS66" s="397"/>
      <c r="LST66" s="397"/>
      <c r="LSU66" s="397"/>
      <c r="LSV66" s="397"/>
      <c r="LSW66" s="397"/>
      <c r="LSX66" s="397"/>
      <c r="LSY66" s="397"/>
      <c r="LSZ66" s="397"/>
      <c r="LTA66" s="397"/>
      <c r="LTB66" s="397"/>
      <c r="LTC66" s="397"/>
      <c r="LTD66" s="397"/>
      <c r="LTE66" s="397"/>
      <c r="LTF66" s="397"/>
      <c r="LTG66" s="397"/>
      <c r="LTH66" s="397"/>
      <c r="LTI66" s="397"/>
      <c r="LTJ66" s="397"/>
      <c r="LTK66" s="397"/>
      <c r="LTL66" s="397"/>
      <c r="LTM66" s="397"/>
      <c r="LTN66" s="397"/>
      <c r="LTO66" s="397"/>
      <c r="LTP66" s="397"/>
      <c r="LTQ66" s="397"/>
      <c r="LTR66" s="397"/>
      <c r="LTS66" s="397"/>
      <c r="LTT66" s="397"/>
      <c r="LTU66" s="397"/>
      <c r="LTV66" s="397"/>
      <c r="LTW66" s="397"/>
      <c r="LTX66" s="397"/>
      <c r="LTY66" s="397"/>
      <c r="LTZ66" s="397"/>
      <c r="LUA66" s="397"/>
      <c r="LUB66" s="397"/>
      <c r="LUC66" s="397"/>
      <c r="LUD66" s="397"/>
      <c r="LUE66" s="397"/>
      <c r="LUF66" s="397"/>
      <c r="LUG66" s="397"/>
      <c r="LUH66" s="397"/>
      <c r="LUI66" s="397"/>
      <c r="LUJ66" s="397"/>
      <c r="LUK66" s="397"/>
      <c r="LUL66" s="397"/>
      <c r="LUM66" s="397"/>
      <c r="LUN66" s="397"/>
      <c r="LUO66" s="397"/>
      <c r="LUP66" s="397"/>
      <c r="LUQ66" s="397"/>
      <c r="LUR66" s="397"/>
      <c r="LUS66" s="397"/>
      <c r="LUT66" s="397"/>
      <c r="LUU66" s="397"/>
      <c r="LUV66" s="397"/>
      <c r="LUW66" s="397"/>
      <c r="LUX66" s="397"/>
      <c r="LUY66" s="397"/>
      <c r="LUZ66" s="397"/>
      <c r="LVA66" s="397"/>
      <c r="LVB66" s="397"/>
      <c r="LVC66" s="397"/>
      <c r="LVD66" s="397"/>
      <c r="LVE66" s="397"/>
      <c r="LVF66" s="397"/>
      <c r="LVG66" s="397"/>
      <c r="LVH66" s="397"/>
      <c r="LVI66" s="397"/>
      <c r="LVJ66" s="397"/>
      <c r="LVK66" s="397"/>
      <c r="LVL66" s="397"/>
      <c r="LVM66" s="397"/>
      <c r="LVN66" s="397"/>
      <c r="LVO66" s="397"/>
      <c r="LVP66" s="397"/>
      <c r="LVQ66" s="397"/>
      <c r="LVR66" s="397"/>
      <c r="LVS66" s="397"/>
      <c r="LVT66" s="397"/>
      <c r="LVU66" s="397"/>
      <c r="LVV66" s="397"/>
      <c r="LVW66" s="397"/>
      <c r="LVX66" s="397"/>
      <c r="LVY66" s="397"/>
      <c r="LVZ66" s="397"/>
      <c r="LWA66" s="397"/>
      <c r="LWB66" s="397"/>
      <c r="LWC66" s="397"/>
      <c r="LWD66" s="397"/>
      <c r="LWE66" s="397"/>
      <c r="LWF66" s="397"/>
      <c r="LWG66" s="397"/>
      <c r="LWH66" s="397"/>
      <c r="LWI66" s="397"/>
      <c r="LWJ66" s="397"/>
      <c r="LWK66" s="397"/>
      <c r="LWL66" s="397"/>
      <c r="LWM66" s="397"/>
      <c r="LWN66" s="397"/>
      <c r="LWO66" s="397"/>
      <c r="LWP66" s="397"/>
      <c r="LWQ66" s="397"/>
      <c r="LWR66" s="397"/>
      <c r="LWS66" s="397"/>
      <c r="LWT66" s="397"/>
      <c r="LWU66" s="397"/>
      <c r="LWV66" s="397"/>
      <c r="LWW66" s="397"/>
      <c r="LWX66" s="397"/>
      <c r="LWY66" s="397"/>
      <c r="LWZ66" s="397"/>
      <c r="LXA66" s="397"/>
      <c r="LXB66" s="397"/>
      <c r="LXC66" s="397"/>
      <c r="LXD66" s="397"/>
      <c r="LXE66" s="397"/>
      <c r="LXF66" s="397"/>
      <c r="LXG66" s="397"/>
      <c r="LXH66" s="397"/>
      <c r="LXI66" s="397"/>
      <c r="LXJ66" s="397"/>
      <c r="LXK66" s="397"/>
      <c r="LXL66" s="397"/>
      <c r="LXM66" s="397"/>
      <c r="LXN66" s="397"/>
      <c r="LXO66" s="397"/>
      <c r="LXP66" s="397"/>
      <c r="LXQ66" s="397"/>
      <c r="LXR66" s="397"/>
      <c r="LXS66" s="397"/>
      <c r="LXT66" s="397"/>
      <c r="LXU66" s="397"/>
      <c r="LXV66" s="397"/>
      <c r="LXW66" s="397"/>
      <c r="LXX66" s="397"/>
      <c r="LXY66" s="397"/>
      <c r="LXZ66" s="397"/>
      <c r="LYA66" s="397"/>
      <c r="LYB66" s="397"/>
      <c r="LYC66" s="397"/>
      <c r="LYD66" s="397"/>
      <c r="LYE66" s="397"/>
      <c r="LYF66" s="397"/>
      <c r="LYG66" s="397"/>
      <c r="LYH66" s="397"/>
      <c r="LYI66" s="397"/>
      <c r="LYJ66" s="397"/>
      <c r="LYK66" s="397"/>
      <c r="LYL66" s="397"/>
      <c r="LYM66" s="397"/>
      <c r="LYN66" s="397"/>
      <c r="LYO66" s="397"/>
      <c r="LYP66" s="397"/>
      <c r="LYQ66" s="397"/>
      <c r="LYR66" s="397"/>
      <c r="LYS66" s="397"/>
      <c r="LYT66" s="397"/>
      <c r="LYU66" s="397"/>
      <c r="LYV66" s="397"/>
      <c r="LYW66" s="397"/>
      <c r="LYX66" s="397"/>
      <c r="LYY66" s="397"/>
      <c r="LYZ66" s="397"/>
      <c r="LZA66" s="397"/>
      <c r="LZB66" s="397"/>
      <c r="LZC66" s="397"/>
      <c r="LZD66" s="397"/>
      <c r="LZE66" s="397"/>
      <c r="LZF66" s="397"/>
      <c r="LZG66" s="397"/>
      <c r="LZH66" s="397"/>
      <c r="LZI66" s="397"/>
      <c r="LZJ66" s="397"/>
      <c r="LZK66" s="397"/>
      <c r="LZL66" s="397"/>
      <c r="LZM66" s="397"/>
      <c r="LZN66" s="397"/>
      <c r="LZO66" s="397"/>
      <c r="LZP66" s="397"/>
      <c r="LZQ66" s="397"/>
      <c r="LZR66" s="397"/>
      <c r="LZS66" s="397"/>
      <c r="LZT66" s="397"/>
      <c r="LZU66" s="397"/>
      <c r="LZV66" s="397"/>
      <c r="LZW66" s="397"/>
      <c r="LZX66" s="397"/>
      <c r="LZY66" s="397"/>
      <c r="LZZ66" s="397"/>
      <c r="MAA66" s="397"/>
      <c r="MAB66" s="397"/>
      <c r="MAC66" s="397"/>
      <c r="MAD66" s="397"/>
      <c r="MAE66" s="397"/>
      <c r="MAF66" s="397"/>
      <c r="MAG66" s="397"/>
      <c r="MAH66" s="397"/>
      <c r="MAI66" s="397"/>
      <c r="MAJ66" s="397"/>
      <c r="MAK66" s="397"/>
      <c r="MAL66" s="397"/>
      <c r="MAM66" s="397"/>
      <c r="MAN66" s="397"/>
      <c r="MAO66" s="397"/>
      <c r="MAP66" s="397"/>
      <c r="MAQ66" s="397"/>
      <c r="MAR66" s="397"/>
      <c r="MAS66" s="397"/>
      <c r="MAT66" s="397"/>
      <c r="MAU66" s="397"/>
      <c r="MAV66" s="397"/>
      <c r="MAW66" s="397"/>
      <c r="MAX66" s="397"/>
      <c r="MAY66" s="397"/>
      <c r="MAZ66" s="397"/>
      <c r="MBA66" s="397"/>
      <c r="MBB66" s="397"/>
      <c r="MBC66" s="397"/>
      <c r="MBD66" s="397"/>
      <c r="MBE66" s="397"/>
      <c r="MBF66" s="397"/>
      <c r="MBG66" s="397"/>
      <c r="MBH66" s="397"/>
      <c r="MBI66" s="397"/>
      <c r="MBJ66" s="397"/>
      <c r="MBK66" s="397"/>
      <c r="MBL66" s="397"/>
      <c r="MBM66" s="397"/>
      <c r="MBN66" s="397"/>
      <c r="MBO66" s="397"/>
      <c r="MBP66" s="397"/>
      <c r="MBQ66" s="397"/>
      <c r="MBR66" s="397"/>
      <c r="MBS66" s="397"/>
      <c r="MBT66" s="397"/>
      <c r="MBU66" s="397"/>
      <c r="MBV66" s="397"/>
      <c r="MBW66" s="397"/>
      <c r="MBX66" s="397"/>
      <c r="MBY66" s="397"/>
      <c r="MBZ66" s="397"/>
      <c r="MCA66" s="397"/>
      <c r="MCB66" s="397"/>
      <c r="MCC66" s="397"/>
      <c r="MCD66" s="397"/>
      <c r="MCE66" s="397"/>
      <c r="MCF66" s="397"/>
      <c r="MCG66" s="397"/>
      <c r="MCH66" s="397"/>
      <c r="MCI66" s="397"/>
      <c r="MCJ66" s="397"/>
      <c r="MCK66" s="397"/>
      <c r="MCL66" s="397"/>
      <c r="MCM66" s="397"/>
      <c r="MCN66" s="397"/>
      <c r="MCO66" s="397"/>
      <c r="MCP66" s="397"/>
      <c r="MCQ66" s="397"/>
      <c r="MCR66" s="397"/>
      <c r="MCS66" s="397"/>
      <c r="MCT66" s="397"/>
      <c r="MCU66" s="397"/>
      <c r="MCV66" s="397"/>
      <c r="MCW66" s="397"/>
      <c r="MCX66" s="397"/>
      <c r="MCY66" s="397"/>
      <c r="MCZ66" s="397"/>
      <c r="MDA66" s="397"/>
      <c r="MDB66" s="397"/>
      <c r="MDC66" s="397"/>
      <c r="MDD66" s="397"/>
      <c r="MDE66" s="397"/>
      <c r="MDF66" s="397"/>
      <c r="MDG66" s="397"/>
      <c r="MDH66" s="397"/>
      <c r="MDI66" s="397"/>
      <c r="MDJ66" s="397"/>
      <c r="MDK66" s="397"/>
      <c r="MDL66" s="397"/>
      <c r="MDM66" s="397"/>
      <c r="MDN66" s="397"/>
      <c r="MDO66" s="397"/>
      <c r="MDP66" s="397"/>
      <c r="MDQ66" s="397"/>
      <c r="MDR66" s="397"/>
      <c r="MDS66" s="397"/>
      <c r="MDT66" s="397"/>
      <c r="MDU66" s="397"/>
      <c r="MDV66" s="397"/>
      <c r="MDW66" s="397"/>
      <c r="MDX66" s="397"/>
      <c r="MDY66" s="397"/>
      <c r="MDZ66" s="397"/>
      <c r="MEA66" s="397"/>
      <c r="MEB66" s="397"/>
      <c r="MEC66" s="397"/>
      <c r="MED66" s="397"/>
      <c r="MEE66" s="397"/>
      <c r="MEF66" s="397"/>
      <c r="MEG66" s="397"/>
      <c r="MEH66" s="397"/>
      <c r="MEI66" s="397"/>
      <c r="MEJ66" s="397"/>
      <c r="MEK66" s="397"/>
      <c r="MEL66" s="397"/>
      <c r="MEM66" s="397"/>
      <c r="MEN66" s="397"/>
      <c r="MEO66" s="397"/>
      <c r="MEP66" s="397"/>
      <c r="MEQ66" s="397"/>
      <c r="MER66" s="397"/>
      <c r="MES66" s="397"/>
      <c r="MET66" s="397"/>
      <c r="MEU66" s="397"/>
      <c r="MEV66" s="397"/>
      <c r="MEW66" s="397"/>
      <c r="MEX66" s="397"/>
      <c r="MEY66" s="397"/>
      <c r="MEZ66" s="397"/>
      <c r="MFA66" s="397"/>
      <c r="MFB66" s="397"/>
      <c r="MFC66" s="397"/>
      <c r="MFD66" s="397"/>
      <c r="MFE66" s="397"/>
      <c r="MFF66" s="397"/>
      <c r="MFG66" s="397"/>
      <c r="MFH66" s="397"/>
      <c r="MFI66" s="397"/>
      <c r="MFJ66" s="397"/>
      <c r="MFK66" s="397"/>
      <c r="MFL66" s="397"/>
      <c r="MFM66" s="397"/>
      <c r="MFN66" s="397"/>
      <c r="MFO66" s="397"/>
      <c r="MFP66" s="397"/>
      <c r="MFQ66" s="397"/>
      <c r="MFR66" s="397"/>
      <c r="MFS66" s="397"/>
      <c r="MFT66" s="397"/>
      <c r="MFU66" s="397"/>
      <c r="MFV66" s="397"/>
      <c r="MFW66" s="397"/>
      <c r="MFX66" s="397"/>
      <c r="MFY66" s="397"/>
      <c r="MFZ66" s="397"/>
      <c r="MGA66" s="397"/>
      <c r="MGB66" s="397"/>
      <c r="MGC66" s="397"/>
      <c r="MGD66" s="397"/>
      <c r="MGE66" s="397"/>
      <c r="MGF66" s="397"/>
      <c r="MGG66" s="397"/>
      <c r="MGH66" s="397"/>
      <c r="MGI66" s="397"/>
      <c r="MGJ66" s="397"/>
      <c r="MGK66" s="397"/>
      <c r="MGL66" s="397"/>
      <c r="MGM66" s="397"/>
      <c r="MGN66" s="397"/>
      <c r="MGO66" s="397"/>
      <c r="MGP66" s="397"/>
      <c r="MGQ66" s="397"/>
      <c r="MGR66" s="397"/>
      <c r="MGS66" s="397"/>
      <c r="MGT66" s="397"/>
      <c r="MGU66" s="397"/>
      <c r="MGV66" s="397"/>
      <c r="MGW66" s="397"/>
      <c r="MGX66" s="397"/>
      <c r="MGY66" s="397"/>
      <c r="MGZ66" s="397"/>
      <c r="MHA66" s="397"/>
      <c r="MHB66" s="397"/>
      <c r="MHC66" s="397"/>
      <c r="MHD66" s="397"/>
      <c r="MHE66" s="397"/>
      <c r="MHF66" s="397"/>
      <c r="MHG66" s="397"/>
      <c r="MHH66" s="397"/>
      <c r="MHI66" s="397"/>
      <c r="MHJ66" s="397"/>
      <c r="MHK66" s="397"/>
      <c r="MHL66" s="397"/>
      <c r="MHM66" s="397"/>
      <c r="MHN66" s="397"/>
      <c r="MHO66" s="397"/>
      <c r="MHP66" s="397"/>
      <c r="MHQ66" s="397"/>
      <c r="MHR66" s="397"/>
      <c r="MHS66" s="397"/>
      <c r="MHT66" s="397"/>
      <c r="MHU66" s="397"/>
      <c r="MHV66" s="397"/>
      <c r="MHW66" s="397"/>
      <c r="MHX66" s="397"/>
      <c r="MHY66" s="397"/>
      <c r="MHZ66" s="397"/>
      <c r="MIA66" s="397"/>
      <c r="MIB66" s="397"/>
      <c r="MIC66" s="397"/>
      <c r="MID66" s="397"/>
      <c r="MIE66" s="397"/>
      <c r="MIF66" s="397"/>
      <c r="MIG66" s="397"/>
      <c r="MIH66" s="397"/>
      <c r="MII66" s="397"/>
      <c r="MIJ66" s="397"/>
      <c r="MIK66" s="397"/>
      <c r="MIL66" s="397"/>
      <c r="MIM66" s="397"/>
      <c r="MIN66" s="397"/>
      <c r="MIO66" s="397"/>
      <c r="MIP66" s="397"/>
      <c r="MIQ66" s="397"/>
      <c r="MIR66" s="397"/>
      <c r="MIS66" s="397"/>
      <c r="MIT66" s="397"/>
      <c r="MIU66" s="397"/>
      <c r="MIV66" s="397"/>
      <c r="MIW66" s="397"/>
      <c r="MIX66" s="397"/>
      <c r="MIY66" s="397"/>
      <c r="MIZ66" s="397"/>
      <c r="MJA66" s="397"/>
      <c r="MJB66" s="397"/>
      <c r="MJC66" s="397"/>
      <c r="MJD66" s="397"/>
      <c r="MJE66" s="397"/>
      <c r="MJF66" s="397"/>
      <c r="MJG66" s="397"/>
      <c r="MJH66" s="397"/>
      <c r="MJI66" s="397"/>
      <c r="MJJ66" s="397"/>
      <c r="MJK66" s="397"/>
      <c r="MJL66" s="397"/>
      <c r="MJM66" s="397"/>
      <c r="MJN66" s="397"/>
      <c r="MJO66" s="397"/>
      <c r="MJP66" s="397"/>
      <c r="MJQ66" s="397"/>
      <c r="MJR66" s="397"/>
      <c r="MJS66" s="397"/>
      <c r="MJT66" s="397"/>
      <c r="MJU66" s="397"/>
      <c r="MJV66" s="397"/>
      <c r="MJW66" s="397"/>
      <c r="MJX66" s="397"/>
      <c r="MJY66" s="397"/>
      <c r="MJZ66" s="397"/>
      <c r="MKA66" s="397"/>
      <c r="MKB66" s="397"/>
      <c r="MKC66" s="397"/>
      <c r="MKD66" s="397"/>
      <c r="MKE66" s="397"/>
      <c r="MKF66" s="397"/>
      <c r="MKG66" s="397"/>
      <c r="MKH66" s="397"/>
      <c r="MKI66" s="397"/>
      <c r="MKJ66" s="397"/>
      <c r="MKK66" s="397"/>
      <c r="MKL66" s="397"/>
      <c r="MKM66" s="397"/>
      <c r="MKN66" s="397"/>
      <c r="MKO66" s="397"/>
      <c r="MKP66" s="397"/>
      <c r="MKQ66" s="397"/>
      <c r="MKR66" s="397"/>
      <c r="MKS66" s="397"/>
      <c r="MKT66" s="397"/>
      <c r="MKU66" s="397"/>
      <c r="MKV66" s="397"/>
      <c r="MKW66" s="397"/>
      <c r="MKX66" s="397"/>
      <c r="MKY66" s="397"/>
      <c r="MKZ66" s="397"/>
      <c r="MLA66" s="397"/>
      <c r="MLB66" s="397"/>
      <c r="MLC66" s="397"/>
      <c r="MLD66" s="397"/>
      <c r="MLE66" s="397"/>
      <c r="MLF66" s="397"/>
      <c r="MLG66" s="397"/>
      <c r="MLH66" s="397"/>
      <c r="MLI66" s="397"/>
      <c r="MLJ66" s="397"/>
      <c r="MLK66" s="397"/>
      <c r="MLL66" s="397"/>
      <c r="MLM66" s="397"/>
      <c r="MLN66" s="397"/>
      <c r="MLO66" s="397"/>
      <c r="MLP66" s="397"/>
      <c r="MLQ66" s="397"/>
      <c r="MLR66" s="397"/>
      <c r="MLS66" s="397"/>
      <c r="MLT66" s="397"/>
      <c r="MLU66" s="397"/>
      <c r="MLV66" s="397"/>
      <c r="MLW66" s="397"/>
      <c r="MLX66" s="397"/>
      <c r="MLY66" s="397"/>
      <c r="MLZ66" s="397"/>
      <c r="MMA66" s="397"/>
      <c r="MMB66" s="397"/>
      <c r="MMC66" s="397"/>
      <c r="MMD66" s="397"/>
      <c r="MME66" s="397"/>
      <c r="MMF66" s="397"/>
      <c r="MMG66" s="397"/>
      <c r="MMH66" s="397"/>
      <c r="MMI66" s="397"/>
      <c r="MMJ66" s="397"/>
      <c r="MMK66" s="397"/>
      <c r="MML66" s="397"/>
      <c r="MMM66" s="397"/>
      <c r="MMN66" s="397"/>
      <c r="MMO66" s="397"/>
      <c r="MMP66" s="397"/>
      <c r="MMQ66" s="397"/>
      <c r="MMR66" s="397"/>
      <c r="MMS66" s="397"/>
      <c r="MMT66" s="397"/>
      <c r="MMU66" s="397"/>
      <c r="MMV66" s="397"/>
      <c r="MMW66" s="397"/>
      <c r="MMX66" s="397"/>
      <c r="MMY66" s="397"/>
      <c r="MMZ66" s="397"/>
      <c r="MNA66" s="397"/>
      <c r="MNB66" s="397"/>
      <c r="MNC66" s="397"/>
      <c r="MND66" s="397"/>
      <c r="MNE66" s="397"/>
      <c r="MNF66" s="397"/>
      <c r="MNG66" s="397"/>
      <c r="MNH66" s="397"/>
      <c r="MNI66" s="397"/>
      <c r="MNJ66" s="397"/>
      <c r="MNK66" s="397"/>
      <c r="MNL66" s="397"/>
      <c r="MNM66" s="397"/>
      <c r="MNN66" s="397"/>
      <c r="MNO66" s="397"/>
      <c r="MNP66" s="397"/>
      <c r="MNQ66" s="397"/>
      <c r="MNR66" s="397"/>
      <c r="MNS66" s="397"/>
      <c r="MNT66" s="397"/>
      <c r="MNU66" s="397"/>
      <c r="MNV66" s="397"/>
      <c r="MNW66" s="397"/>
      <c r="MNX66" s="397"/>
      <c r="MNY66" s="397"/>
      <c r="MNZ66" s="397"/>
      <c r="MOA66" s="397"/>
      <c r="MOB66" s="397"/>
      <c r="MOC66" s="397"/>
      <c r="MOD66" s="397"/>
      <c r="MOE66" s="397"/>
      <c r="MOF66" s="397"/>
      <c r="MOG66" s="397"/>
      <c r="MOH66" s="397"/>
      <c r="MOI66" s="397"/>
      <c r="MOJ66" s="397"/>
      <c r="MOK66" s="397"/>
      <c r="MOL66" s="397"/>
      <c r="MOM66" s="397"/>
      <c r="MON66" s="397"/>
      <c r="MOO66" s="397"/>
      <c r="MOP66" s="397"/>
      <c r="MOQ66" s="397"/>
      <c r="MOR66" s="397"/>
      <c r="MOS66" s="397"/>
      <c r="MOT66" s="397"/>
      <c r="MOU66" s="397"/>
      <c r="MOV66" s="397"/>
      <c r="MOW66" s="397"/>
      <c r="MOX66" s="397"/>
      <c r="MOY66" s="397"/>
      <c r="MOZ66" s="397"/>
      <c r="MPA66" s="397"/>
      <c r="MPB66" s="397"/>
      <c r="MPC66" s="397"/>
      <c r="MPD66" s="397"/>
      <c r="MPE66" s="397"/>
      <c r="MPF66" s="397"/>
      <c r="MPG66" s="397"/>
      <c r="MPH66" s="397"/>
      <c r="MPI66" s="397"/>
      <c r="MPJ66" s="397"/>
      <c r="MPK66" s="397"/>
      <c r="MPL66" s="397"/>
      <c r="MPM66" s="397"/>
      <c r="MPN66" s="397"/>
      <c r="MPO66" s="397"/>
      <c r="MPP66" s="397"/>
      <c r="MPQ66" s="397"/>
      <c r="MPR66" s="397"/>
      <c r="MPS66" s="397"/>
      <c r="MPT66" s="397"/>
      <c r="MPU66" s="397"/>
      <c r="MPV66" s="397"/>
      <c r="MPW66" s="397"/>
      <c r="MPX66" s="397"/>
      <c r="MPY66" s="397"/>
      <c r="MPZ66" s="397"/>
      <c r="MQA66" s="397"/>
      <c r="MQB66" s="397"/>
      <c r="MQC66" s="397"/>
      <c r="MQD66" s="397"/>
      <c r="MQE66" s="397"/>
      <c r="MQF66" s="397"/>
      <c r="MQG66" s="397"/>
      <c r="MQH66" s="397"/>
      <c r="MQI66" s="397"/>
      <c r="MQJ66" s="397"/>
      <c r="MQK66" s="397"/>
      <c r="MQL66" s="397"/>
      <c r="MQM66" s="397"/>
      <c r="MQN66" s="397"/>
      <c r="MQO66" s="397"/>
      <c r="MQP66" s="397"/>
      <c r="MQQ66" s="397"/>
      <c r="MQR66" s="397"/>
      <c r="MQS66" s="397"/>
      <c r="MQT66" s="397"/>
      <c r="MQU66" s="397"/>
      <c r="MQV66" s="397"/>
      <c r="MQW66" s="397"/>
      <c r="MQX66" s="397"/>
      <c r="MQY66" s="397"/>
      <c r="MQZ66" s="397"/>
      <c r="MRA66" s="397"/>
      <c r="MRB66" s="397"/>
      <c r="MRC66" s="397"/>
      <c r="MRD66" s="397"/>
      <c r="MRE66" s="397"/>
      <c r="MRF66" s="397"/>
      <c r="MRG66" s="397"/>
      <c r="MRH66" s="397"/>
      <c r="MRI66" s="397"/>
      <c r="MRJ66" s="397"/>
      <c r="MRK66" s="397"/>
      <c r="MRL66" s="397"/>
      <c r="MRM66" s="397"/>
      <c r="MRN66" s="397"/>
      <c r="MRO66" s="397"/>
      <c r="MRP66" s="397"/>
      <c r="MRQ66" s="397"/>
      <c r="MRR66" s="397"/>
      <c r="MRS66" s="397"/>
      <c r="MRT66" s="397"/>
      <c r="MRU66" s="397"/>
      <c r="MRV66" s="397"/>
      <c r="MRW66" s="397"/>
      <c r="MRX66" s="397"/>
      <c r="MRY66" s="397"/>
      <c r="MRZ66" s="397"/>
      <c r="MSA66" s="397"/>
      <c r="MSB66" s="397"/>
      <c r="MSC66" s="397"/>
      <c r="MSD66" s="397"/>
      <c r="MSE66" s="397"/>
      <c r="MSF66" s="397"/>
      <c r="MSG66" s="397"/>
      <c r="MSH66" s="397"/>
      <c r="MSI66" s="397"/>
      <c r="MSJ66" s="397"/>
      <c r="MSK66" s="397"/>
      <c r="MSL66" s="397"/>
      <c r="MSM66" s="397"/>
      <c r="MSN66" s="397"/>
      <c r="MSO66" s="397"/>
      <c r="MSP66" s="397"/>
      <c r="MSQ66" s="397"/>
      <c r="MSR66" s="397"/>
      <c r="MSS66" s="397"/>
      <c r="MST66" s="397"/>
      <c r="MSU66" s="397"/>
      <c r="MSV66" s="397"/>
      <c r="MSW66" s="397"/>
      <c r="MSX66" s="397"/>
      <c r="MSY66" s="397"/>
      <c r="MSZ66" s="397"/>
      <c r="MTA66" s="397"/>
      <c r="MTB66" s="397"/>
      <c r="MTC66" s="397"/>
      <c r="MTD66" s="397"/>
      <c r="MTE66" s="397"/>
      <c r="MTF66" s="397"/>
      <c r="MTG66" s="397"/>
      <c r="MTH66" s="397"/>
      <c r="MTI66" s="397"/>
      <c r="MTJ66" s="397"/>
      <c r="MTK66" s="397"/>
      <c r="MTL66" s="397"/>
      <c r="MTM66" s="397"/>
      <c r="MTN66" s="397"/>
      <c r="MTO66" s="397"/>
      <c r="MTP66" s="397"/>
      <c r="MTQ66" s="397"/>
      <c r="MTR66" s="397"/>
      <c r="MTS66" s="397"/>
      <c r="MTT66" s="397"/>
      <c r="MTU66" s="397"/>
      <c r="MTV66" s="397"/>
      <c r="MTW66" s="397"/>
      <c r="MTX66" s="397"/>
      <c r="MTY66" s="397"/>
      <c r="MTZ66" s="397"/>
      <c r="MUA66" s="397"/>
      <c r="MUB66" s="397"/>
      <c r="MUC66" s="397"/>
      <c r="MUD66" s="397"/>
      <c r="MUE66" s="397"/>
      <c r="MUF66" s="397"/>
      <c r="MUG66" s="397"/>
      <c r="MUH66" s="397"/>
      <c r="MUI66" s="397"/>
      <c r="MUJ66" s="397"/>
      <c r="MUK66" s="397"/>
      <c r="MUL66" s="397"/>
      <c r="MUM66" s="397"/>
      <c r="MUN66" s="397"/>
      <c r="MUO66" s="397"/>
      <c r="MUP66" s="397"/>
      <c r="MUQ66" s="397"/>
      <c r="MUR66" s="397"/>
      <c r="MUS66" s="397"/>
      <c r="MUT66" s="397"/>
      <c r="MUU66" s="397"/>
      <c r="MUV66" s="397"/>
      <c r="MUW66" s="397"/>
      <c r="MUX66" s="397"/>
      <c r="MUY66" s="397"/>
      <c r="MUZ66" s="397"/>
      <c r="MVA66" s="397"/>
      <c r="MVB66" s="397"/>
      <c r="MVC66" s="397"/>
      <c r="MVD66" s="397"/>
      <c r="MVE66" s="397"/>
      <c r="MVF66" s="397"/>
      <c r="MVG66" s="397"/>
      <c r="MVH66" s="397"/>
      <c r="MVI66" s="397"/>
      <c r="MVJ66" s="397"/>
      <c r="MVK66" s="397"/>
      <c r="MVL66" s="397"/>
      <c r="MVM66" s="397"/>
      <c r="MVN66" s="397"/>
      <c r="MVO66" s="397"/>
      <c r="MVP66" s="397"/>
      <c r="MVQ66" s="397"/>
      <c r="MVR66" s="397"/>
      <c r="MVS66" s="397"/>
      <c r="MVT66" s="397"/>
      <c r="MVU66" s="397"/>
      <c r="MVV66" s="397"/>
      <c r="MVW66" s="397"/>
      <c r="MVX66" s="397"/>
      <c r="MVY66" s="397"/>
      <c r="MVZ66" s="397"/>
      <c r="MWA66" s="397"/>
      <c r="MWB66" s="397"/>
      <c r="MWC66" s="397"/>
      <c r="MWD66" s="397"/>
      <c r="MWE66" s="397"/>
      <c r="MWF66" s="397"/>
      <c r="MWG66" s="397"/>
      <c r="MWH66" s="397"/>
      <c r="MWI66" s="397"/>
      <c r="MWJ66" s="397"/>
      <c r="MWK66" s="397"/>
      <c r="MWL66" s="397"/>
      <c r="MWM66" s="397"/>
      <c r="MWN66" s="397"/>
      <c r="MWO66" s="397"/>
      <c r="MWP66" s="397"/>
      <c r="MWQ66" s="397"/>
      <c r="MWR66" s="397"/>
      <c r="MWS66" s="397"/>
      <c r="MWT66" s="397"/>
      <c r="MWU66" s="397"/>
      <c r="MWV66" s="397"/>
      <c r="MWW66" s="397"/>
      <c r="MWX66" s="397"/>
      <c r="MWY66" s="397"/>
      <c r="MWZ66" s="397"/>
      <c r="MXA66" s="397"/>
      <c r="MXB66" s="397"/>
      <c r="MXC66" s="397"/>
      <c r="MXD66" s="397"/>
      <c r="MXE66" s="397"/>
      <c r="MXF66" s="397"/>
      <c r="MXG66" s="397"/>
      <c r="MXH66" s="397"/>
      <c r="MXI66" s="397"/>
      <c r="MXJ66" s="397"/>
      <c r="MXK66" s="397"/>
      <c r="MXL66" s="397"/>
      <c r="MXM66" s="397"/>
      <c r="MXN66" s="397"/>
      <c r="MXO66" s="397"/>
      <c r="MXP66" s="397"/>
      <c r="MXQ66" s="397"/>
      <c r="MXR66" s="397"/>
      <c r="MXS66" s="397"/>
      <c r="MXT66" s="397"/>
      <c r="MXU66" s="397"/>
      <c r="MXV66" s="397"/>
      <c r="MXW66" s="397"/>
      <c r="MXX66" s="397"/>
      <c r="MXY66" s="397"/>
      <c r="MXZ66" s="397"/>
      <c r="MYA66" s="397"/>
      <c r="MYB66" s="397"/>
      <c r="MYC66" s="397"/>
      <c r="MYD66" s="397"/>
      <c r="MYE66" s="397"/>
      <c r="MYF66" s="397"/>
      <c r="MYG66" s="397"/>
      <c r="MYH66" s="397"/>
      <c r="MYI66" s="397"/>
      <c r="MYJ66" s="397"/>
      <c r="MYK66" s="397"/>
      <c r="MYL66" s="397"/>
      <c r="MYM66" s="397"/>
      <c r="MYN66" s="397"/>
      <c r="MYO66" s="397"/>
      <c r="MYP66" s="397"/>
      <c r="MYQ66" s="397"/>
      <c r="MYR66" s="397"/>
      <c r="MYS66" s="397"/>
      <c r="MYT66" s="397"/>
      <c r="MYU66" s="397"/>
      <c r="MYV66" s="397"/>
      <c r="MYW66" s="397"/>
      <c r="MYX66" s="397"/>
      <c r="MYY66" s="397"/>
      <c r="MYZ66" s="397"/>
      <c r="MZA66" s="397"/>
      <c r="MZB66" s="397"/>
      <c r="MZC66" s="397"/>
      <c r="MZD66" s="397"/>
      <c r="MZE66" s="397"/>
      <c r="MZF66" s="397"/>
      <c r="MZG66" s="397"/>
      <c r="MZH66" s="397"/>
      <c r="MZI66" s="397"/>
      <c r="MZJ66" s="397"/>
      <c r="MZK66" s="397"/>
      <c r="MZL66" s="397"/>
      <c r="MZM66" s="397"/>
      <c r="MZN66" s="397"/>
      <c r="MZO66" s="397"/>
      <c r="MZP66" s="397"/>
      <c r="MZQ66" s="397"/>
      <c r="MZR66" s="397"/>
      <c r="MZS66" s="397"/>
      <c r="MZT66" s="397"/>
      <c r="MZU66" s="397"/>
      <c r="MZV66" s="397"/>
      <c r="MZW66" s="397"/>
      <c r="MZX66" s="397"/>
      <c r="MZY66" s="397"/>
      <c r="MZZ66" s="397"/>
      <c r="NAA66" s="397"/>
      <c r="NAB66" s="397"/>
      <c r="NAC66" s="397"/>
      <c r="NAD66" s="397"/>
      <c r="NAE66" s="397"/>
      <c r="NAF66" s="397"/>
      <c r="NAG66" s="397"/>
      <c r="NAH66" s="397"/>
      <c r="NAI66" s="397"/>
      <c r="NAJ66" s="397"/>
      <c r="NAK66" s="397"/>
      <c r="NAL66" s="397"/>
      <c r="NAM66" s="397"/>
      <c r="NAN66" s="397"/>
      <c r="NAO66" s="397"/>
      <c r="NAP66" s="397"/>
      <c r="NAQ66" s="397"/>
      <c r="NAR66" s="397"/>
      <c r="NAS66" s="397"/>
      <c r="NAT66" s="397"/>
      <c r="NAU66" s="397"/>
      <c r="NAV66" s="397"/>
      <c r="NAW66" s="397"/>
      <c r="NAX66" s="397"/>
      <c r="NAY66" s="397"/>
      <c r="NAZ66" s="397"/>
      <c r="NBA66" s="397"/>
      <c r="NBB66" s="397"/>
      <c r="NBC66" s="397"/>
      <c r="NBD66" s="397"/>
      <c r="NBE66" s="397"/>
      <c r="NBF66" s="397"/>
      <c r="NBG66" s="397"/>
      <c r="NBH66" s="397"/>
      <c r="NBI66" s="397"/>
      <c r="NBJ66" s="397"/>
      <c r="NBK66" s="397"/>
      <c r="NBL66" s="397"/>
      <c r="NBM66" s="397"/>
      <c r="NBN66" s="397"/>
      <c r="NBO66" s="397"/>
      <c r="NBP66" s="397"/>
      <c r="NBQ66" s="397"/>
      <c r="NBR66" s="397"/>
      <c r="NBS66" s="397"/>
      <c r="NBT66" s="397"/>
      <c r="NBU66" s="397"/>
      <c r="NBV66" s="397"/>
      <c r="NBW66" s="397"/>
      <c r="NBX66" s="397"/>
      <c r="NBY66" s="397"/>
      <c r="NBZ66" s="397"/>
      <c r="NCA66" s="397"/>
      <c r="NCB66" s="397"/>
      <c r="NCC66" s="397"/>
      <c r="NCD66" s="397"/>
      <c r="NCE66" s="397"/>
      <c r="NCF66" s="397"/>
      <c r="NCG66" s="397"/>
      <c r="NCH66" s="397"/>
      <c r="NCI66" s="397"/>
      <c r="NCJ66" s="397"/>
      <c r="NCK66" s="397"/>
      <c r="NCL66" s="397"/>
      <c r="NCM66" s="397"/>
      <c r="NCN66" s="397"/>
      <c r="NCO66" s="397"/>
      <c r="NCP66" s="397"/>
      <c r="NCQ66" s="397"/>
      <c r="NCR66" s="397"/>
      <c r="NCS66" s="397"/>
      <c r="NCT66" s="397"/>
      <c r="NCU66" s="397"/>
      <c r="NCV66" s="397"/>
      <c r="NCW66" s="397"/>
      <c r="NCX66" s="397"/>
      <c r="NCY66" s="397"/>
      <c r="NCZ66" s="397"/>
      <c r="NDA66" s="397"/>
      <c r="NDB66" s="397"/>
      <c r="NDC66" s="397"/>
      <c r="NDD66" s="397"/>
      <c r="NDE66" s="397"/>
      <c r="NDF66" s="397"/>
      <c r="NDG66" s="397"/>
      <c r="NDH66" s="397"/>
      <c r="NDI66" s="397"/>
      <c r="NDJ66" s="397"/>
      <c r="NDK66" s="397"/>
      <c r="NDL66" s="397"/>
      <c r="NDM66" s="397"/>
      <c r="NDN66" s="397"/>
      <c r="NDO66" s="397"/>
      <c r="NDP66" s="397"/>
      <c r="NDQ66" s="397"/>
      <c r="NDR66" s="397"/>
      <c r="NDS66" s="397"/>
      <c r="NDT66" s="397"/>
      <c r="NDU66" s="397"/>
      <c r="NDV66" s="397"/>
      <c r="NDW66" s="397"/>
      <c r="NDX66" s="397"/>
      <c r="NDY66" s="397"/>
      <c r="NDZ66" s="397"/>
      <c r="NEA66" s="397"/>
      <c r="NEB66" s="397"/>
      <c r="NEC66" s="397"/>
      <c r="NED66" s="397"/>
      <c r="NEE66" s="397"/>
      <c r="NEF66" s="397"/>
      <c r="NEG66" s="397"/>
      <c r="NEH66" s="397"/>
      <c r="NEI66" s="397"/>
      <c r="NEJ66" s="397"/>
      <c r="NEK66" s="397"/>
      <c r="NEL66" s="397"/>
      <c r="NEM66" s="397"/>
      <c r="NEN66" s="397"/>
      <c r="NEO66" s="397"/>
      <c r="NEP66" s="397"/>
      <c r="NEQ66" s="397"/>
      <c r="NER66" s="397"/>
      <c r="NES66" s="397"/>
      <c r="NET66" s="397"/>
      <c r="NEU66" s="397"/>
      <c r="NEV66" s="397"/>
      <c r="NEW66" s="397"/>
      <c r="NEX66" s="397"/>
      <c r="NEY66" s="397"/>
      <c r="NEZ66" s="397"/>
      <c r="NFA66" s="397"/>
      <c r="NFB66" s="397"/>
      <c r="NFC66" s="397"/>
      <c r="NFD66" s="397"/>
      <c r="NFE66" s="397"/>
      <c r="NFF66" s="397"/>
      <c r="NFG66" s="397"/>
      <c r="NFH66" s="397"/>
      <c r="NFI66" s="397"/>
      <c r="NFJ66" s="397"/>
      <c r="NFK66" s="397"/>
      <c r="NFL66" s="397"/>
      <c r="NFM66" s="397"/>
      <c r="NFN66" s="397"/>
      <c r="NFO66" s="397"/>
      <c r="NFP66" s="397"/>
      <c r="NFQ66" s="397"/>
      <c r="NFR66" s="397"/>
      <c r="NFS66" s="397"/>
      <c r="NFT66" s="397"/>
      <c r="NFU66" s="397"/>
      <c r="NFV66" s="397"/>
      <c r="NFW66" s="397"/>
      <c r="NFX66" s="397"/>
      <c r="NFY66" s="397"/>
      <c r="NFZ66" s="397"/>
      <c r="NGA66" s="397"/>
      <c r="NGB66" s="397"/>
      <c r="NGC66" s="397"/>
      <c r="NGD66" s="397"/>
      <c r="NGE66" s="397"/>
      <c r="NGF66" s="397"/>
      <c r="NGG66" s="397"/>
      <c r="NGH66" s="397"/>
      <c r="NGI66" s="397"/>
      <c r="NGJ66" s="397"/>
      <c r="NGK66" s="397"/>
      <c r="NGL66" s="397"/>
      <c r="NGM66" s="397"/>
      <c r="NGN66" s="397"/>
      <c r="NGO66" s="397"/>
      <c r="NGP66" s="397"/>
      <c r="NGQ66" s="397"/>
      <c r="NGR66" s="397"/>
      <c r="NGS66" s="397"/>
      <c r="NGT66" s="397"/>
      <c r="NGU66" s="397"/>
      <c r="NGV66" s="397"/>
      <c r="NGW66" s="397"/>
      <c r="NGX66" s="397"/>
      <c r="NGY66" s="397"/>
      <c r="NGZ66" s="397"/>
      <c r="NHA66" s="397"/>
      <c r="NHB66" s="397"/>
      <c r="NHC66" s="397"/>
      <c r="NHD66" s="397"/>
      <c r="NHE66" s="397"/>
      <c r="NHF66" s="397"/>
      <c r="NHG66" s="397"/>
      <c r="NHH66" s="397"/>
      <c r="NHI66" s="397"/>
      <c r="NHJ66" s="397"/>
      <c r="NHK66" s="397"/>
      <c r="NHL66" s="397"/>
      <c r="NHM66" s="397"/>
      <c r="NHN66" s="397"/>
      <c r="NHO66" s="397"/>
      <c r="NHP66" s="397"/>
      <c r="NHQ66" s="397"/>
      <c r="NHR66" s="397"/>
      <c r="NHS66" s="397"/>
      <c r="NHT66" s="397"/>
      <c r="NHU66" s="397"/>
      <c r="NHV66" s="397"/>
      <c r="NHW66" s="397"/>
      <c r="NHX66" s="397"/>
      <c r="NHY66" s="397"/>
      <c r="NHZ66" s="397"/>
      <c r="NIA66" s="397"/>
      <c r="NIB66" s="397"/>
      <c r="NIC66" s="397"/>
      <c r="NID66" s="397"/>
      <c r="NIE66" s="397"/>
      <c r="NIF66" s="397"/>
      <c r="NIG66" s="397"/>
      <c r="NIH66" s="397"/>
      <c r="NII66" s="397"/>
      <c r="NIJ66" s="397"/>
      <c r="NIK66" s="397"/>
      <c r="NIL66" s="397"/>
      <c r="NIM66" s="397"/>
      <c r="NIN66" s="397"/>
      <c r="NIO66" s="397"/>
      <c r="NIP66" s="397"/>
      <c r="NIQ66" s="397"/>
      <c r="NIR66" s="397"/>
      <c r="NIS66" s="397"/>
      <c r="NIT66" s="397"/>
      <c r="NIU66" s="397"/>
      <c r="NIV66" s="397"/>
      <c r="NIW66" s="397"/>
      <c r="NIX66" s="397"/>
      <c r="NIY66" s="397"/>
      <c r="NIZ66" s="397"/>
      <c r="NJA66" s="397"/>
      <c r="NJB66" s="397"/>
      <c r="NJC66" s="397"/>
      <c r="NJD66" s="397"/>
      <c r="NJE66" s="397"/>
      <c r="NJF66" s="397"/>
      <c r="NJG66" s="397"/>
      <c r="NJH66" s="397"/>
      <c r="NJI66" s="397"/>
      <c r="NJJ66" s="397"/>
      <c r="NJK66" s="397"/>
      <c r="NJL66" s="397"/>
      <c r="NJM66" s="397"/>
      <c r="NJN66" s="397"/>
      <c r="NJO66" s="397"/>
      <c r="NJP66" s="397"/>
      <c r="NJQ66" s="397"/>
      <c r="NJR66" s="397"/>
      <c r="NJS66" s="397"/>
      <c r="NJT66" s="397"/>
      <c r="NJU66" s="397"/>
      <c r="NJV66" s="397"/>
      <c r="NJW66" s="397"/>
      <c r="NJX66" s="397"/>
      <c r="NJY66" s="397"/>
      <c r="NJZ66" s="397"/>
      <c r="NKA66" s="397"/>
      <c r="NKB66" s="397"/>
      <c r="NKC66" s="397"/>
      <c r="NKD66" s="397"/>
      <c r="NKE66" s="397"/>
      <c r="NKF66" s="397"/>
      <c r="NKG66" s="397"/>
      <c r="NKH66" s="397"/>
      <c r="NKI66" s="397"/>
      <c r="NKJ66" s="397"/>
      <c r="NKK66" s="397"/>
      <c r="NKL66" s="397"/>
      <c r="NKM66" s="397"/>
      <c r="NKN66" s="397"/>
      <c r="NKO66" s="397"/>
      <c r="NKP66" s="397"/>
      <c r="NKQ66" s="397"/>
      <c r="NKR66" s="397"/>
      <c r="NKS66" s="397"/>
      <c r="NKT66" s="397"/>
      <c r="NKU66" s="397"/>
      <c r="NKV66" s="397"/>
      <c r="NKW66" s="397"/>
      <c r="NKX66" s="397"/>
      <c r="NKY66" s="397"/>
      <c r="NKZ66" s="397"/>
      <c r="NLA66" s="397"/>
      <c r="NLB66" s="397"/>
      <c r="NLC66" s="397"/>
      <c r="NLD66" s="397"/>
      <c r="NLE66" s="397"/>
      <c r="NLF66" s="397"/>
      <c r="NLG66" s="397"/>
      <c r="NLH66" s="397"/>
      <c r="NLI66" s="397"/>
      <c r="NLJ66" s="397"/>
      <c r="NLK66" s="397"/>
      <c r="NLL66" s="397"/>
      <c r="NLM66" s="397"/>
      <c r="NLN66" s="397"/>
      <c r="NLO66" s="397"/>
      <c r="NLP66" s="397"/>
      <c r="NLQ66" s="397"/>
      <c r="NLR66" s="397"/>
      <c r="NLS66" s="397"/>
      <c r="NLT66" s="397"/>
      <c r="NLU66" s="397"/>
      <c r="NLV66" s="397"/>
      <c r="NLW66" s="397"/>
      <c r="NLX66" s="397"/>
      <c r="NLY66" s="397"/>
      <c r="NLZ66" s="397"/>
      <c r="NMA66" s="397"/>
      <c r="NMB66" s="397"/>
      <c r="NMC66" s="397"/>
      <c r="NMD66" s="397"/>
      <c r="NME66" s="397"/>
      <c r="NMF66" s="397"/>
      <c r="NMG66" s="397"/>
      <c r="NMH66" s="397"/>
      <c r="NMI66" s="397"/>
      <c r="NMJ66" s="397"/>
      <c r="NMK66" s="397"/>
      <c r="NML66" s="397"/>
      <c r="NMM66" s="397"/>
      <c r="NMN66" s="397"/>
      <c r="NMO66" s="397"/>
      <c r="NMP66" s="397"/>
      <c r="NMQ66" s="397"/>
      <c r="NMR66" s="397"/>
      <c r="NMS66" s="397"/>
      <c r="NMT66" s="397"/>
      <c r="NMU66" s="397"/>
      <c r="NMV66" s="397"/>
      <c r="NMW66" s="397"/>
      <c r="NMX66" s="397"/>
      <c r="NMY66" s="397"/>
      <c r="NMZ66" s="397"/>
      <c r="NNA66" s="397"/>
      <c r="NNB66" s="397"/>
      <c r="NNC66" s="397"/>
      <c r="NND66" s="397"/>
      <c r="NNE66" s="397"/>
      <c r="NNF66" s="397"/>
      <c r="NNG66" s="397"/>
      <c r="NNH66" s="397"/>
      <c r="NNI66" s="397"/>
      <c r="NNJ66" s="397"/>
      <c r="NNK66" s="397"/>
      <c r="NNL66" s="397"/>
      <c r="NNM66" s="397"/>
      <c r="NNN66" s="397"/>
      <c r="NNO66" s="397"/>
      <c r="NNP66" s="397"/>
      <c r="NNQ66" s="397"/>
      <c r="NNR66" s="397"/>
      <c r="NNS66" s="397"/>
      <c r="NNT66" s="397"/>
      <c r="NNU66" s="397"/>
      <c r="NNV66" s="397"/>
      <c r="NNW66" s="397"/>
      <c r="NNX66" s="397"/>
      <c r="NNY66" s="397"/>
      <c r="NNZ66" s="397"/>
      <c r="NOA66" s="397"/>
      <c r="NOB66" s="397"/>
      <c r="NOC66" s="397"/>
      <c r="NOD66" s="397"/>
      <c r="NOE66" s="397"/>
      <c r="NOF66" s="397"/>
      <c r="NOG66" s="397"/>
      <c r="NOH66" s="397"/>
      <c r="NOI66" s="397"/>
      <c r="NOJ66" s="397"/>
      <c r="NOK66" s="397"/>
      <c r="NOL66" s="397"/>
      <c r="NOM66" s="397"/>
      <c r="NON66" s="397"/>
      <c r="NOO66" s="397"/>
      <c r="NOP66" s="397"/>
      <c r="NOQ66" s="397"/>
      <c r="NOR66" s="397"/>
      <c r="NOS66" s="397"/>
      <c r="NOT66" s="397"/>
      <c r="NOU66" s="397"/>
      <c r="NOV66" s="397"/>
      <c r="NOW66" s="397"/>
      <c r="NOX66" s="397"/>
      <c r="NOY66" s="397"/>
      <c r="NOZ66" s="397"/>
      <c r="NPA66" s="397"/>
      <c r="NPB66" s="397"/>
      <c r="NPC66" s="397"/>
      <c r="NPD66" s="397"/>
      <c r="NPE66" s="397"/>
      <c r="NPF66" s="397"/>
      <c r="NPG66" s="397"/>
      <c r="NPH66" s="397"/>
      <c r="NPI66" s="397"/>
      <c r="NPJ66" s="397"/>
      <c r="NPK66" s="397"/>
      <c r="NPL66" s="397"/>
      <c r="NPM66" s="397"/>
      <c r="NPN66" s="397"/>
      <c r="NPO66" s="397"/>
      <c r="NPP66" s="397"/>
      <c r="NPQ66" s="397"/>
      <c r="NPR66" s="397"/>
      <c r="NPS66" s="397"/>
      <c r="NPT66" s="397"/>
      <c r="NPU66" s="397"/>
      <c r="NPV66" s="397"/>
      <c r="NPW66" s="397"/>
      <c r="NPX66" s="397"/>
      <c r="NPY66" s="397"/>
      <c r="NPZ66" s="397"/>
      <c r="NQA66" s="397"/>
      <c r="NQB66" s="397"/>
      <c r="NQC66" s="397"/>
      <c r="NQD66" s="397"/>
      <c r="NQE66" s="397"/>
      <c r="NQF66" s="397"/>
      <c r="NQG66" s="397"/>
      <c r="NQH66" s="397"/>
      <c r="NQI66" s="397"/>
      <c r="NQJ66" s="397"/>
      <c r="NQK66" s="397"/>
      <c r="NQL66" s="397"/>
      <c r="NQM66" s="397"/>
      <c r="NQN66" s="397"/>
      <c r="NQO66" s="397"/>
      <c r="NQP66" s="397"/>
      <c r="NQQ66" s="397"/>
      <c r="NQR66" s="397"/>
      <c r="NQS66" s="397"/>
      <c r="NQT66" s="397"/>
      <c r="NQU66" s="397"/>
      <c r="NQV66" s="397"/>
      <c r="NQW66" s="397"/>
      <c r="NQX66" s="397"/>
      <c r="NQY66" s="397"/>
      <c r="NQZ66" s="397"/>
      <c r="NRA66" s="397"/>
      <c r="NRB66" s="397"/>
      <c r="NRC66" s="397"/>
      <c r="NRD66" s="397"/>
      <c r="NRE66" s="397"/>
      <c r="NRF66" s="397"/>
      <c r="NRG66" s="397"/>
      <c r="NRH66" s="397"/>
      <c r="NRI66" s="397"/>
      <c r="NRJ66" s="397"/>
      <c r="NRK66" s="397"/>
      <c r="NRL66" s="397"/>
      <c r="NRM66" s="397"/>
      <c r="NRN66" s="397"/>
      <c r="NRO66" s="397"/>
      <c r="NRP66" s="397"/>
      <c r="NRQ66" s="397"/>
      <c r="NRR66" s="397"/>
      <c r="NRS66" s="397"/>
      <c r="NRT66" s="397"/>
      <c r="NRU66" s="397"/>
      <c r="NRV66" s="397"/>
      <c r="NRW66" s="397"/>
      <c r="NRX66" s="397"/>
      <c r="NRY66" s="397"/>
      <c r="NRZ66" s="397"/>
      <c r="NSA66" s="397"/>
      <c r="NSB66" s="397"/>
      <c r="NSC66" s="397"/>
      <c r="NSD66" s="397"/>
      <c r="NSE66" s="397"/>
      <c r="NSF66" s="397"/>
      <c r="NSG66" s="397"/>
      <c r="NSH66" s="397"/>
      <c r="NSI66" s="397"/>
      <c r="NSJ66" s="397"/>
      <c r="NSK66" s="397"/>
      <c r="NSL66" s="397"/>
      <c r="NSM66" s="397"/>
      <c r="NSN66" s="397"/>
      <c r="NSO66" s="397"/>
      <c r="NSP66" s="397"/>
      <c r="NSQ66" s="397"/>
      <c r="NSR66" s="397"/>
      <c r="NSS66" s="397"/>
      <c r="NST66" s="397"/>
      <c r="NSU66" s="397"/>
      <c r="NSV66" s="397"/>
      <c r="NSW66" s="397"/>
      <c r="NSX66" s="397"/>
      <c r="NSY66" s="397"/>
      <c r="NSZ66" s="397"/>
      <c r="NTA66" s="397"/>
      <c r="NTB66" s="397"/>
      <c r="NTC66" s="397"/>
      <c r="NTD66" s="397"/>
      <c r="NTE66" s="397"/>
      <c r="NTF66" s="397"/>
      <c r="NTG66" s="397"/>
      <c r="NTH66" s="397"/>
      <c r="NTI66" s="397"/>
      <c r="NTJ66" s="397"/>
      <c r="NTK66" s="397"/>
      <c r="NTL66" s="397"/>
      <c r="NTM66" s="397"/>
      <c r="NTN66" s="397"/>
      <c r="NTO66" s="397"/>
      <c r="NTP66" s="397"/>
      <c r="NTQ66" s="397"/>
      <c r="NTR66" s="397"/>
      <c r="NTS66" s="397"/>
      <c r="NTT66" s="397"/>
      <c r="NTU66" s="397"/>
      <c r="NTV66" s="397"/>
      <c r="NTW66" s="397"/>
      <c r="NTX66" s="397"/>
      <c r="NTY66" s="397"/>
      <c r="NTZ66" s="397"/>
      <c r="NUA66" s="397"/>
      <c r="NUB66" s="397"/>
      <c r="NUC66" s="397"/>
      <c r="NUD66" s="397"/>
      <c r="NUE66" s="397"/>
      <c r="NUF66" s="397"/>
      <c r="NUG66" s="397"/>
      <c r="NUH66" s="397"/>
      <c r="NUI66" s="397"/>
      <c r="NUJ66" s="397"/>
      <c r="NUK66" s="397"/>
      <c r="NUL66" s="397"/>
      <c r="NUM66" s="397"/>
      <c r="NUN66" s="397"/>
      <c r="NUO66" s="397"/>
      <c r="NUP66" s="397"/>
      <c r="NUQ66" s="397"/>
      <c r="NUR66" s="397"/>
      <c r="NUS66" s="397"/>
      <c r="NUT66" s="397"/>
      <c r="NUU66" s="397"/>
      <c r="NUV66" s="397"/>
      <c r="NUW66" s="397"/>
      <c r="NUX66" s="397"/>
      <c r="NUY66" s="397"/>
      <c r="NUZ66" s="397"/>
      <c r="NVA66" s="397"/>
      <c r="NVB66" s="397"/>
      <c r="NVC66" s="397"/>
      <c r="NVD66" s="397"/>
      <c r="NVE66" s="397"/>
      <c r="NVF66" s="397"/>
      <c r="NVG66" s="397"/>
      <c r="NVH66" s="397"/>
      <c r="NVI66" s="397"/>
      <c r="NVJ66" s="397"/>
      <c r="NVK66" s="397"/>
      <c r="NVL66" s="397"/>
      <c r="NVM66" s="397"/>
      <c r="NVN66" s="397"/>
      <c r="NVO66" s="397"/>
      <c r="NVP66" s="397"/>
      <c r="NVQ66" s="397"/>
      <c r="NVR66" s="397"/>
      <c r="NVS66" s="397"/>
      <c r="NVT66" s="397"/>
      <c r="NVU66" s="397"/>
      <c r="NVV66" s="397"/>
      <c r="NVW66" s="397"/>
      <c r="NVX66" s="397"/>
      <c r="NVY66" s="397"/>
      <c r="NVZ66" s="397"/>
      <c r="NWA66" s="397"/>
      <c r="NWB66" s="397"/>
      <c r="NWC66" s="397"/>
      <c r="NWD66" s="397"/>
      <c r="NWE66" s="397"/>
      <c r="NWF66" s="397"/>
      <c r="NWG66" s="397"/>
      <c r="NWH66" s="397"/>
      <c r="NWI66" s="397"/>
      <c r="NWJ66" s="397"/>
      <c r="NWK66" s="397"/>
      <c r="NWL66" s="397"/>
      <c r="NWM66" s="397"/>
      <c r="NWN66" s="397"/>
      <c r="NWO66" s="397"/>
      <c r="NWP66" s="397"/>
      <c r="NWQ66" s="397"/>
      <c r="NWR66" s="397"/>
      <c r="NWS66" s="397"/>
      <c r="NWT66" s="397"/>
      <c r="NWU66" s="397"/>
      <c r="NWV66" s="397"/>
      <c r="NWW66" s="397"/>
      <c r="NWX66" s="397"/>
      <c r="NWY66" s="397"/>
      <c r="NWZ66" s="397"/>
      <c r="NXA66" s="397"/>
      <c r="NXB66" s="397"/>
      <c r="NXC66" s="397"/>
      <c r="NXD66" s="397"/>
      <c r="NXE66" s="397"/>
      <c r="NXF66" s="397"/>
      <c r="NXG66" s="397"/>
      <c r="NXH66" s="397"/>
      <c r="NXI66" s="397"/>
      <c r="NXJ66" s="397"/>
      <c r="NXK66" s="397"/>
      <c r="NXL66" s="397"/>
      <c r="NXM66" s="397"/>
      <c r="NXN66" s="397"/>
      <c r="NXO66" s="397"/>
      <c r="NXP66" s="397"/>
      <c r="NXQ66" s="397"/>
      <c r="NXR66" s="397"/>
      <c r="NXS66" s="397"/>
      <c r="NXT66" s="397"/>
      <c r="NXU66" s="397"/>
      <c r="NXV66" s="397"/>
      <c r="NXW66" s="397"/>
      <c r="NXX66" s="397"/>
      <c r="NXY66" s="397"/>
      <c r="NXZ66" s="397"/>
      <c r="NYA66" s="397"/>
      <c r="NYB66" s="397"/>
      <c r="NYC66" s="397"/>
      <c r="NYD66" s="397"/>
      <c r="NYE66" s="397"/>
      <c r="NYF66" s="397"/>
      <c r="NYG66" s="397"/>
      <c r="NYH66" s="397"/>
      <c r="NYI66" s="397"/>
      <c r="NYJ66" s="397"/>
      <c r="NYK66" s="397"/>
      <c r="NYL66" s="397"/>
      <c r="NYM66" s="397"/>
      <c r="NYN66" s="397"/>
      <c r="NYO66" s="397"/>
      <c r="NYP66" s="397"/>
      <c r="NYQ66" s="397"/>
      <c r="NYR66" s="397"/>
      <c r="NYS66" s="397"/>
      <c r="NYT66" s="397"/>
      <c r="NYU66" s="397"/>
      <c r="NYV66" s="397"/>
      <c r="NYW66" s="397"/>
      <c r="NYX66" s="397"/>
      <c r="NYY66" s="397"/>
      <c r="NYZ66" s="397"/>
      <c r="NZA66" s="397"/>
      <c r="NZB66" s="397"/>
      <c r="NZC66" s="397"/>
      <c r="NZD66" s="397"/>
      <c r="NZE66" s="397"/>
      <c r="NZF66" s="397"/>
      <c r="NZG66" s="397"/>
      <c r="NZH66" s="397"/>
      <c r="NZI66" s="397"/>
      <c r="NZJ66" s="397"/>
      <c r="NZK66" s="397"/>
      <c r="NZL66" s="397"/>
      <c r="NZM66" s="397"/>
      <c r="NZN66" s="397"/>
      <c r="NZO66" s="397"/>
      <c r="NZP66" s="397"/>
      <c r="NZQ66" s="397"/>
      <c r="NZR66" s="397"/>
      <c r="NZS66" s="397"/>
      <c r="NZT66" s="397"/>
      <c r="NZU66" s="397"/>
      <c r="NZV66" s="397"/>
      <c r="NZW66" s="397"/>
      <c r="NZX66" s="397"/>
      <c r="NZY66" s="397"/>
      <c r="NZZ66" s="397"/>
      <c r="OAA66" s="397"/>
      <c r="OAB66" s="397"/>
      <c r="OAC66" s="397"/>
      <c r="OAD66" s="397"/>
      <c r="OAE66" s="397"/>
      <c r="OAF66" s="397"/>
      <c r="OAG66" s="397"/>
      <c r="OAH66" s="397"/>
      <c r="OAI66" s="397"/>
      <c r="OAJ66" s="397"/>
      <c r="OAK66" s="397"/>
      <c r="OAL66" s="397"/>
      <c r="OAM66" s="397"/>
      <c r="OAN66" s="397"/>
      <c r="OAO66" s="397"/>
      <c r="OAP66" s="397"/>
      <c r="OAQ66" s="397"/>
      <c r="OAR66" s="397"/>
      <c r="OAS66" s="397"/>
      <c r="OAT66" s="397"/>
      <c r="OAU66" s="397"/>
      <c r="OAV66" s="397"/>
      <c r="OAW66" s="397"/>
      <c r="OAX66" s="397"/>
      <c r="OAY66" s="397"/>
      <c r="OAZ66" s="397"/>
      <c r="OBA66" s="397"/>
      <c r="OBB66" s="397"/>
      <c r="OBC66" s="397"/>
      <c r="OBD66" s="397"/>
      <c r="OBE66" s="397"/>
      <c r="OBF66" s="397"/>
      <c r="OBG66" s="397"/>
      <c r="OBH66" s="397"/>
      <c r="OBI66" s="397"/>
      <c r="OBJ66" s="397"/>
      <c r="OBK66" s="397"/>
      <c r="OBL66" s="397"/>
      <c r="OBM66" s="397"/>
      <c r="OBN66" s="397"/>
      <c r="OBO66" s="397"/>
      <c r="OBP66" s="397"/>
      <c r="OBQ66" s="397"/>
      <c r="OBR66" s="397"/>
      <c r="OBS66" s="397"/>
      <c r="OBT66" s="397"/>
      <c r="OBU66" s="397"/>
      <c r="OBV66" s="397"/>
      <c r="OBW66" s="397"/>
      <c r="OBX66" s="397"/>
      <c r="OBY66" s="397"/>
      <c r="OBZ66" s="397"/>
      <c r="OCA66" s="397"/>
      <c r="OCB66" s="397"/>
      <c r="OCC66" s="397"/>
      <c r="OCD66" s="397"/>
      <c r="OCE66" s="397"/>
      <c r="OCF66" s="397"/>
      <c r="OCG66" s="397"/>
      <c r="OCH66" s="397"/>
      <c r="OCI66" s="397"/>
      <c r="OCJ66" s="397"/>
      <c r="OCK66" s="397"/>
      <c r="OCL66" s="397"/>
      <c r="OCM66" s="397"/>
      <c r="OCN66" s="397"/>
      <c r="OCO66" s="397"/>
      <c r="OCP66" s="397"/>
      <c r="OCQ66" s="397"/>
      <c r="OCR66" s="397"/>
      <c r="OCS66" s="397"/>
      <c r="OCT66" s="397"/>
      <c r="OCU66" s="397"/>
      <c r="OCV66" s="397"/>
      <c r="OCW66" s="397"/>
      <c r="OCX66" s="397"/>
      <c r="OCY66" s="397"/>
      <c r="OCZ66" s="397"/>
      <c r="ODA66" s="397"/>
      <c r="ODB66" s="397"/>
      <c r="ODC66" s="397"/>
      <c r="ODD66" s="397"/>
      <c r="ODE66" s="397"/>
      <c r="ODF66" s="397"/>
      <c r="ODG66" s="397"/>
      <c r="ODH66" s="397"/>
      <c r="ODI66" s="397"/>
      <c r="ODJ66" s="397"/>
      <c r="ODK66" s="397"/>
      <c r="ODL66" s="397"/>
      <c r="ODM66" s="397"/>
      <c r="ODN66" s="397"/>
      <c r="ODO66" s="397"/>
      <c r="ODP66" s="397"/>
      <c r="ODQ66" s="397"/>
      <c r="ODR66" s="397"/>
      <c r="ODS66" s="397"/>
      <c r="ODT66" s="397"/>
      <c r="ODU66" s="397"/>
      <c r="ODV66" s="397"/>
      <c r="ODW66" s="397"/>
      <c r="ODX66" s="397"/>
      <c r="ODY66" s="397"/>
      <c r="ODZ66" s="397"/>
      <c r="OEA66" s="397"/>
      <c r="OEB66" s="397"/>
      <c r="OEC66" s="397"/>
      <c r="OED66" s="397"/>
      <c r="OEE66" s="397"/>
      <c r="OEF66" s="397"/>
      <c r="OEG66" s="397"/>
      <c r="OEH66" s="397"/>
      <c r="OEI66" s="397"/>
      <c r="OEJ66" s="397"/>
      <c r="OEK66" s="397"/>
      <c r="OEL66" s="397"/>
      <c r="OEM66" s="397"/>
      <c r="OEN66" s="397"/>
      <c r="OEO66" s="397"/>
      <c r="OEP66" s="397"/>
      <c r="OEQ66" s="397"/>
      <c r="OER66" s="397"/>
      <c r="OES66" s="397"/>
      <c r="OET66" s="397"/>
      <c r="OEU66" s="397"/>
      <c r="OEV66" s="397"/>
      <c r="OEW66" s="397"/>
      <c r="OEX66" s="397"/>
      <c r="OEY66" s="397"/>
      <c r="OEZ66" s="397"/>
      <c r="OFA66" s="397"/>
      <c r="OFB66" s="397"/>
      <c r="OFC66" s="397"/>
      <c r="OFD66" s="397"/>
      <c r="OFE66" s="397"/>
      <c r="OFF66" s="397"/>
      <c r="OFG66" s="397"/>
      <c r="OFH66" s="397"/>
      <c r="OFI66" s="397"/>
      <c r="OFJ66" s="397"/>
      <c r="OFK66" s="397"/>
      <c r="OFL66" s="397"/>
      <c r="OFM66" s="397"/>
      <c r="OFN66" s="397"/>
      <c r="OFO66" s="397"/>
      <c r="OFP66" s="397"/>
      <c r="OFQ66" s="397"/>
      <c r="OFR66" s="397"/>
      <c r="OFS66" s="397"/>
      <c r="OFT66" s="397"/>
      <c r="OFU66" s="397"/>
      <c r="OFV66" s="397"/>
      <c r="OFW66" s="397"/>
      <c r="OFX66" s="397"/>
      <c r="OFY66" s="397"/>
      <c r="OFZ66" s="397"/>
      <c r="OGA66" s="397"/>
      <c r="OGB66" s="397"/>
      <c r="OGC66" s="397"/>
      <c r="OGD66" s="397"/>
      <c r="OGE66" s="397"/>
      <c r="OGF66" s="397"/>
      <c r="OGG66" s="397"/>
      <c r="OGH66" s="397"/>
      <c r="OGI66" s="397"/>
      <c r="OGJ66" s="397"/>
      <c r="OGK66" s="397"/>
      <c r="OGL66" s="397"/>
      <c r="OGM66" s="397"/>
      <c r="OGN66" s="397"/>
      <c r="OGO66" s="397"/>
      <c r="OGP66" s="397"/>
      <c r="OGQ66" s="397"/>
      <c r="OGR66" s="397"/>
      <c r="OGS66" s="397"/>
      <c r="OGT66" s="397"/>
      <c r="OGU66" s="397"/>
      <c r="OGV66" s="397"/>
      <c r="OGW66" s="397"/>
      <c r="OGX66" s="397"/>
      <c r="OGY66" s="397"/>
      <c r="OGZ66" s="397"/>
      <c r="OHA66" s="397"/>
      <c r="OHB66" s="397"/>
      <c r="OHC66" s="397"/>
      <c r="OHD66" s="397"/>
      <c r="OHE66" s="397"/>
      <c r="OHF66" s="397"/>
      <c r="OHG66" s="397"/>
      <c r="OHH66" s="397"/>
      <c r="OHI66" s="397"/>
      <c r="OHJ66" s="397"/>
      <c r="OHK66" s="397"/>
      <c r="OHL66" s="397"/>
      <c r="OHM66" s="397"/>
      <c r="OHN66" s="397"/>
      <c r="OHO66" s="397"/>
      <c r="OHP66" s="397"/>
      <c r="OHQ66" s="397"/>
      <c r="OHR66" s="397"/>
      <c r="OHS66" s="397"/>
      <c r="OHT66" s="397"/>
      <c r="OHU66" s="397"/>
      <c r="OHV66" s="397"/>
      <c r="OHW66" s="397"/>
      <c r="OHX66" s="397"/>
      <c r="OHY66" s="397"/>
      <c r="OHZ66" s="397"/>
      <c r="OIA66" s="397"/>
      <c r="OIB66" s="397"/>
      <c r="OIC66" s="397"/>
      <c r="OID66" s="397"/>
      <c r="OIE66" s="397"/>
      <c r="OIF66" s="397"/>
      <c r="OIG66" s="397"/>
      <c r="OIH66" s="397"/>
      <c r="OII66" s="397"/>
      <c r="OIJ66" s="397"/>
      <c r="OIK66" s="397"/>
      <c r="OIL66" s="397"/>
      <c r="OIM66" s="397"/>
      <c r="OIN66" s="397"/>
      <c r="OIO66" s="397"/>
      <c r="OIP66" s="397"/>
      <c r="OIQ66" s="397"/>
      <c r="OIR66" s="397"/>
      <c r="OIS66" s="397"/>
      <c r="OIT66" s="397"/>
      <c r="OIU66" s="397"/>
      <c r="OIV66" s="397"/>
      <c r="OIW66" s="397"/>
      <c r="OIX66" s="397"/>
      <c r="OIY66" s="397"/>
      <c r="OIZ66" s="397"/>
      <c r="OJA66" s="397"/>
      <c r="OJB66" s="397"/>
      <c r="OJC66" s="397"/>
      <c r="OJD66" s="397"/>
      <c r="OJE66" s="397"/>
      <c r="OJF66" s="397"/>
      <c r="OJG66" s="397"/>
      <c r="OJH66" s="397"/>
      <c r="OJI66" s="397"/>
      <c r="OJJ66" s="397"/>
      <c r="OJK66" s="397"/>
      <c r="OJL66" s="397"/>
      <c r="OJM66" s="397"/>
      <c r="OJN66" s="397"/>
      <c r="OJO66" s="397"/>
      <c r="OJP66" s="397"/>
      <c r="OJQ66" s="397"/>
      <c r="OJR66" s="397"/>
      <c r="OJS66" s="397"/>
      <c r="OJT66" s="397"/>
      <c r="OJU66" s="397"/>
      <c r="OJV66" s="397"/>
      <c r="OJW66" s="397"/>
      <c r="OJX66" s="397"/>
      <c r="OJY66" s="397"/>
      <c r="OJZ66" s="397"/>
      <c r="OKA66" s="397"/>
      <c r="OKB66" s="397"/>
      <c r="OKC66" s="397"/>
      <c r="OKD66" s="397"/>
      <c r="OKE66" s="397"/>
      <c r="OKF66" s="397"/>
      <c r="OKG66" s="397"/>
      <c r="OKH66" s="397"/>
      <c r="OKI66" s="397"/>
      <c r="OKJ66" s="397"/>
      <c r="OKK66" s="397"/>
      <c r="OKL66" s="397"/>
      <c r="OKM66" s="397"/>
      <c r="OKN66" s="397"/>
      <c r="OKO66" s="397"/>
      <c r="OKP66" s="397"/>
      <c r="OKQ66" s="397"/>
      <c r="OKR66" s="397"/>
      <c r="OKS66" s="397"/>
      <c r="OKT66" s="397"/>
      <c r="OKU66" s="397"/>
      <c r="OKV66" s="397"/>
      <c r="OKW66" s="397"/>
      <c r="OKX66" s="397"/>
      <c r="OKY66" s="397"/>
      <c r="OKZ66" s="397"/>
      <c r="OLA66" s="397"/>
      <c r="OLB66" s="397"/>
      <c r="OLC66" s="397"/>
      <c r="OLD66" s="397"/>
      <c r="OLE66" s="397"/>
      <c r="OLF66" s="397"/>
      <c r="OLG66" s="397"/>
      <c r="OLH66" s="397"/>
      <c r="OLI66" s="397"/>
      <c r="OLJ66" s="397"/>
      <c r="OLK66" s="397"/>
      <c r="OLL66" s="397"/>
      <c r="OLM66" s="397"/>
      <c r="OLN66" s="397"/>
      <c r="OLO66" s="397"/>
      <c r="OLP66" s="397"/>
      <c r="OLQ66" s="397"/>
      <c r="OLR66" s="397"/>
      <c r="OLS66" s="397"/>
      <c r="OLT66" s="397"/>
      <c r="OLU66" s="397"/>
      <c r="OLV66" s="397"/>
      <c r="OLW66" s="397"/>
      <c r="OLX66" s="397"/>
      <c r="OLY66" s="397"/>
      <c r="OLZ66" s="397"/>
      <c r="OMA66" s="397"/>
      <c r="OMB66" s="397"/>
      <c r="OMC66" s="397"/>
      <c r="OMD66" s="397"/>
      <c r="OME66" s="397"/>
      <c r="OMF66" s="397"/>
      <c r="OMG66" s="397"/>
      <c r="OMH66" s="397"/>
      <c r="OMI66" s="397"/>
      <c r="OMJ66" s="397"/>
      <c r="OMK66" s="397"/>
      <c r="OML66" s="397"/>
      <c r="OMM66" s="397"/>
      <c r="OMN66" s="397"/>
      <c r="OMO66" s="397"/>
      <c r="OMP66" s="397"/>
      <c r="OMQ66" s="397"/>
      <c r="OMR66" s="397"/>
      <c r="OMS66" s="397"/>
      <c r="OMT66" s="397"/>
      <c r="OMU66" s="397"/>
      <c r="OMV66" s="397"/>
      <c r="OMW66" s="397"/>
      <c r="OMX66" s="397"/>
      <c r="OMY66" s="397"/>
      <c r="OMZ66" s="397"/>
      <c r="ONA66" s="397"/>
      <c r="ONB66" s="397"/>
      <c r="ONC66" s="397"/>
      <c r="OND66" s="397"/>
      <c r="ONE66" s="397"/>
      <c r="ONF66" s="397"/>
      <c r="ONG66" s="397"/>
      <c r="ONH66" s="397"/>
      <c r="ONI66" s="397"/>
      <c r="ONJ66" s="397"/>
      <c r="ONK66" s="397"/>
      <c r="ONL66" s="397"/>
      <c r="ONM66" s="397"/>
      <c r="ONN66" s="397"/>
      <c r="ONO66" s="397"/>
      <c r="ONP66" s="397"/>
      <c r="ONQ66" s="397"/>
      <c r="ONR66" s="397"/>
      <c r="ONS66" s="397"/>
      <c r="ONT66" s="397"/>
      <c r="ONU66" s="397"/>
      <c r="ONV66" s="397"/>
      <c r="ONW66" s="397"/>
      <c r="ONX66" s="397"/>
      <c r="ONY66" s="397"/>
      <c r="ONZ66" s="397"/>
      <c r="OOA66" s="397"/>
      <c r="OOB66" s="397"/>
      <c r="OOC66" s="397"/>
      <c r="OOD66" s="397"/>
      <c r="OOE66" s="397"/>
      <c r="OOF66" s="397"/>
      <c r="OOG66" s="397"/>
      <c r="OOH66" s="397"/>
      <c r="OOI66" s="397"/>
      <c r="OOJ66" s="397"/>
      <c r="OOK66" s="397"/>
      <c r="OOL66" s="397"/>
      <c r="OOM66" s="397"/>
      <c r="OON66" s="397"/>
      <c r="OOO66" s="397"/>
      <c r="OOP66" s="397"/>
      <c r="OOQ66" s="397"/>
      <c r="OOR66" s="397"/>
      <c r="OOS66" s="397"/>
      <c r="OOT66" s="397"/>
      <c r="OOU66" s="397"/>
      <c r="OOV66" s="397"/>
      <c r="OOW66" s="397"/>
      <c r="OOX66" s="397"/>
      <c r="OOY66" s="397"/>
      <c r="OOZ66" s="397"/>
      <c r="OPA66" s="397"/>
      <c r="OPB66" s="397"/>
      <c r="OPC66" s="397"/>
      <c r="OPD66" s="397"/>
      <c r="OPE66" s="397"/>
      <c r="OPF66" s="397"/>
      <c r="OPG66" s="397"/>
      <c r="OPH66" s="397"/>
      <c r="OPI66" s="397"/>
      <c r="OPJ66" s="397"/>
      <c r="OPK66" s="397"/>
      <c r="OPL66" s="397"/>
      <c r="OPM66" s="397"/>
      <c r="OPN66" s="397"/>
      <c r="OPO66" s="397"/>
      <c r="OPP66" s="397"/>
      <c r="OPQ66" s="397"/>
      <c r="OPR66" s="397"/>
      <c r="OPS66" s="397"/>
      <c r="OPT66" s="397"/>
      <c r="OPU66" s="397"/>
      <c r="OPV66" s="397"/>
      <c r="OPW66" s="397"/>
      <c r="OPX66" s="397"/>
      <c r="OPY66" s="397"/>
      <c r="OPZ66" s="397"/>
      <c r="OQA66" s="397"/>
      <c r="OQB66" s="397"/>
      <c r="OQC66" s="397"/>
      <c r="OQD66" s="397"/>
      <c r="OQE66" s="397"/>
      <c r="OQF66" s="397"/>
      <c r="OQG66" s="397"/>
      <c r="OQH66" s="397"/>
      <c r="OQI66" s="397"/>
      <c r="OQJ66" s="397"/>
      <c r="OQK66" s="397"/>
      <c r="OQL66" s="397"/>
      <c r="OQM66" s="397"/>
      <c r="OQN66" s="397"/>
      <c r="OQO66" s="397"/>
      <c r="OQP66" s="397"/>
      <c r="OQQ66" s="397"/>
      <c r="OQR66" s="397"/>
      <c r="OQS66" s="397"/>
      <c r="OQT66" s="397"/>
      <c r="OQU66" s="397"/>
      <c r="OQV66" s="397"/>
      <c r="OQW66" s="397"/>
      <c r="OQX66" s="397"/>
      <c r="OQY66" s="397"/>
      <c r="OQZ66" s="397"/>
      <c r="ORA66" s="397"/>
      <c r="ORB66" s="397"/>
      <c r="ORC66" s="397"/>
      <c r="ORD66" s="397"/>
      <c r="ORE66" s="397"/>
      <c r="ORF66" s="397"/>
      <c r="ORG66" s="397"/>
      <c r="ORH66" s="397"/>
      <c r="ORI66" s="397"/>
      <c r="ORJ66" s="397"/>
      <c r="ORK66" s="397"/>
      <c r="ORL66" s="397"/>
      <c r="ORM66" s="397"/>
      <c r="ORN66" s="397"/>
      <c r="ORO66" s="397"/>
      <c r="ORP66" s="397"/>
      <c r="ORQ66" s="397"/>
      <c r="ORR66" s="397"/>
      <c r="ORS66" s="397"/>
      <c r="ORT66" s="397"/>
      <c r="ORU66" s="397"/>
      <c r="ORV66" s="397"/>
      <c r="ORW66" s="397"/>
      <c r="ORX66" s="397"/>
      <c r="ORY66" s="397"/>
      <c r="ORZ66" s="397"/>
      <c r="OSA66" s="397"/>
      <c r="OSB66" s="397"/>
      <c r="OSC66" s="397"/>
      <c r="OSD66" s="397"/>
      <c r="OSE66" s="397"/>
      <c r="OSF66" s="397"/>
      <c r="OSG66" s="397"/>
      <c r="OSH66" s="397"/>
      <c r="OSI66" s="397"/>
      <c r="OSJ66" s="397"/>
      <c r="OSK66" s="397"/>
      <c r="OSL66" s="397"/>
      <c r="OSM66" s="397"/>
      <c r="OSN66" s="397"/>
      <c r="OSO66" s="397"/>
      <c r="OSP66" s="397"/>
      <c r="OSQ66" s="397"/>
      <c r="OSR66" s="397"/>
      <c r="OSS66" s="397"/>
      <c r="OST66" s="397"/>
      <c r="OSU66" s="397"/>
      <c r="OSV66" s="397"/>
      <c r="OSW66" s="397"/>
      <c r="OSX66" s="397"/>
      <c r="OSY66" s="397"/>
      <c r="OSZ66" s="397"/>
      <c r="OTA66" s="397"/>
      <c r="OTB66" s="397"/>
      <c r="OTC66" s="397"/>
      <c r="OTD66" s="397"/>
      <c r="OTE66" s="397"/>
      <c r="OTF66" s="397"/>
      <c r="OTG66" s="397"/>
      <c r="OTH66" s="397"/>
      <c r="OTI66" s="397"/>
      <c r="OTJ66" s="397"/>
      <c r="OTK66" s="397"/>
      <c r="OTL66" s="397"/>
      <c r="OTM66" s="397"/>
      <c r="OTN66" s="397"/>
      <c r="OTO66" s="397"/>
      <c r="OTP66" s="397"/>
      <c r="OTQ66" s="397"/>
      <c r="OTR66" s="397"/>
      <c r="OTS66" s="397"/>
      <c r="OTT66" s="397"/>
      <c r="OTU66" s="397"/>
      <c r="OTV66" s="397"/>
      <c r="OTW66" s="397"/>
      <c r="OTX66" s="397"/>
      <c r="OTY66" s="397"/>
      <c r="OTZ66" s="397"/>
      <c r="OUA66" s="397"/>
      <c r="OUB66" s="397"/>
      <c r="OUC66" s="397"/>
      <c r="OUD66" s="397"/>
      <c r="OUE66" s="397"/>
      <c r="OUF66" s="397"/>
      <c r="OUG66" s="397"/>
      <c r="OUH66" s="397"/>
      <c r="OUI66" s="397"/>
      <c r="OUJ66" s="397"/>
      <c r="OUK66" s="397"/>
      <c r="OUL66" s="397"/>
      <c r="OUM66" s="397"/>
      <c r="OUN66" s="397"/>
      <c r="OUO66" s="397"/>
      <c r="OUP66" s="397"/>
      <c r="OUQ66" s="397"/>
      <c r="OUR66" s="397"/>
      <c r="OUS66" s="397"/>
      <c r="OUT66" s="397"/>
      <c r="OUU66" s="397"/>
      <c r="OUV66" s="397"/>
      <c r="OUW66" s="397"/>
      <c r="OUX66" s="397"/>
      <c r="OUY66" s="397"/>
      <c r="OUZ66" s="397"/>
      <c r="OVA66" s="397"/>
      <c r="OVB66" s="397"/>
      <c r="OVC66" s="397"/>
      <c r="OVD66" s="397"/>
      <c r="OVE66" s="397"/>
      <c r="OVF66" s="397"/>
      <c r="OVG66" s="397"/>
      <c r="OVH66" s="397"/>
      <c r="OVI66" s="397"/>
      <c r="OVJ66" s="397"/>
      <c r="OVK66" s="397"/>
      <c r="OVL66" s="397"/>
      <c r="OVM66" s="397"/>
      <c r="OVN66" s="397"/>
      <c r="OVO66" s="397"/>
      <c r="OVP66" s="397"/>
      <c r="OVQ66" s="397"/>
      <c r="OVR66" s="397"/>
      <c r="OVS66" s="397"/>
      <c r="OVT66" s="397"/>
      <c r="OVU66" s="397"/>
      <c r="OVV66" s="397"/>
      <c r="OVW66" s="397"/>
      <c r="OVX66" s="397"/>
      <c r="OVY66" s="397"/>
      <c r="OVZ66" s="397"/>
      <c r="OWA66" s="397"/>
      <c r="OWB66" s="397"/>
      <c r="OWC66" s="397"/>
      <c r="OWD66" s="397"/>
      <c r="OWE66" s="397"/>
      <c r="OWF66" s="397"/>
      <c r="OWG66" s="397"/>
      <c r="OWH66" s="397"/>
      <c r="OWI66" s="397"/>
      <c r="OWJ66" s="397"/>
      <c r="OWK66" s="397"/>
      <c r="OWL66" s="397"/>
      <c r="OWM66" s="397"/>
      <c r="OWN66" s="397"/>
      <c r="OWO66" s="397"/>
      <c r="OWP66" s="397"/>
      <c r="OWQ66" s="397"/>
      <c r="OWR66" s="397"/>
      <c r="OWS66" s="397"/>
      <c r="OWT66" s="397"/>
      <c r="OWU66" s="397"/>
      <c r="OWV66" s="397"/>
      <c r="OWW66" s="397"/>
      <c r="OWX66" s="397"/>
      <c r="OWY66" s="397"/>
      <c r="OWZ66" s="397"/>
      <c r="OXA66" s="397"/>
      <c r="OXB66" s="397"/>
      <c r="OXC66" s="397"/>
      <c r="OXD66" s="397"/>
      <c r="OXE66" s="397"/>
      <c r="OXF66" s="397"/>
      <c r="OXG66" s="397"/>
      <c r="OXH66" s="397"/>
      <c r="OXI66" s="397"/>
      <c r="OXJ66" s="397"/>
      <c r="OXK66" s="397"/>
      <c r="OXL66" s="397"/>
      <c r="OXM66" s="397"/>
      <c r="OXN66" s="397"/>
      <c r="OXO66" s="397"/>
      <c r="OXP66" s="397"/>
      <c r="OXQ66" s="397"/>
      <c r="OXR66" s="397"/>
      <c r="OXS66" s="397"/>
      <c r="OXT66" s="397"/>
      <c r="OXU66" s="397"/>
      <c r="OXV66" s="397"/>
      <c r="OXW66" s="397"/>
      <c r="OXX66" s="397"/>
      <c r="OXY66" s="397"/>
      <c r="OXZ66" s="397"/>
      <c r="OYA66" s="397"/>
      <c r="OYB66" s="397"/>
      <c r="OYC66" s="397"/>
      <c r="OYD66" s="397"/>
      <c r="OYE66" s="397"/>
      <c r="OYF66" s="397"/>
      <c r="OYG66" s="397"/>
      <c r="OYH66" s="397"/>
      <c r="OYI66" s="397"/>
      <c r="OYJ66" s="397"/>
      <c r="OYK66" s="397"/>
      <c r="OYL66" s="397"/>
      <c r="OYM66" s="397"/>
      <c r="OYN66" s="397"/>
      <c r="OYO66" s="397"/>
      <c r="OYP66" s="397"/>
      <c r="OYQ66" s="397"/>
      <c r="OYR66" s="397"/>
      <c r="OYS66" s="397"/>
      <c r="OYT66" s="397"/>
      <c r="OYU66" s="397"/>
      <c r="OYV66" s="397"/>
      <c r="OYW66" s="397"/>
      <c r="OYX66" s="397"/>
      <c r="OYY66" s="397"/>
      <c r="OYZ66" s="397"/>
      <c r="OZA66" s="397"/>
      <c r="OZB66" s="397"/>
      <c r="OZC66" s="397"/>
      <c r="OZD66" s="397"/>
      <c r="OZE66" s="397"/>
      <c r="OZF66" s="397"/>
      <c r="OZG66" s="397"/>
      <c r="OZH66" s="397"/>
      <c r="OZI66" s="397"/>
      <c r="OZJ66" s="397"/>
      <c r="OZK66" s="397"/>
      <c r="OZL66" s="397"/>
      <c r="OZM66" s="397"/>
      <c r="OZN66" s="397"/>
      <c r="OZO66" s="397"/>
      <c r="OZP66" s="397"/>
      <c r="OZQ66" s="397"/>
      <c r="OZR66" s="397"/>
      <c r="OZS66" s="397"/>
      <c r="OZT66" s="397"/>
      <c r="OZU66" s="397"/>
      <c r="OZV66" s="397"/>
      <c r="OZW66" s="397"/>
      <c r="OZX66" s="397"/>
      <c r="OZY66" s="397"/>
      <c r="OZZ66" s="397"/>
      <c r="PAA66" s="397"/>
      <c r="PAB66" s="397"/>
      <c r="PAC66" s="397"/>
      <c r="PAD66" s="397"/>
      <c r="PAE66" s="397"/>
      <c r="PAF66" s="397"/>
      <c r="PAG66" s="397"/>
      <c r="PAH66" s="397"/>
      <c r="PAI66" s="397"/>
      <c r="PAJ66" s="397"/>
      <c r="PAK66" s="397"/>
      <c r="PAL66" s="397"/>
      <c r="PAM66" s="397"/>
      <c r="PAN66" s="397"/>
      <c r="PAO66" s="397"/>
      <c r="PAP66" s="397"/>
      <c r="PAQ66" s="397"/>
      <c r="PAR66" s="397"/>
      <c r="PAS66" s="397"/>
      <c r="PAT66" s="397"/>
      <c r="PAU66" s="397"/>
      <c r="PAV66" s="397"/>
      <c r="PAW66" s="397"/>
      <c r="PAX66" s="397"/>
      <c r="PAY66" s="397"/>
      <c r="PAZ66" s="397"/>
      <c r="PBA66" s="397"/>
      <c r="PBB66" s="397"/>
      <c r="PBC66" s="397"/>
      <c r="PBD66" s="397"/>
      <c r="PBE66" s="397"/>
      <c r="PBF66" s="397"/>
      <c r="PBG66" s="397"/>
      <c r="PBH66" s="397"/>
      <c r="PBI66" s="397"/>
      <c r="PBJ66" s="397"/>
      <c r="PBK66" s="397"/>
      <c r="PBL66" s="397"/>
      <c r="PBM66" s="397"/>
      <c r="PBN66" s="397"/>
      <c r="PBO66" s="397"/>
      <c r="PBP66" s="397"/>
      <c r="PBQ66" s="397"/>
      <c r="PBR66" s="397"/>
      <c r="PBS66" s="397"/>
      <c r="PBT66" s="397"/>
      <c r="PBU66" s="397"/>
      <c r="PBV66" s="397"/>
      <c r="PBW66" s="397"/>
      <c r="PBX66" s="397"/>
      <c r="PBY66" s="397"/>
      <c r="PBZ66" s="397"/>
      <c r="PCA66" s="397"/>
      <c r="PCB66" s="397"/>
      <c r="PCC66" s="397"/>
      <c r="PCD66" s="397"/>
      <c r="PCE66" s="397"/>
      <c r="PCF66" s="397"/>
      <c r="PCG66" s="397"/>
      <c r="PCH66" s="397"/>
      <c r="PCI66" s="397"/>
      <c r="PCJ66" s="397"/>
      <c r="PCK66" s="397"/>
      <c r="PCL66" s="397"/>
      <c r="PCM66" s="397"/>
      <c r="PCN66" s="397"/>
      <c r="PCO66" s="397"/>
      <c r="PCP66" s="397"/>
      <c r="PCQ66" s="397"/>
      <c r="PCR66" s="397"/>
      <c r="PCS66" s="397"/>
      <c r="PCT66" s="397"/>
      <c r="PCU66" s="397"/>
      <c r="PCV66" s="397"/>
      <c r="PCW66" s="397"/>
      <c r="PCX66" s="397"/>
      <c r="PCY66" s="397"/>
      <c r="PCZ66" s="397"/>
      <c r="PDA66" s="397"/>
      <c r="PDB66" s="397"/>
      <c r="PDC66" s="397"/>
      <c r="PDD66" s="397"/>
      <c r="PDE66" s="397"/>
      <c r="PDF66" s="397"/>
      <c r="PDG66" s="397"/>
      <c r="PDH66" s="397"/>
      <c r="PDI66" s="397"/>
      <c r="PDJ66" s="397"/>
      <c r="PDK66" s="397"/>
      <c r="PDL66" s="397"/>
      <c r="PDM66" s="397"/>
      <c r="PDN66" s="397"/>
      <c r="PDO66" s="397"/>
      <c r="PDP66" s="397"/>
      <c r="PDQ66" s="397"/>
      <c r="PDR66" s="397"/>
      <c r="PDS66" s="397"/>
      <c r="PDT66" s="397"/>
      <c r="PDU66" s="397"/>
      <c r="PDV66" s="397"/>
      <c r="PDW66" s="397"/>
      <c r="PDX66" s="397"/>
      <c r="PDY66" s="397"/>
      <c r="PDZ66" s="397"/>
      <c r="PEA66" s="397"/>
      <c r="PEB66" s="397"/>
      <c r="PEC66" s="397"/>
      <c r="PED66" s="397"/>
      <c r="PEE66" s="397"/>
      <c r="PEF66" s="397"/>
      <c r="PEG66" s="397"/>
      <c r="PEH66" s="397"/>
      <c r="PEI66" s="397"/>
      <c r="PEJ66" s="397"/>
      <c r="PEK66" s="397"/>
      <c r="PEL66" s="397"/>
      <c r="PEM66" s="397"/>
      <c r="PEN66" s="397"/>
      <c r="PEO66" s="397"/>
      <c r="PEP66" s="397"/>
      <c r="PEQ66" s="397"/>
      <c r="PER66" s="397"/>
      <c r="PES66" s="397"/>
      <c r="PET66" s="397"/>
      <c r="PEU66" s="397"/>
      <c r="PEV66" s="397"/>
      <c r="PEW66" s="397"/>
      <c r="PEX66" s="397"/>
      <c r="PEY66" s="397"/>
      <c r="PEZ66" s="397"/>
      <c r="PFA66" s="397"/>
      <c r="PFB66" s="397"/>
      <c r="PFC66" s="397"/>
      <c r="PFD66" s="397"/>
      <c r="PFE66" s="397"/>
      <c r="PFF66" s="397"/>
      <c r="PFG66" s="397"/>
      <c r="PFH66" s="397"/>
      <c r="PFI66" s="397"/>
      <c r="PFJ66" s="397"/>
      <c r="PFK66" s="397"/>
      <c r="PFL66" s="397"/>
      <c r="PFM66" s="397"/>
      <c r="PFN66" s="397"/>
      <c r="PFO66" s="397"/>
      <c r="PFP66" s="397"/>
      <c r="PFQ66" s="397"/>
      <c r="PFR66" s="397"/>
      <c r="PFS66" s="397"/>
      <c r="PFT66" s="397"/>
      <c r="PFU66" s="397"/>
      <c r="PFV66" s="397"/>
      <c r="PFW66" s="397"/>
      <c r="PFX66" s="397"/>
      <c r="PFY66" s="397"/>
      <c r="PFZ66" s="397"/>
      <c r="PGA66" s="397"/>
      <c r="PGB66" s="397"/>
      <c r="PGC66" s="397"/>
      <c r="PGD66" s="397"/>
      <c r="PGE66" s="397"/>
      <c r="PGF66" s="397"/>
      <c r="PGG66" s="397"/>
      <c r="PGH66" s="397"/>
      <c r="PGI66" s="397"/>
      <c r="PGJ66" s="397"/>
      <c r="PGK66" s="397"/>
      <c r="PGL66" s="397"/>
      <c r="PGM66" s="397"/>
      <c r="PGN66" s="397"/>
      <c r="PGO66" s="397"/>
      <c r="PGP66" s="397"/>
      <c r="PGQ66" s="397"/>
      <c r="PGR66" s="397"/>
      <c r="PGS66" s="397"/>
      <c r="PGT66" s="397"/>
      <c r="PGU66" s="397"/>
      <c r="PGV66" s="397"/>
      <c r="PGW66" s="397"/>
      <c r="PGX66" s="397"/>
      <c r="PGY66" s="397"/>
      <c r="PGZ66" s="397"/>
      <c r="PHA66" s="397"/>
      <c r="PHB66" s="397"/>
      <c r="PHC66" s="397"/>
      <c r="PHD66" s="397"/>
      <c r="PHE66" s="397"/>
      <c r="PHF66" s="397"/>
      <c r="PHG66" s="397"/>
      <c r="PHH66" s="397"/>
      <c r="PHI66" s="397"/>
      <c r="PHJ66" s="397"/>
      <c r="PHK66" s="397"/>
      <c r="PHL66" s="397"/>
      <c r="PHM66" s="397"/>
      <c r="PHN66" s="397"/>
      <c r="PHO66" s="397"/>
      <c r="PHP66" s="397"/>
      <c r="PHQ66" s="397"/>
      <c r="PHR66" s="397"/>
      <c r="PHS66" s="397"/>
      <c r="PHT66" s="397"/>
      <c r="PHU66" s="397"/>
      <c r="PHV66" s="397"/>
      <c r="PHW66" s="397"/>
      <c r="PHX66" s="397"/>
      <c r="PHY66" s="397"/>
      <c r="PHZ66" s="397"/>
      <c r="PIA66" s="397"/>
      <c r="PIB66" s="397"/>
      <c r="PIC66" s="397"/>
      <c r="PID66" s="397"/>
      <c r="PIE66" s="397"/>
      <c r="PIF66" s="397"/>
      <c r="PIG66" s="397"/>
      <c r="PIH66" s="397"/>
      <c r="PII66" s="397"/>
      <c r="PIJ66" s="397"/>
      <c r="PIK66" s="397"/>
      <c r="PIL66" s="397"/>
      <c r="PIM66" s="397"/>
      <c r="PIN66" s="397"/>
      <c r="PIO66" s="397"/>
      <c r="PIP66" s="397"/>
      <c r="PIQ66" s="397"/>
      <c r="PIR66" s="397"/>
      <c r="PIS66" s="397"/>
      <c r="PIT66" s="397"/>
      <c r="PIU66" s="397"/>
      <c r="PIV66" s="397"/>
      <c r="PIW66" s="397"/>
      <c r="PIX66" s="397"/>
      <c r="PIY66" s="397"/>
      <c r="PIZ66" s="397"/>
      <c r="PJA66" s="397"/>
      <c r="PJB66" s="397"/>
      <c r="PJC66" s="397"/>
      <c r="PJD66" s="397"/>
      <c r="PJE66" s="397"/>
      <c r="PJF66" s="397"/>
      <c r="PJG66" s="397"/>
      <c r="PJH66" s="397"/>
      <c r="PJI66" s="397"/>
      <c r="PJJ66" s="397"/>
      <c r="PJK66" s="397"/>
      <c r="PJL66" s="397"/>
      <c r="PJM66" s="397"/>
      <c r="PJN66" s="397"/>
      <c r="PJO66" s="397"/>
      <c r="PJP66" s="397"/>
      <c r="PJQ66" s="397"/>
      <c r="PJR66" s="397"/>
      <c r="PJS66" s="397"/>
      <c r="PJT66" s="397"/>
      <c r="PJU66" s="397"/>
      <c r="PJV66" s="397"/>
      <c r="PJW66" s="397"/>
      <c r="PJX66" s="397"/>
      <c r="PJY66" s="397"/>
      <c r="PJZ66" s="397"/>
      <c r="PKA66" s="397"/>
      <c r="PKB66" s="397"/>
      <c r="PKC66" s="397"/>
      <c r="PKD66" s="397"/>
      <c r="PKE66" s="397"/>
      <c r="PKF66" s="397"/>
      <c r="PKG66" s="397"/>
      <c r="PKH66" s="397"/>
      <c r="PKI66" s="397"/>
      <c r="PKJ66" s="397"/>
      <c r="PKK66" s="397"/>
      <c r="PKL66" s="397"/>
      <c r="PKM66" s="397"/>
      <c r="PKN66" s="397"/>
      <c r="PKO66" s="397"/>
      <c r="PKP66" s="397"/>
      <c r="PKQ66" s="397"/>
      <c r="PKR66" s="397"/>
      <c r="PKS66" s="397"/>
      <c r="PKT66" s="397"/>
      <c r="PKU66" s="397"/>
      <c r="PKV66" s="397"/>
      <c r="PKW66" s="397"/>
      <c r="PKX66" s="397"/>
      <c r="PKY66" s="397"/>
      <c r="PKZ66" s="397"/>
      <c r="PLA66" s="397"/>
      <c r="PLB66" s="397"/>
      <c r="PLC66" s="397"/>
      <c r="PLD66" s="397"/>
      <c r="PLE66" s="397"/>
      <c r="PLF66" s="397"/>
      <c r="PLG66" s="397"/>
      <c r="PLH66" s="397"/>
      <c r="PLI66" s="397"/>
      <c r="PLJ66" s="397"/>
      <c r="PLK66" s="397"/>
      <c r="PLL66" s="397"/>
      <c r="PLM66" s="397"/>
      <c r="PLN66" s="397"/>
      <c r="PLO66" s="397"/>
      <c r="PLP66" s="397"/>
      <c r="PLQ66" s="397"/>
      <c r="PLR66" s="397"/>
      <c r="PLS66" s="397"/>
      <c r="PLT66" s="397"/>
      <c r="PLU66" s="397"/>
      <c r="PLV66" s="397"/>
      <c r="PLW66" s="397"/>
      <c r="PLX66" s="397"/>
      <c r="PLY66" s="397"/>
      <c r="PLZ66" s="397"/>
      <c r="PMA66" s="397"/>
      <c r="PMB66" s="397"/>
      <c r="PMC66" s="397"/>
      <c r="PMD66" s="397"/>
      <c r="PME66" s="397"/>
      <c r="PMF66" s="397"/>
      <c r="PMG66" s="397"/>
      <c r="PMH66" s="397"/>
      <c r="PMI66" s="397"/>
      <c r="PMJ66" s="397"/>
      <c r="PMK66" s="397"/>
      <c r="PML66" s="397"/>
      <c r="PMM66" s="397"/>
      <c r="PMN66" s="397"/>
      <c r="PMO66" s="397"/>
      <c r="PMP66" s="397"/>
      <c r="PMQ66" s="397"/>
      <c r="PMR66" s="397"/>
      <c r="PMS66" s="397"/>
      <c r="PMT66" s="397"/>
      <c r="PMU66" s="397"/>
      <c r="PMV66" s="397"/>
      <c r="PMW66" s="397"/>
      <c r="PMX66" s="397"/>
      <c r="PMY66" s="397"/>
      <c r="PMZ66" s="397"/>
      <c r="PNA66" s="397"/>
      <c r="PNB66" s="397"/>
      <c r="PNC66" s="397"/>
      <c r="PND66" s="397"/>
      <c r="PNE66" s="397"/>
      <c r="PNF66" s="397"/>
      <c r="PNG66" s="397"/>
      <c r="PNH66" s="397"/>
      <c r="PNI66" s="397"/>
      <c r="PNJ66" s="397"/>
      <c r="PNK66" s="397"/>
      <c r="PNL66" s="397"/>
      <c r="PNM66" s="397"/>
      <c r="PNN66" s="397"/>
      <c r="PNO66" s="397"/>
      <c r="PNP66" s="397"/>
      <c r="PNQ66" s="397"/>
      <c r="PNR66" s="397"/>
      <c r="PNS66" s="397"/>
      <c r="PNT66" s="397"/>
      <c r="PNU66" s="397"/>
      <c r="PNV66" s="397"/>
      <c r="PNW66" s="397"/>
      <c r="PNX66" s="397"/>
      <c r="PNY66" s="397"/>
      <c r="PNZ66" s="397"/>
      <c r="POA66" s="397"/>
      <c r="POB66" s="397"/>
      <c r="POC66" s="397"/>
      <c r="POD66" s="397"/>
      <c r="POE66" s="397"/>
      <c r="POF66" s="397"/>
      <c r="POG66" s="397"/>
      <c r="POH66" s="397"/>
      <c r="POI66" s="397"/>
      <c r="POJ66" s="397"/>
      <c r="POK66" s="397"/>
      <c r="POL66" s="397"/>
      <c r="POM66" s="397"/>
      <c r="PON66" s="397"/>
      <c r="POO66" s="397"/>
      <c r="POP66" s="397"/>
      <c r="POQ66" s="397"/>
      <c r="POR66" s="397"/>
      <c r="POS66" s="397"/>
      <c r="POT66" s="397"/>
      <c r="POU66" s="397"/>
      <c r="POV66" s="397"/>
      <c r="POW66" s="397"/>
      <c r="POX66" s="397"/>
      <c r="POY66" s="397"/>
      <c r="POZ66" s="397"/>
      <c r="PPA66" s="397"/>
      <c r="PPB66" s="397"/>
      <c r="PPC66" s="397"/>
      <c r="PPD66" s="397"/>
      <c r="PPE66" s="397"/>
      <c r="PPF66" s="397"/>
      <c r="PPG66" s="397"/>
      <c r="PPH66" s="397"/>
      <c r="PPI66" s="397"/>
      <c r="PPJ66" s="397"/>
      <c r="PPK66" s="397"/>
      <c r="PPL66" s="397"/>
      <c r="PPM66" s="397"/>
      <c r="PPN66" s="397"/>
      <c r="PPO66" s="397"/>
      <c r="PPP66" s="397"/>
      <c r="PPQ66" s="397"/>
      <c r="PPR66" s="397"/>
      <c r="PPS66" s="397"/>
      <c r="PPT66" s="397"/>
      <c r="PPU66" s="397"/>
      <c r="PPV66" s="397"/>
      <c r="PPW66" s="397"/>
      <c r="PPX66" s="397"/>
      <c r="PPY66" s="397"/>
      <c r="PPZ66" s="397"/>
      <c r="PQA66" s="397"/>
      <c r="PQB66" s="397"/>
      <c r="PQC66" s="397"/>
      <c r="PQD66" s="397"/>
      <c r="PQE66" s="397"/>
      <c r="PQF66" s="397"/>
      <c r="PQG66" s="397"/>
      <c r="PQH66" s="397"/>
      <c r="PQI66" s="397"/>
      <c r="PQJ66" s="397"/>
      <c r="PQK66" s="397"/>
      <c r="PQL66" s="397"/>
      <c r="PQM66" s="397"/>
      <c r="PQN66" s="397"/>
      <c r="PQO66" s="397"/>
      <c r="PQP66" s="397"/>
      <c r="PQQ66" s="397"/>
      <c r="PQR66" s="397"/>
      <c r="PQS66" s="397"/>
      <c r="PQT66" s="397"/>
      <c r="PQU66" s="397"/>
      <c r="PQV66" s="397"/>
      <c r="PQW66" s="397"/>
      <c r="PQX66" s="397"/>
      <c r="PQY66" s="397"/>
      <c r="PQZ66" s="397"/>
      <c r="PRA66" s="397"/>
      <c r="PRB66" s="397"/>
      <c r="PRC66" s="397"/>
      <c r="PRD66" s="397"/>
      <c r="PRE66" s="397"/>
      <c r="PRF66" s="397"/>
      <c r="PRG66" s="397"/>
      <c r="PRH66" s="397"/>
      <c r="PRI66" s="397"/>
      <c r="PRJ66" s="397"/>
      <c r="PRK66" s="397"/>
      <c r="PRL66" s="397"/>
      <c r="PRM66" s="397"/>
      <c r="PRN66" s="397"/>
      <c r="PRO66" s="397"/>
      <c r="PRP66" s="397"/>
      <c r="PRQ66" s="397"/>
      <c r="PRR66" s="397"/>
      <c r="PRS66" s="397"/>
      <c r="PRT66" s="397"/>
      <c r="PRU66" s="397"/>
      <c r="PRV66" s="397"/>
      <c r="PRW66" s="397"/>
      <c r="PRX66" s="397"/>
      <c r="PRY66" s="397"/>
      <c r="PRZ66" s="397"/>
      <c r="PSA66" s="397"/>
      <c r="PSB66" s="397"/>
      <c r="PSC66" s="397"/>
      <c r="PSD66" s="397"/>
      <c r="PSE66" s="397"/>
      <c r="PSF66" s="397"/>
      <c r="PSG66" s="397"/>
      <c r="PSH66" s="397"/>
      <c r="PSI66" s="397"/>
      <c r="PSJ66" s="397"/>
      <c r="PSK66" s="397"/>
      <c r="PSL66" s="397"/>
      <c r="PSM66" s="397"/>
      <c r="PSN66" s="397"/>
      <c r="PSO66" s="397"/>
      <c r="PSP66" s="397"/>
      <c r="PSQ66" s="397"/>
      <c r="PSR66" s="397"/>
      <c r="PSS66" s="397"/>
      <c r="PST66" s="397"/>
      <c r="PSU66" s="397"/>
      <c r="PSV66" s="397"/>
      <c r="PSW66" s="397"/>
      <c r="PSX66" s="397"/>
      <c r="PSY66" s="397"/>
      <c r="PSZ66" s="397"/>
      <c r="PTA66" s="397"/>
      <c r="PTB66" s="397"/>
      <c r="PTC66" s="397"/>
      <c r="PTD66" s="397"/>
      <c r="PTE66" s="397"/>
      <c r="PTF66" s="397"/>
      <c r="PTG66" s="397"/>
      <c r="PTH66" s="397"/>
      <c r="PTI66" s="397"/>
      <c r="PTJ66" s="397"/>
      <c r="PTK66" s="397"/>
      <c r="PTL66" s="397"/>
      <c r="PTM66" s="397"/>
      <c r="PTN66" s="397"/>
      <c r="PTO66" s="397"/>
      <c r="PTP66" s="397"/>
      <c r="PTQ66" s="397"/>
      <c r="PTR66" s="397"/>
      <c r="PTS66" s="397"/>
      <c r="PTT66" s="397"/>
      <c r="PTU66" s="397"/>
      <c r="PTV66" s="397"/>
      <c r="PTW66" s="397"/>
      <c r="PTX66" s="397"/>
      <c r="PTY66" s="397"/>
      <c r="PTZ66" s="397"/>
      <c r="PUA66" s="397"/>
      <c r="PUB66" s="397"/>
      <c r="PUC66" s="397"/>
      <c r="PUD66" s="397"/>
      <c r="PUE66" s="397"/>
      <c r="PUF66" s="397"/>
      <c r="PUG66" s="397"/>
      <c r="PUH66" s="397"/>
      <c r="PUI66" s="397"/>
      <c r="PUJ66" s="397"/>
      <c r="PUK66" s="397"/>
      <c r="PUL66" s="397"/>
      <c r="PUM66" s="397"/>
      <c r="PUN66" s="397"/>
      <c r="PUO66" s="397"/>
      <c r="PUP66" s="397"/>
      <c r="PUQ66" s="397"/>
      <c r="PUR66" s="397"/>
      <c r="PUS66" s="397"/>
      <c r="PUT66" s="397"/>
      <c r="PUU66" s="397"/>
      <c r="PUV66" s="397"/>
      <c r="PUW66" s="397"/>
      <c r="PUX66" s="397"/>
      <c r="PUY66" s="397"/>
      <c r="PUZ66" s="397"/>
      <c r="PVA66" s="397"/>
      <c r="PVB66" s="397"/>
      <c r="PVC66" s="397"/>
      <c r="PVD66" s="397"/>
      <c r="PVE66" s="397"/>
      <c r="PVF66" s="397"/>
      <c r="PVG66" s="397"/>
      <c r="PVH66" s="397"/>
      <c r="PVI66" s="397"/>
      <c r="PVJ66" s="397"/>
      <c r="PVK66" s="397"/>
      <c r="PVL66" s="397"/>
      <c r="PVM66" s="397"/>
      <c r="PVN66" s="397"/>
      <c r="PVO66" s="397"/>
      <c r="PVP66" s="397"/>
      <c r="PVQ66" s="397"/>
      <c r="PVR66" s="397"/>
      <c r="PVS66" s="397"/>
      <c r="PVT66" s="397"/>
      <c r="PVU66" s="397"/>
      <c r="PVV66" s="397"/>
      <c r="PVW66" s="397"/>
      <c r="PVX66" s="397"/>
      <c r="PVY66" s="397"/>
      <c r="PVZ66" s="397"/>
      <c r="PWA66" s="397"/>
      <c r="PWB66" s="397"/>
      <c r="PWC66" s="397"/>
      <c r="PWD66" s="397"/>
      <c r="PWE66" s="397"/>
      <c r="PWF66" s="397"/>
      <c r="PWG66" s="397"/>
      <c r="PWH66" s="397"/>
      <c r="PWI66" s="397"/>
      <c r="PWJ66" s="397"/>
      <c r="PWK66" s="397"/>
      <c r="PWL66" s="397"/>
      <c r="PWM66" s="397"/>
      <c r="PWN66" s="397"/>
      <c r="PWO66" s="397"/>
      <c r="PWP66" s="397"/>
      <c r="PWQ66" s="397"/>
      <c r="PWR66" s="397"/>
      <c r="PWS66" s="397"/>
      <c r="PWT66" s="397"/>
      <c r="PWU66" s="397"/>
      <c r="PWV66" s="397"/>
      <c r="PWW66" s="397"/>
      <c r="PWX66" s="397"/>
      <c r="PWY66" s="397"/>
      <c r="PWZ66" s="397"/>
      <c r="PXA66" s="397"/>
      <c r="PXB66" s="397"/>
      <c r="PXC66" s="397"/>
      <c r="PXD66" s="397"/>
      <c r="PXE66" s="397"/>
      <c r="PXF66" s="397"/>
      <c r="PXG66" s="397"/>
      <c r="PXH66" s="397"/>
      <c r="PXI66" s="397"/>
      <c r="PXJ66" s="397"/>
      <c r="PXK66" s="397"/>
      <c r="PXL66" s="397"/>
      <c r="PXM66" s="397"/>
      <c r="PXN66" s="397"/>
      <c r="PXO66" s="397"/>
      <c r="PXP66" s="397"/>
      <c r="PXQ66" s="397"/>
      <c r="PXR66" s="397"/>
      <c r="PXS66" s="397"/>
      <c r="PXT66" s="397"/>
      <c r="PXU66" s="397"/>
      <c r="PXV66" s="397"/>
      <c r="PXW66" s="397"/>
      <c r="PXX66" s="397"/>
      <c r="PXY66" s="397"/>
      <c r="PXZ66" s="397"/>
      <c r="PYA66" s="397"/>
      <c r="PYB66" s="397"/>
      <c r="PYC66" s="397"/>
      <c r="PYD66" s="397"/>
      <c r="PYE66" s="397"/>
      <c r="PYF66" s="397"/>
      <c r="PYG66" s="397"/>
      <c r="PYH66" s="397"/>
      <c r="PYI66" s="397"/>
      <c r="PYJ66" s="397"/>
      <c r="PYK66" s="397"/>
      <c r="PYL66" s="397"/>
      <c r="PYM66" s="397"/>
      <c r="PYN66" s="397"/>
      <c r="PYO66" s="397"/>
      <c r="PYP66" s="397"/>
      <c r="PYQ66" s="397"/>
      <c r="PYR66" s="397"/>
      <c r="PYS66" s="397"/>
      <c r="PYT66" s="397"/>
      <c r="PYU66" s="397"/>
      <c r="PYV66" s="397"/>
      <c r="PYW66" s="397"/>
      <c r="PYX66" s="397"/>
      <c r="PYY66" s="397"/>
      <c r="PYZ66" s="397"/>
      <c r="PZA66" s="397"/>
      <c r="PZB66" s="397"/>
      <c r="PZC66" s="397"/>
      <c r="PZD66" s="397"/>
      <c r="PZE66" s="397"/>
      <c r="PZF66" s="397"/>
      <c r="PZG66" s="397"/>
      <c r="PZH66" s="397"/>
      <c r="PZI66" s="397"/>
      <c r="PZJ66" s="397"/>
      <c r="PZK66" s="397"/>
      <c r="PZL66" s="397"/>
      <c r="PZM66" s="397"/>
      <c r="PZN66" s="397"/>
      <c r="PZO66" s="397"/>
      <c r="PZP66" s="397"/>
      <c r="PZQ66" s="397"/>
      <c r="PZR66" s="397"/>
      <c r="PZS66" s="397"/>
      <c r="PZT66" s="397"/>
      <c r="PZU66" s="397"/>
      <c r="PZV66" s="397"/>
      <c r="PZW66" s="397"/>
      <c r="PZX66" s="397"/>
      <c r="PZY66" s="397"/>
      <c r="PZZ66" s="397"/>
      <c r="QAA66" s="397"/>
      <c r="QAB66" s="397"/>
      <c r="QAC66" s="397"/>
      <c r="QAD66" s="397"/>
      <c r="QAE66" s="397"/>
      <c r="QAF66" s="397"/>
      <c r="QAG66" s="397"/>
      <c r="QAH66" s="397"/>
      <c r="QAI66" s="397"/>
      <c r="QAJ66" s="397"/>
      <c r="QAK66" s="397"/>
      <c r="QAL66" s="397"/>
      <c r="QAM66" s="397"/>
      <c r="QAN66" s="397"/>
      <c r="QAO66" s="397"/>
      <c r="QAP66" s="397"/>
      <c r="QAQ66" s="397"/>
      <c r="QAR66" s="397"/>
      <c r="QAS66" s="397"/>
      <c r="QAT66" s="397"/>
      <c r="QAU66" s="397"/>
      <c r="QAV66" s="397"/>
      <c r="QAW66" s="397"/>
      <c r="QAX66" s="397"/>
      <c r="QAY66" s="397"/>
      <c r="QAZ66" s="397"/>
      <c r="QBA66" s="397"/>
      <c r="QBB66" s="397"/>
      <c r="QBC66" s="397"/>
      <c r="QBD66" s="397"/>
      <c r="QBE66" s="397"/>
      <c r="QBF66" s="397"/>
      <c r="QBG66" s="397"/>
      <c r="QBH66" s="397"/>
      <c r="QBI66" s="397"/>
      <c r="QBJ66" s="397"/>
      <c r="QBK66" s="397"/>
      <c r="QBL66" s="397"/>
      <c r="QBM66" s="397"/>
      <c r="QBN66" s="397"/>
      <c r="QBO66" s="397"/>
      <c r="QBP66" s="397"/>
      <c r="QBQ66" s="397"/>
      <c r="QBR66" s="397"/>
      <c r="QBS66" s="397"/>
      <c r="QBT66" s="397"/>
      <c r="QBU66" s="397"/>
      <c r="QBV66" s="397"/>
      <c r="QBW66" s="397"/>
      <c r="QBX66" s="397"/>
      <c r="QBY66" s="397"/>
      <c r="QBZ66" s="397"/>
      <c r="QCA66" s="397"/>
      <c r="QCB66" s="397"/>
      <c r="QCC66" s="397"/>
      <c r="QCD66" s="397"/>
      <c r="QCE66" s="397"/>
      <c r="QCF66" s="397"/>
      <c r="QCG66" s="397"/>
      <c r="QCH66" s="397"/>
      <c r="QCI66" s="397"/>
      <c r="QCJ66" s="397"/>
      <c r="QCK66" s="397"/>
      <c r="QCL66" s="397"/>
      <c r="QCM66" s="397"/>
      <c r="QCN66" s="397"/>
      <c r="QCO66" s="397"/>
      <c r="QCP66" s="397"/>
      <c r="QCQ66" s="397"/>
      <c r="QCR66" s="397"/>
      <c r="QCS66" s="397"/>
      <c r="QCT66" s="397"/>
      <c r="QCU66" s="397"/>
      <c r="QCV66" s="397"/>
      <c r="QCW66" s="397"/>
      <c r="QCX66" s="397"/>
      <c r="QCY66" s="397"/>
      <c r="QCZ66" s="397"/>
      <c r="QDA66" s="397"/>
      <c r="QDB66" s="397"/>
      <c r="QDC66" s="397"/>
      <c r="QDD66" s="397"/>
      <c r="QDE66" s="397"/>
      <c r="QDF66" s="397"/>
      <c r="QDG66" s="397"/>
      <c r="QDH66" s="397"/>
      <c r="QDI66" s="397"/>
      <c r="QDJ66" s="397"/>
      <c r="QDK66" s="397"/>
      <c r="QDL66" s="397"/>
      <c r="QDM66" s="397"/>
      <c r="QDN66" s="397"/>
      <c r="QDO66" s="397"/>
      <c r="QDP66" s="397"/>
      <c r="QDQ66" s="397"/>
      <c r="QDR66" s="397"/>
      <c r="QDS66" s="397"/>
      <c r="QDT66" s="397"/>
      <c r="QDU66" s="397"/>
      <c r="QDV66" s="397"/>
      <c r="QDW66" s="397"/>
      <c r="QDX66" s="397"/>
      <c r="QDY66" s="397"/>
      <c r="QDZ66" s="397"/>
      <c r="QEA66" s="397"/>
      <c r="QEB66" s="397"/>
      <c r="QEC66" s="397"/>
      <c r="QED66" s="397"/>
      <c r="QEE66" s="397"/>
      <c r="QEF66" s="397"/>
      <c r="QEG66" s="397"/>
      <c r="QEH66" s="397"/>
      <c r="QEI66" s="397"/>
      <c r="QEJ66" s="397"/>
      <c r="QEK66" s="397"/>
      <c r="QEL66" s="397"/>
      <c r="QEM66" s="397"/>
      <c r="QEN66" s="397"/>
      <c r="QEO66" s="397"/>
      <c r="QEP66" s="397"/>
      <c r="QEQ66" s="397"/>
      <c r="QER66" s="397"/>
      <c r="QES66" s="397"/>
      <c r="QET66" s="397"/>
      <c r="QEU66" s="397"/>
      <c r="QEV66" s="397"/>
      <c r="QEW66" s="397"/>
      <c r="QEX66" s="397"/>
      <c r="QEY66" s="397"/>
      <c r="QEZ66" s="397"/>
      <c r="QFA66" s="397"/>
      <c r="QFB66" s="397"/>
      <c r="QFC66" s="397"/>
      <c r="QFD66" s="397"/>
      <c r="QFE66" s="397"/>
      <c r="QFF66" s="397"/>
      <c r="QFG66" s="397"/>
      <c r="QFH66" s="397"/>
      <c r="QFI66" s="397"/>
      <c r="QFJ66" s="397"/>
      <c r="QFK66" s="397"/>
      <c r="QFL66" s="397"/>
      <c r="QFM66" s="397"/>
      <c r="QFN66" s="397"/>
      <c r="QFO66" s="397"/>
      <c r="QFP66" s="397"/>
      <c r="QFQ66" s="397"/>
      <c r="QFR66" s="397"/>
      <c r="QFS66" s="397"/>
      <c r="QFT66" s="397"/>
      <c r="QFU66" s="397"/>
      <c r="QFV66" s="397"/>
      <c r="QFW66" s="397"/>
      <c r="QFX66" s="397"/>
      <c r="QFY66" s="397"/>
      <c r="QFZ66" s="397"/>
      <c r="QGA66" s="397"/>
      <c r="QGB66" s="397"/>
      <c r="QGC66" s="397"/>
      <c r="QGD66" s="397"/>
      <c r="QGE66" s="397"/>
      <c r="QGF66" s="397"/>
      <c r="QGG66" s="397"/>
      <c r="QGH66" s="397"/>
      <c r="QGI66" s="397"/>
      <c r="QGJ66" s="397"/>
      <c r="QGK66" s="397"/>
      <c r="QGL66" s="397"/>
      <c r="QGM66" s="397"/>
      <c r="QGN66" s="397"/>
      <c r="QGO66" s="397"/>
      <c r="QGP66" s="397"/>
      <c r="QGQ66" s="397"/>
      <c r="QGR66" s="397"/>
      <c r="QGS66" s="397"/>
      <c r="QGT66" s="397"/>
      <c r="QGU66" s="397"/>
      <c r="QGV66" s="397"/>
      <c r="QGW66" s="397"/>
      <c r="QGX66" s="397"/>
      <c r="QGY66" s="397"/>
      <c r="QGZ66" s="397"/>
      <c r="QHA66" s="397"/>
      <c r="QHB66" s="397"/>
      <c r="QHC66" s="397"/>
      <c r="QHD66" s="397"/>
      <c r="QHE66" s="397"/>
      <c r="QHF66" s="397"/>
      <c r="QHG66" s="397"/>
      <c r="QHH66" s="397"/>
      <c r="QHI66" s="397"/>
      <c r="QHJ66" s="397"/>
      <c r="QHK66" s="397"/>
      <c r="QHL66" s="397"/>
      <c r="QHM66" s="397"/>
      <c r="QHN66" s="397"/>
      <c r="QHO66" s="397"/>
      <c r="QHP66" s="397"/>
      <c r="QHQ66" s="397"/>
      <c r="QHR66" s="397"/>
      <c r="QHS66" s="397"/>
      <c r="QHT66" s="397"/>
      <c r="QHU66" s="397"/>
      <c r="QHV66" s="397"/>
      <c r="QHW66" s="397"/>
      <c r="QHX66" s="397"/>
      <c r="QHY66" s="397"/>
      <c r="QHZ66" s="397"/>
      <c r="QIA66" s="397"/>
      <c r="QIB66" s="397"/>
      <c r="QIC66" s="397"/>
      <c r="QID66" s="397"/>
      <c r="QIE66" s="397"/>
      <c r="QIF66" s="397"/>
      <c r="QIG66" s="397"/>
      <c r="QIH66" s="397"/>
      <c r="QII66" s="397"/>
      <c r="QIJ66" s="397"/>
      <c r="QIK66" s="397"/>
      <c r="QIL66" s="397"/>
      <c r="QIM66" s="397"/>
      <c r="QIN66" s="397"/>
      <c r="QIO66" s="397"/>
      <c r="QIP66" s="397"/>
      <c r="QIQ66" s="397"/>
      <c r="QIR66" s="397"/>
      <c r="QIS66" s="397"/>
      <c r="QIT66" s="397"/>
      <c r="QIU66" s="397"/>
      <c r="QIV66" s="397"/>
      <c r="QIW66" s="397"/>
      <c r="QIX66" s="397"/>
      <c r="QIY66" s="397"/>
      <c r="QIZ66" s="397"/>
      <c r="QJA66" s="397"/>
      <c r="QJB66" s="397"/>
      <c r="QJC66" s="397"/>
      <c r="QJD66" s="397"/>
      <c r="QJE66" s="397"/>
      <c r="QJF66" s="397"/>
      <c r="QJG66" s="397"/>
      <c r="QJH66" s="397"/>
      <c r="QJI66" s="397"/>
      <c r="QJJ66" s="397"/>
      <c r="QJK66" s="397"/>
      <c r="QJL66" s="397"/>
      <c r="QJM66" s="397"/>
      <c r="QJN66" s="397"/>
      <c r="QJO66" s="397"/>
      <c r="QJP66" s="397"/>
      <c r="QJQ66" s="397"/>
      <c r="QJR66" s="397"/>
      <c r="QJS66" s="397"/>
      <c r="QJT66" s="397"/>
      <c r="QJU66" s="397"/>
      <c r="QJV66" s="397"/>
      <c r="QJW66" s="397"/>
      <c r="QJX66" s="397"/>
      <c r="QJY66" s="397"/>
      <c r="QJZ66" s="397"/>
      <c r="QKA66" s="397"/>
      <c r="QKB66" s="397"/>
      <c r="QKC66" s="397"/>
      <c r="QKD66" s="397"/>
      <c r="QKE66" s="397"/>
      <c r="QKF66" s="397"/>
      <c r="QKG66" s="397"/>
      <c r="QKH66" s="397"/>
      <c r="QKI66" s="397"/>
      <c r="QKJ66" s="397"/>
      <c r="QKK66" s="397"/>
      <c r="QKL66" s="397"/>
      <c r="QKM66" s="397"/>
      <c r="QKN66" s="397"/>
      <c r="QKO66" s="397"/>
      <c r="QKP66" s="397"/>
      <c r="QKQ66" s="397"/>
      <c r="QKR66" s="397"/>
      <c r="QKS66" s="397"/>
      <c r="QKT66" s="397"/>
      <c r="QKU66" s="397"/>
      <c r="QKV66" s="397"/>
      <c r="QKW66" s="397"/>
      <c r="QKX66" s="397"/>
      <c r="QKY66" s="397"/>
      <c r="QKZ66" s="397"/>
      <c r="QLA66" s="397"/>
      <c r="QLB66" s="397"/>
      <c r="QLC66" s="397"/>
      <c r="QLD66" s="397"/>
      <c r="QLE66" s="397"/>
      <c r="QLF66" s="397"/>
      <c r="QLG66" s="397"/>
      <c r="QLH66" s="397"/>
      <c r="QLI66" s="397"/>
      <c r="QLJ66" s="397"/>
      <c r="QLK66" s="397"/>
      <c r="QLL66" s="397"/>
      <c r="QLM66" s="397"/>
      <c r="QLN66" s="397"/>
      <c r="QLO66" s="397"/>
      <c r="QLP66" s="397"/>
      <c r="QLQ66" s="397"/>
      <c r="QLR66" s="397"/>
      <c r="QLS66" s="397"/>
      <c r="QLT66" s="397"/>
      <c r="QLU66" s="397"/>
      <c r="QLV66" s="397"/>
      <c r="QLW66" s="397"/>
      <c r="QLX66" s="397"/>
      <c r="QLY66" s="397"/>
      <c r="QLZ66" s="397"/>
      <c r="QMA66" s="397"/>
      <c r="QMB66" s="397"/>
      <c r="QMC66" s="397"/>
      <c r="QMD66" s="397"/>
      <c r="QME66" s="397"/>
      <c r="QMF66" s="397"/>
      <c r="QMG66" s="397"/>
      <c r="QMH66" s="397"/>
      <c r="QMI66" s="397"/>
      <c r="QMJ66" s="397"/>
      <c r="QMK66" s="397"/>
      <c r="QML66" s="397"/>
      <c r="QMM66" s="397"/>
      <c r="QMN66" s="397"/>
      <c r="QMO66" s="397"/>
      <c r="QMP66" s="397"/>
      <c r="QMQ66" s="397"/>
      <c r="QMR66" s="397"/>
      <c r="QMS66" s="397"/>
      <c r="QMT66" s="397"/>
      <c r="QMU66" s="397"/>
      <c r="QMV66" s="397"/>
      <c r="QMW66" s="397"/>
      <c r="QMX66" s="397"/>
      <c r="QMY66" s="397"/>
      <c r="QMZ66" s="397"/>
      <c r="QNA66" s="397"/>
      <c r="QNB66" s="397"/>
      <c r="QNC66" s="397"/>
      <c r="QND66" s="397"/>
      <c r="QNE66" s="397"/>
      <c r="QNF66" s="397"/>
      <c r="QNG66" s="397"/>
      <c r="QNH66" s="397"/>
      <c r="QNI66" s="397"/>
      <c r="QNJ66" s="397"/>
      <c r="QNK66" s="397"/>
      <c r="QNL66" s="397"/>
      <c r="QNM66" s="397"/>
      <c r="QNN66" s="397"/>
      <c r="QNO66" s="397"/>
      <c r="QNP66" s="397"/>
      <c r="QNQ66" s="397"/>
      <c r="QNR66" s="397"/>
      <c r="QNS66" s="397"/>
      <c r="QNT66" s="397"/>
      <c r="QNU66" s="397"/>
      <c r="QNV66" s="397"/>
      <c r="QNW66" s="397"/>
      <c r="QNX66" s="397"/>
      <c r="QNY66" s="397"/>
      <c r="QNZ66" s="397"/>
      <c r="QOA66" s="397"/>
      <c r="QOB66" s="397"/>
      <c r="QOC66" s="397"/>
      <c r="QOD66" s="397"/>
      <c r="QOE66" s="397"/>
      <c r="QOF66" s="397"/>
      <c r="QOG66" s="397"/>
      <c r="QOH66" s="397"/>
      <c r="QOI66" s="397"/>
      <c r="QOJ66" s="397"/>
      <c r="QOK66" s="397"/>
      <c r="QOL66" s="397"/>
      <c r="QOM66" s="397"/>
      <c r="QON66" s="397"/>
      <c r="QOO66" s="397"/>
      <c r="QOP66" s="397"/>
      <c r="QOQ66" s="397"/>
      <c r="QOR66" s="397"/>
      <c r="QOS66" s="397"/>
      <c r="QOT66" s="397"/>
      <c r="QOU66" s="397"/>
      <c r="QOV66" s="397"/>
      <c r="QOW66" s="397"/>
      <c r="QOX66" s="397"/>
      <c r="QOY66" s="397"/>
      <c r="QOZ66" s="397"/>
      <c r="QPA66" s="397"/>
      <c r="QPB66" s="397"/>
      <c r="QPC66" s="397"/>
      <c r="QPD66" s="397"/>
      <c r="QPE66" s="397"/>
      <c r="QPF66" s="397"/>
      <c r="QPG66" s="397"/>
      <c r="QPH66" s="397"/>
      <c r="QPI66" s="397"/>
      <c r="QPJ66" s="397"/>
      <c r="QPK66" s="397"/>
      <c r="QPL66" s="397"/>
      <c r="QPM66" s="397"/>
      <c r="QPN66" s="397"/>
      <c r="QPO66" s="397"/>
      <c r="QPP66" s="397"/>
      <c r="QPQ66" s="397"/>
      <c r="QPR66" s="397"/>
      <c r="QPS66" s="397"/>
      <c r="QPT66" s="397"/>
      <c r="QPU66" s="397"/>
      <c r="QPV66" s="397"/>
      <c r="QPW66" s="397"/>
      <c r="QPX66" s="397"/>
      <c r="QPY66" s="397"/>
      <c r="QPZ66" s="397"/>
      <c r="QQA66" s="397"/>
      <c r="QQB66" s="397"/>
      <c r="QQC66" s="397"/>
      <c r="QQD66" s="397"/>
      <c r="QQE66" s="397"/>
      <c r="QQF66" s="397"/>
      <c r="QQG66" s="397"/>
      <c r="QQH66" s="397"/>
      <c r="QQI66" s="397"/>
      <c r="QQJ66" s="397"/>
      <c r="QQK66" s="397"/>
      <c r="QQL66" s="397"/>
      <c r="QQM66" s="397"/>
      <c r="QQN66" s="397"/>
      <c r="QQO66" s="397"/>
      <c r="QQP66" s="397"/>
      <c r="QQQ66" s="397"/>
      <c r="QQR66" s="397"/>
      <c r="QQS66" s="397"/>
      <c r="QQT66" s="397"/>
      <c r="QQU66" s="397"/>
      <c r="QQV66" s="397"/>
      <c r="QQW66" s="397"/>
      <c r="QQX66" s="397"/>
      <c r="QQY66" s="397"/>
      <c r="QQZ66" s="397"/>
      <c r="QRA66" s="397"/>
      <c r="QRB66" s="397"/>
      <c r="QRC66" s="397"/>
      <c r="QRD66" s="397"/>
      <c r="QRE66" s="397"/>
      <c r="QRF66" s="397"/>
      <c r="QRG66" s="397"/>
      <c r="QRH66" s="397"/>
      <c r="QRI66" s="397"/>
      <c r="QRJ66" s="397"/>
      <c r="QRK66" s="397"/>
      <c r="QRL66" s="397"/>
      <c r="QRM66" s="397"/>
      <c r="QRN66" s="397"/>
      <c r="QRO66" s="397"/>
      <c r="QRP66" s="397"/>
      <c r="QRQ66" s="397"/>
      <c r="QRR66" s="397"/>
      <c r="QRS66" s="397"/>
      <c r="QRT66" s="397"/>
      <c r="QRU66" s="397"/>
      <c r="QRV66" s="397"/>
      <c r="QRW66" s="397"/>
      <c r="QRX66" s="397"/>
      <c r="QRY66" s="397"/>
      <c r="QRZ66" s="397"/>
      <c r="QSA66" s="397"/>
      <c r="QSB66" s="397"/>
      <c r="QSC66" s="397"/>
      <c r="QSD66" s="397"/>
      <c r="QSE66" s="397"/>
      <c r="QSF66" s="397"/>
      <c r="QSG66" s="397"/>
      <c r="QSH66" s="397"/>
      <c r="QSI66" s="397"/>
      <c r="QSJ66" s="397"/>
      <c r="QSK66" s="397"/>
      <c r="QSL66" s="397"/>
      <c r="QSM66" s="397"/>
      <c r="QSN66" s="397"/>
      <c r="QSO66" s="397"/>
      <c r="QSP66" s="397"/>
      <c r="QSQ66" s="397"/>
      <c r="QSR66" s="397"/>
      <c r="QSS66" s="397"/>
      <c r="QST66" s="397"/>
      <c r="QSU66" s="397"/>
      <c r="QSV66" s="397"/>
      <c r="QSW66" s="397"/>
      <c r="QSX66" s="397"/>
      <c r="QSY66" s="397"/>
      <c r="QSZ66" s="397"/>
      <c r="QTA66" s="397"/>
      <c r="QTB66" s="397"/>
      <c r="QTC66" s="397"/>
      <c r="QTD66" s="397"/>
      <c r="QTE66" s="397"/>
      <c r="QTF66" s="397"/>
      <c r="QTG66" s="397"/>
      <c r="QTH66" s="397"/>
      <c r="QTI66" s="397"/>
      <c r="QTJ66" s="397"/>
      <c r="QTK66" s="397"/>
      <c r="QTL66" s="397"/>
      <c r="QTM66" s="397"/>
      <c r="QTN66" s="397"/>
      <c r="QTO66" s="397"/>
      <c r="QTP66" s="397"/>
      <c r="QTQ66" s="397"/>
      <c r="QTR66" s="397"/>
      <c r="QTS66" s="397"/>
      <c r="QTT66" s="397"/>
      <c r="QTU66" s="397"/>
      <c r="QTV66" s="397"/>
      <c r="QTW66" s="397"/>
      <c r="QTX66" s="397"/>
      <c r="QTY66" s="397"/>
      <c r="QTZ66" s="397"/>
      <c r="QUA66" s="397"/>
      <c r="QUB66" s="397"/>
      <c r="QUC66" s="397"/>
      <c r="QUD66" s="397"/>
      <c r="QUE66" s="397"/>
      <c r="QUF66" s="397"/>
      <c r="QUG66" s="397"/>
      <c r="QUH66" s="397"/>
      <c r="QUI66" s="397"/>
      <c r="QUJ66" s="397"/>
      <c r="QUK66" s="397"/>
      <c r="QUL66" s="397"/>
      <c r="QUM66" s="397"/>
      <c r="QUN66" s="397"/>
      <c r="QUO66" s="397"/>
      <c r="QUP66" s="397"/>
      <c r="QUQ66" s="397"/>
      <c r="QUR66" s="397"/>
      <c r="QUS66" s="397"/>
      <c r="QUT66" s="397"/>
      <c r="QUU66" s="397"/>
      <c r="QUV66" s="397"/>
      <c r="QUW66" s="397"/>
      <c r="QUX66" s="397"/>
      <c r="QUY66" s="397"/>
      <c r="QUZ66" s="397"/>
      <c r="QVA66" s="397"/>
      <c r="QVB66" s="397"/>
      <c r="QVC66" s="397"/>
      <c r="QVD66" s="397"/>
      <c r="QVE66" s="397"/>
      <c r="QVF66" s="397"/>
      <c r="QVG66" s="397"/>
      <c r="QVH66" s="397"/>
      <c r="QVI66" s="397"/>
      <c r="QVJ66" s="397"/>
      <c r="QVK66" s="397"/>
      <c r="QVL66" s="397"/>
      <c r="QVM66" s="397"/>
      <c r="QVN66" s="397"/>
      <c r="QVO66" s="397"/>
      <c r="QVP66" s="397"/>
      <c r="QVQ66" s="397"/>
      <c r="QVR66" s="397"/>
      <c r="QVS66" s="397"/>
      <c r="QVT66" s="397"/>
      <c r="QVU66" s="397"/>
      <c r="QVV66" s="397"/>
      <c r="QVW66" s="397"/>
      <c r="QVX66" s="397"/>
      <c r="QVY66" s="397"/>
      <c r="QVZ66" s="397"/>
      <c r="QWA66" s="397"/>
      <c r="QWB66" s="397"/>
      <c r="QWC66" s="397"/>
      <c r="QWD66" s="397"/>
      <c r="QWE66" s="397"/>
      <c r="QWF66" s="397"/>
      <c r="QWG66" s="397"/>
      <c r="QWH66" s="397"/>
      <c r="QWI66" s="397"/>
      <c r="QWJ66" s="397"/>
      <c r="QWK66" s="397"/>
      <c r="QWL66" s="397"/>
      <c r="QWM66" s="397"/>
      <c r="QWN66" s="397"/>
      <c r="QWO66" s="397"/>
      <c r="QWP66" s="397"/>
      <c r="QWQ66" s="397"/>
      <c r="QWR66" s="397"/>
      <c r="QWS66" s="397"/>
      <c r="QWT66" s="397"/>
      <c r="QWU66" s="397"/>
      <c r="QWV66" s="397"/>
      <c r="QWW66" s="397"/>
      <c r="QWX66" s="397"/>
      <c r="QWY66" s="397"/>
      <c r="QWZ66" s="397"/>
      <c r="QXA66" s="397"/>
      <c r="QXB66" s="397"/>
      <c r="QXC66" s="397"/>
      <c r="QXD66" s="397"/>
      <c r="QXE66" s="397"/>
      <c r="QXF66" s="397"/>
      <c r="QXG66" s="397"/>
      <c r="QXH66" s="397"/>
      <c r="QXI66" s="397"/>
      <c r="QXJ66" s="397"/>
      <c r="QXK66" s="397"/>
      <c r="QXL66" s="397"/>
      <c r="QXM66" s="397"/>
      <c r="QXN66" s="397"/>
      <c r="QXO66" s="397"/>
      <c r="QXP66" s="397"/>
      <c r="QXQ66" s="397"/>
      <c r="QXR66" s="397"/>
      <c r="QXS66" s="397"/>
      <c r="QXT66" s="397"/>
      <c r="QXU66" s="397"/>
      <c r="QXV66" s="397"/>
      <c r="QXW66" s="397"/>
      <c r="QXX66" s="397"/>
      <c r="QXY66" s="397"/>
      <c r="QXZ66" s="397"/>
      <c r="QYA66" s="397"/>
      <c r="QYB66" s="397"/>
      <c r="QYC66" s="397"/>
      <c r="QYD66" s="397"/>
      <c r="QYE66" s="397"/>
      <c r="QYF66" s="397"/>
      <c r="QYG66" s="397"/>
      <c r="QYH66" s="397"/>
      <c r="QYI66" s="397"/>
      <c r="QYJ66" s="397"/>
      <c r="QYK66" s="397"/>
      <c r="QYL66" s="397"/>
      <c r="QYM66" s="397"/>
      <c r="QYN66" s="397"/>
      <c r="QYO66" s="397"/>
      <c r="QYP66" s="397"/>
      <c r="QYQ66" s="397"/>
      <c r="QYR66" s="397"/>
      <c r="QYS66" s="397"/>
      <c r="QYT66" s="397"/>
      <c r="QYU66" s="397"/>
      <c r="QYV66" s="397"/>
      <c r="QYW66" s="397"/>
      <c r="QYX66" s="397"/>
      <c r="QYY66" s="397"/>
      <c r="QYZ66" s="397"/>
      <c r="QZA66" s="397"/>
      <c r="QZB66" s="397"/>
      <c r="QZC66" s="397"/>
      <c r="QZD66" s="397"/>
      <c r="QZE66" s="397"/>
      <c r="QZF66" s="397"/>
      <c r="QZG66" s="397"/>
      <c r="QZH66" s="397"/>
      <c r="QZI66" s="397"/>
      <c r="QZJ66" s="397"/>
      <c r="QZK66" s="397"/>
      <c r="QZL66" s="397"/>
      <c r="QZM66" s="397"/>
      <c r="QZN66" s="397"/>
      <c r="QZO66" s="397"/>
      <c r="QZP66" s="397"/>
      <c r="QZQ66" s="397"/>
      <c r="QZR66" s="397"/>
      <c r="QZS66" s="397"/>
      <c r="QZT66" s="397"/>
      <c r="QZU66" s="397"/>
      <c r="QZV66" s="397"/>
      <c r="QZW66" s="397"/>
      <c r="QZX66" s="397"/>
      <c r="QZY66" s="397"/>
      <c r="QZZ66" s="397"/>
      <c r="RAA66" s="397"/>
      <c r="RAB66" s="397"/>
      <c r="RAC66" s="397"/>
      <c r="RAD66" s="397"/>
      <c r="RAE66" s="397"/>
      <c r="RAF66" s="397"/>
      <c r="RAG66" s="397"/>
      <c r="RAH66" s="397"/>
      <c r="RAI66" s="397"/>
      <c r="RAJ66" s="397"/>
      <c r="RAK66" s="397"/>
      <c r="RAL66" s="397"/>
      <c r="RAM66" s="397"/>
      <c r="RAN66" s="397"/>
      <c r="RAO66" s="397"/>
      <c r="RAP66" s="397"/>
      <c r="RAQ66" s="397"/>
      <c r="RAR66" s="397"/>
      <c r="RAS66" s="397"/>
      <c r="RAT66" s="397"/>
      <c r="RAU66" s="397"/>
      <c r="RAV66" s="397"/>
      <c r="RAW66" s="397"/>
      <c r="RAX66" s="397"/>
      <c r="RAY66" s="397"/>
      <c r="RAZ66" s="397"/>
      <c r="RBA66" s="397"/>
      <c r="RBB66" s="397"/>
      <c r="RBC66" s="397"/>
      <c r="RBD66" s="397"/>
      <c r="RBE66" s="397"/>
      <c r="RBF66" s="397"/>
      <c r="RBG66" s="397"/>
      <c r="RBH66" s="397"/>
      <c r="RBI66" s="397"/>
      <c r="RBJ66" s="397"/>
      <c r="RBK66" s="397"/>
      <c r="RBL66" s="397"/>
      <c r="RBM66" s="397"/>
      <c r="RBN66" s="397"/>
      <c r="RBO66" s="397"/>
      <c r="RBP66" s="397"/>
      <c r="RBQ66" s="397"/>
      <c r="RBR66" s="397"/>
      <c r="RBS66" s="397"/>
      <c r="RBT66" s="397"/>
      <c r="RBU66" s="397"/>
      <c r="RBV66" s="397"/>
      <c r="RBW66" s="397"/>
      <c r="RBX66" s="397"/>
      <c r="RBY66" s="397"/>
      <c r="RBZ66" s="397"/>
      <c r="RCA66" s="397"/>
      <c r="RCB66" s="397"/>
      <c r="RCC66" s="397"/>
      <c r="RCD66" s="397"/>
      <c r="RCE66" s="397"/>
      <c r="RCF66" s="397"/>
      <c r="RCG66" s="397"/>
      <c r="RCH66" s="397"/>
      <c r="RCI66" s="397"/>
      <c r="RCJ66" s="397"/>
      <c r="RCK66" s="397"/>
      <c r="RCL66" s="397"/>
      <c r="RCM66" s="397"/>
      <c r="RCN66" s="397"/>
      <c r="RCO66" s="397"/>
      <c r="RCP66" s="397"/>
      <c r="RCQ66" s="397"/>
      <c r="RCR66" s="397"/>
      <c r="RCS66" s="397"/>
      <c r="RCT66" s="397"/>
      <c r="RCU66" s="397"/>
      <c r="RCV66" s="397"/>
      <c r="RCW66" s="397"/>
      <c r="RCX66" s="397"/>
      <c r="RCY66" s="397"/>
      <c r="RCZ66" s="397"/>
      <c r="RDA66" s="397"/>
      <c r="RDB66" s="397"/>
      <c r="RDC66" s="397"/>
      <c r="RDD66" s="397"/>
      <c r="RDE66" s="397"/>
      <c r="RDF66" s="397"/>
      <c r="RDG66" s="397"/>
      <c r="RDH66" s="397"/>
      <c r="RDI66" s="397"/>
      <c r="RDJ66" s="397"/>
      <c r="RDK66" s="397"/>
      <c r="RDL66" s="397"/>
      <c r="RDM66" s="397"/>
      <c r="RDN66" s="397"/>
      <c r="RDO66" s="397"/>
      <c r="RDP66" s="397"/>
      <c r="RDQ66" s="397"/>
      <c r="RDR66" s="397"/>
      <c r="RDS66" s="397"/>
      <c r="RDT66" s="397"/>
      <c r="RDU66" s="397"/>
      <c r="RDV66" s="397"/>
      <c r="RDW66" s="397"/>
      <c r="RDX66" s="397"/>
      <c r="RDY66" s="397"/>
      <c r="RDZ66" s="397"/>
      <c r="REA66" s="397"/>
      <c r="REB66" s="397"/>
      <c r="REC66" s="397"/>
      <c r="RED66" s="397"/>
      <c r="REE66" s="397"/>
      <c r="REF66" s="397"/>
      <c r="REG66" s="397"/>
      <c r="REH66" s="397"/>
      <c r="REI66" s="397"/>
      <c r="REJ66" s="397"/>
      <c r="REK66" s="397"/>
      <c r="REL66" s="397"/>
      <c r="REM66" s="397"/>
      <c r="REN66" s="397"/>
      <c r="REO66" s="397"/>
      <c r="REP66" s="397"/>
      <c r="REQ66" s="397"/>
      <c r="RER66" s="397"/>
      <c r="RES66" s="397"/>
      <c r="RET66" s="397"/>
      <c r="REU66" s="397"/>
      <c r="REV66" s="397"/>
      <c r="REW66" s="397"/>
      <c r="REX66" s="397"/>
      <c r="REY66" s="397"/>
      <c r="REZ66" s="397"/>
      <c r="RFA66" s="397"/>
      <c r="RFB66" s="397"/>
      <c r="RFC66" s="397"/>
      <c r="RFD66" s="397"/>
      <c r="RFE66" s="397"/>
      <c r="RFF66" s="397"/>
      <c r="RFG66" s="397"/>
      <c r="RFH66" s="397"/>
      <c r="RFI66" s="397"/>
      <c r="RFJ66" s="397"/>
      <c r="RFK66" s="397"/>
      <c r="RFL66" s="397"/>
      <c r="RFM66" s="397"/>
      <c r="RFN66" s="397"/>
      <c r="RFO66" s="397"/>
      <c r="RFP66" s="397"/>
      <c r="RFQ66" s="397"/>
      <c r="RFR66" s="397"/>
      <c r="RFS66" s="397"/>
      <c r="RFT66" s="397"/>
      <c r="RFU66" s="397"/>
      <c r="RFV66" s="397"/>
      <c r="RFW66" s="397"/>
      <c r="RFX66" s="397"/>
      <c r="RFY66" s="397"/>
      <c r="RFZ66" s="397"/>
      <c r="RGA66" s="397"/>
      <c r="RGB66" s="397"/>
      <c r="RGC66" s="397"/>
      <c r="RGD66" s="397"/>
      <c r="RGE66" s="397"/>
      <c r="RGF66" s="397"/>
      <c r="RGG66" s="397"/>
      <c r="RGH66" s="397"/>
      <c r="RGI66" s="397"/>
      <c r="RGJ66" s="397"/>
      <c r="RGK66" s="397"/>
      <c r="RGL66" s="397"/>
      <c r="RGM66" s="397"/>
      <c r="RGN66" s="397"/>
      <c r="RGO66" s="397"/>
      <c r="RGP66" s="397"/>
      <c r="RGQ66" s="397"/>
      <c r="RGR66" s="397"/>
      <c r="RGS66" s="397"/>
      <c r="RGT66" s="397"/>
      <c r="RGU66" s="397"/>
      <c r="RGV66" s="397"/>
      <c r="RGW66" s="397"/>
      <c r="RGX66" s="397"/>
      <c r="RGY66" s="397"/>
      <c r="RGZ66" s="397"/>
      <c r="RHA66" s="397"/>
      <c r="RHB66" s="397"/>
      <c r="RHC66" s="397"/>
      <c r="RHD66" s="397"/>
      <c r="RHE66" s="397"/>
      <c r="RHF66" s="397"/>
      <c r="RHG66" s="397"/>
      <c r="RHH66" s="397"/>
      <c r="RHI66" s="397"/>
      <c r="RHJ66" s="397"/>
      <c r="RHK66" s="397"/>
      <c r="RHL66" s="397"/>
      <c r="RHM66" s="397"/>
      <c r="RHN66" s="397"/>
      <c r="RHO66" s="397"/>
      <c r="RHP66" s="397"/>
      <c r="RHQ66" s="397"/>
      <c r="RHR66" s="397"/>
      <c r="RHS66" s="397"/>
      <c r="RHT66" s="397"/>
      <c r="RHU66" s="397"/>
      <c r="RHV66" s="397"/>
      <c r="RHW66" s="397"/>
      <c r="RHX66" s="397"/>
      <c r="RHY66" s="397"/>
      <c r="RHZ66" s="397"/>
      <c r="RIA66" s="397"/>
      <c r="RIB66" s="397"/>
      <c r="RIC66" s="397"/>
      <c r="RID66" s="397"/>
      <c r="RIE66" s="397"/>
      <c r="RIF66" s="397"/>
      <c r="RIG66" s="397"/>
      <c r="RIH66" s="397"/>
      <c r="RII66" s="397"/>
      <c r="RIJ66" s="397"/>
      <c r="RIK66" s="397"/>
      <c r="RIL66" s="397"/>
      <c r="RIM66" s="397"/>
      <c r="RIN66" s="397"/>
      <c r="RIO66" s="397"/>
      <c r="RIP66" s="397"/>
      <c r="RIQ66" s="397"/>
      <c r="RIR66" s="397"/>
      <c r="RIS66" s="397"/>
      <c r="RIT66" s="397"/>
      <c r="RIU66" s="397"/>
      <c r="RIV66" s="397"/>
      <c r="RIW66" s="397"/>
      <c r="RIX66" s="397"/>
      <c r="RIY66" s="397"/>
      <c r="RIZ66" s="397"/>
      <c r="RJA66" s="397"/>
      <c r="RJB66" s="397"/>
      <c r="RJC66" s="397"/>
      <c r="RJD66" s="397"/>
      <c r="RJE66" s="397"/>
      <c r="RJF66" s="397"/>
      <c r="RJG66" s="397"/>
      <c r="RJH66" s="397"/>
      <c r="RJI66" s="397"/>
      <c r="RJJ66" s="397"/>
      <c r="RJK66" s="397"/>
      <c r="RJL66" s="397"/>
      <c r="RJM66" s="397"/>
      <c r="RJN66" s="397"/>
      <c r="RJO66" s="397"/>
      <c r="RJP66" s="397"/>
      <c r="RJQ66" s="397"/>
      <c r="RJR66" s="397"/>
      <c r="RJS66" s="397"/>
      <c r="RJT66" s="397"/>
      <c r="RJU66" s="397"/>
      <c r="RJV66" s="397"/>
      <c r="RJW66" s="397"/>
      <c r="RJX66" s="397"/>
      <c r="RJY66" s="397"/>
      <c r="RJZ66" s="397"/>
      <c r="RKA66" s="397"/>
      <c r="RKB66" s="397"/>
      <c r="RKC66" s="397"/>
      <c r="RKD66" s="397"/>
      <c r="RKE66" s="397"/>
      <c r="RKF66" s="397"/>
      <c r="RKG66" s="397"/>
      <c r="RKH66" s="397"/>
      <c r="RKI66" s="397"/>
      <c r="RKJ66" s="397"/>
      <c r="RKK66" s="397"/>
      <c r="RKL66" s="397"/>
      <c r="RKM66" s="397"/>
      <c r="RKN66" s="397"/>
      <c r="RKO66" s="397"/>
      <c r="RKP66" s="397"/>
      <c r="RKQ66" s="397"/>
      <c r="RKR66" s="397"/>
      <c r="RKS66" s="397"/>
      <c r="RKT66" s="397"/>
      <c r="RKU66" s="397"/>
      <c r="RKV66" s="397"/>
      <c r="RKW66" s="397"/>
      <c r="RKX66" s="397"/>
      <c r="RKY66" s="397"/>
      <c r="RKZ66" s="397"/>
      <c r="RLA66" s="397"/>
      <c r="RLB66" s="397"/>
      <c r="RLC66" s="397"/>
      <c r="RLD66" s="397"/>
      <c r="RLE66" s="397"/>
      <c r="RLF66" s="397"/>
      <c r="RLG66" s="397"/>
      <c r="RLH66" s="397"/>
      <c r="RLI66" s="397"/>
      <c r="RLJ66" s="397"/>
      <c r="RLK66" s="397"/>
      <c r="RLL66" s="397"/>
      <c r="RLM66" s="397"/>
      <c r="RLN66" s="397"/>
      <c r="RLO66" s="397"/>
      <c r="RLP66" s="397"/>
      <c r="RLQ66" s="397"/>
      <c r="RLR66" s="397"/>
      <c r="RLS66" s="397"/>
      <c r="RLT66" s="397"/>
      <c r="RLU66" s="397"/>
      <c r="RLV66" s="397"/>
      <c r="RLW66" s="397"/>
      <c r="RLX66" s="397"/>
      <c r="RLY66" s="397"/>
      <c r="RLZ66" s="397"/>
      <c r="RMA66" s="397"/>
      <c r="RMB66" s="397"/>
      <c r="RMC66" s="397"/>
      <c r="RMD66" s="397"/>
      <c r="RME66" s="397"/>
      <c r="RMF66" s="397"/>
      <c r="RMG66" s="397"/>
      <c r="RMH66" s="397"/>
      <c r="RMI66" s="397"/>
      <c r="RMJ66" s="397"/>
      <c r="RMK66" s="397"/>
      <c r="RML66" s="397"/>
      <c r="RMM66" s="397"/>
      <c r="RMN66" s="397"/>
      <c r="RMO66" s="397"/>
      <c r="RMP66" s="397"/>
      <c r="RMQ66" s="397"/>
      <c r="RMR66" s="397"/>
      <c r="RMS66" s="397"/>
      <c r="RMT66" s="397"/>
      <c r="RMU66" s="397"/>
      <c r="RMV66" s="397"/>
      <c r="RMW66" s="397"/>
      <c r="RMX66" s="397"/>
      <c r="RMY66" s="397"/>
      <c r="RMZ66" s="397"/>
      <c r="RNA66" s="397"/>
      <c r="RNB66" s="397"/>
      <c r="RNC66" s="397"/>
      <c r="RND66" s="397"/>
      <c r="RNE66" s="397"/>
      <c r="RNF66" s="397"/>
      <c r="RNG66" s="397"/>
      <c r="RNH66" s="397"/>
      <c r="RNI66" s="397"/>
      <c r="RNJ66" s="397"/>
      <c r="RNK66" s="397"/>
      <c r="RNL66" s="397"/>
      <c r="RNM66" s="397"/>
      <c r="RNN66" s="397"/>
      <c r="RNO66" s="397"/>
      <c r="RNP66" s="397"/>
      <c r="RNQ66" s="397"/>
      <c r="RNR66" s="397"/>
      <c r="RNS66" s="397"/>
      <c r="RNT66" s="397"/>
      <c r="RNU66" s="397"/>
      <c r="RNV66" s="397"/>
      <c r="RNW66" s="397"/>
      <c r="RNX66" s="397"/>
      <c r="RNY66" s="397"/>
      <c r="RNZ66" s="397"/>
      <c r="ROA66" s="397"/>
      <c r="ROB66" s="397"/>
      <c r="ROC66" s="397"/>
      <c r="ROD66" s="397"/>
      <c r="ROE66" s="397"/>
      <c r="ROF66" s="397"/>
      <c r="ROG66" s="397"/>
      <c r="ROH66" s="397"/>
      <c r="ROI66" s="397"/>
      <c r="ROJ66" s="397"/>
      <c r="ROK66" s="397"/>
      <c r="ROL66" s="397"/>
      <c r="ROM66" s="397"/>
      <c r="RON66" s="397"/>
      <c r="ROO66" s="397"/>
      <c r="ROP66" s="397"/>
      <c r="ROQ66" s="397"/>
      <c r="ROR66" s="397"/>
      <c r="ROS66" s="397"/>
      <c r="ROT66" s="397"/>
      <c r="ROU66" s="397"/>
      <c r="ROV66" s="397"/>
      <c r="ROW66" s="397"/>
      <c r="ROX66" s="397"/>
      <c r="ROY66" s="397"/>
      <c r="ROZ66" s="397"/>
      <c r="RPA66" s="397"/>
      <c r="RPB66" s="397"/>
      <c r="RPC66" s="397"/>
      <c r="RPD66" s="397"/>
      <c r="RPE66" s="397"/>
      <c r="RPF66" s="397"/>
      <c r="RPG66" s="397"/>
      <c r="RPH66" s="397"/>
      <c r="RPI66" s="397"/>
      <c r="RPJ66" s="397"/>
      <c r="RPK66" s="397"/>
      <c r="RPL66" s="397"/>
      <c r="RPM66" s="397"/>
      <c r="RPN66" s="397"/>
      <c r="RPO66" s="397"/>
      <c r="RPP66" s="397"/>
      <c r="RPQ66" s="397"/>
      <c r="RPR66" s="397"/>
      <c r="RPS66" s="397"/>
      <c r="RPT66" s="397"/>
      <c r="RPU66" s="397"/>
      <c r="RPV66" s="397"/>
      <c r="RPW66" s="397"/>
      <c r="RPX66" s="397"/>
      <c r="RPY66" s="397"/>
      <c r="RPZ66" s="397"/>
      <c r="RQA66" s="397"/>
      <c r="RQB66" s="397"/>
      <c r="RQC66" s="397"/>
      <c r="RQD66" s="397"/>
      <c r="RQE66" s="397"/>
      <c r="RQF66" s="397"/>
      <c r="RQG66" s="397"/>
      <c r="RQH66" s="397"/>
      <c r="RQI66" s="397"/>
      <c r="RQJ66" s="397"/>
      <c r="RQK66" s="397"/>
      <c r="RQL66" s="397"/>
      <c r="RQM66" s="397"/>
      <c r="RQN66" s="397"/>
      <c r="RQO66" s="397"/>
      <c r="RQP66" s="397"/>
      <c r="RQQ66" s="397"/>
      <c r="RQR66" s="397"/>
      <c r="RQS66" s="397"/>
      <c r="RQT66" s="397"/>
      <c r="RQU66" s="397"/>
      <c r="RQV66" s="397"/>
      <c r="RQW66" s="397"/>
      <c r="RQX66" s="397"/>
      <c r="RQY66" s="397"/>
      <c r="RQZ66" s="397"/>
      <c r="RRA66" s="397"/>
      <c r="RRB66" s="397"/>
      <c r="RRC66" s="397"/>
      <c r="RRD66" s="397"/>
      <c r="RRE66" s="397"/>
      <c r="RRF66" s="397"/>
      <c r="RRG66" s="397"/>
      <c r="RRH66" s="397"/>
      <c r="RRI66" s="397"/>
      <c r="RRJ66" s="397"/>
      <c r="RRK66" s="397"/>
      <c r="RRL66" s="397"/>
      <c r="RRM66" s="397"/>
      <c r="RRN66" s="397"/>
      <c r="RRO66" s="397"/>
      <c r="RRP66" s="397"/>
      <c r="RRQ66" s="397"/>
      <c r="RRR66" s="397"/>
      <c r="RRS66" s="397"/>
      <c r="RRT66" s="397"/>
      <c r="RRU66" s="397"/>
      <c r="RRV66" s="397"/>
      <c r="RRW66" s="397"/>
      <c r="RRX66" s="397"/>
      <c r="RRY66" s="397"/>
      <c r="RRZ66" s="397"/>
      <c r="RSA66" s="397"/>
      <c r="RSB66" s="397"/>
      <c r="RSC66" s="397"/>
      <c r="RSD66" s="397"/>
      <c r="RSE66" s="397"/>
      <c r="RSF66" s="397"/>
      <c r="RSG66" s="397"/>
      <c r="RSH66" s="397"/>
      <c r="RSI66" s="397"/>
      <c r="RSJ66" s="397"/>
      <c r="RSK66" s="397"/>
      <c r="RSL66" s="397"/>
      <c r="RSM66" s="397"/>
      <c r="RSN66" s="397"/>
      <c r="RSO66" s="397"/>
      <c r="RSP66" s="397"/>
      <c r="RSQ66" s="397"/>
      <c r="RSR66" s="397"/>
      <c r="RSS66" s="397"/>
      <c r="RST66" s="397"/>
      <c r="RSU66" s="397"/>
      <c r="RSV66" s="397"/>
      <c r="RSW66" s="397"/>
      <c r="RSX66" s="397"/>
      <c r="RSY66" s="397"/>
      <c r="RSZ66" s="397"/>
      <c r="RTA66" s="397"/>
      <c r="RTB66" s="397"/>
      <c r="RTC66" s="397"/>
      <c r="RTD66" s="397"/>
      <c r="RTE66" s="397"/>
      <c r="RTF66" s="397"/>
      <c r="RTG66" s="397"/>
      <c r="RTH66" s="397"/>
      <c r="RTI66" s="397"/>
      <c r="RTJ66" s="397"/>
      <c r="RTK66" s="397"/>
      <c r="RTL66" s="397"/>
      <c r="RTM66" s="397"/>
      <c r="RTN66" s="397"/>
      <c r="RTO66" s="397"/>
      <c r="RTP66" s="397"/>
      <c r="RTQ66" s="397"/>
      <c r="RTR66" s="397"/>
      <c r="RTS66" s="397"/>
      <c r="RTT66" s="397"/>
      <c r="RTU66" s="397"/>
      <c r="RTV66" s="397"/>
      <c r="RTW66" s="397"/>
      <c r="RTX66" s="397"/>
      <c r="RTY66" s="397"/>
      <c r="RTZ66" s="397"/>
      <c r="RUA66" s="397"/>
      <c r="RUB66" s="397"/>
      <c r="RUC66" s="397"/>
      <c r="RUD66" s="397"/>
      <c r="RUE66" s="397"/>
      <c r="RUF66" s="397"/>
      <c r="RUG66" s="397"/>
      <c r="RUH66" s="397"/>
      <c r="RUI66" s="397"/>
      <c r="RUJ66" s="397"/>
      <c r="RUK66" s="397"/>
      <c r="RUL66" s="397"/>
      <c r="RUM66" s="397"/>
      <c r="RUN66" s="397"/>
      <c r="RUO66" s="397"/>
      <c r="RUP66" s="397"/>
      <c r="RUQ66" s="397"/>
      <c r="RUR66" s="397"/>
      <c r="RUS66" s="397"/>
      <c r="RUT66" s="397"/>
      <c r="RUU66" s="397"/>
      <c r="RUV66" s="397"/>
      <c r="RUW66" s="397"/>
      <c r="RUX66" s="397"/>
      <c r="RUY66" s="397"/>
      <c r="RUZ66" s="397"/>
      <c r="RVA66" s="397"/>
      <c r="RVB66" s="397"/>
      <c r="RVC66" s="397"/>
      <c r="RVD66" s="397"/>
      <c r="RVE66" s="397"/>
      <c r="RVF66" s="397"/>
      <c r="RVG66" s="397"/>
      <c r="RVH66" s="397"/>
      <c r="RVI66" s="397"/>
      <c r="RVJ66" s="397"/>
      <c r="RVK66" s="397"/>
      <c r="RVL66" s="397"/>
      <c r="RVM66" s="397"/>
      <c r="RVN66" s="397"/>
      <c r="RVO66" s="397"/>
      <c r="RVP66" s="397"/>
      <c r="RVQ66" s="397"/>
      <c r="RVR66" s="397"/>
      <c r="RVS66" s="397"/>
      <c r="RVT66" s="397"/>
      <c r="RVU66" s="397"/>
      <c r="RVV66" s="397"/>
      <c r="RVW66" s="397"/>
      <c r="RVX66" s="397"/>
      <c r="RVY66" s="397"/>
      <c r="RVZ66" s="397"/>
      <c r="RWA66" s="397"/>
      <c r="RWB66" s="397"/>
      <c r="RWC66" s="397"/>
      <c r="RWD66" s="397"/>
      <c r="RWE66" s="397"/>
      <c r="RWF66" s="397"/>
      <c r="RWG66" s="397"/>
      <c r="RWH66" s="397"/>
      <c r="RWI66" s="397"/>
      <c r="RWJ66" s="397"/>
      <c r="RWK66" s="397"/>
      <c r="RWL66" s="397"/>
      <c r="RWM66" s="397"/>
      <c r="RWN66" s="397"/>
      <c r="RWO66" s="397"/>
      <c r="RWP66" s="397"/>
      <c r="RWQ66" s="397"/>
      <c r="RWR66" s="397"/>
      <c r="RWS66" s="397"/>
      <c r="RWT66" s="397"/>
      <c r="RWU66" s="397"/>
      <c r="RWV66" s="397"/>
      <c r="RWW66" s="397"/>
      <c r="RWX66" s="397"/>
      <c r="RWY66" s="397"/>
      <c r="RWZ66" s="397"/>
      <c r="RXA66" s="397"/>
      <c r="RXB66" s="397"/>
      <c r="RXC66" s="397"/>
      <c r="RXD66" s="397"/>
      <c r="RXE66" s="397"/>
      <c r="RXF66" s="397"/>
      <c r="RXG66" s="397"/>
      <c r="RXH66" s="397"/>
      <c r="RXI66" s="397"/>
      <c r="RXJ66" s="397"/>
      <c r="RXK66" s="397"/>
      <c r="RXL66" s="397"/>
      <c r="RXM66" s="397"/>
      <c r="RXN66" s="397"/>
      <c r="RXO66" s="397"/>
      <c r="RXP66" s="397"/>
      <c r="RXQ66" s="397"/>
      <c r="RXR66" s="397"/>
      <c r="RXS66" s="397"/>
      <c r="RXT66" s="397"/>
      <c r="RXU66" s="397"/>
      <c r="RXV66" s="397"/>
      <c r="RXW66" s="397"/>
      <c r="RXX66" s="397"/>
      <c r="RXY66" s="397"/>
      <c r="RXZ66" s="397"/>
      <c r="RYA66" s="397"/>
      <c r="RYB66" s="397"/>
      <c r="RYC66" s="397"/>
      <c r="RYD66" s="397"/>
      <c r="RYE66" s="397"/>
      <c r="RYF66" s="397"/>
      <c r="RYG66" s="397"/>
      <c r="RYH66" s="397"/>
      <c r="RYI66" s="397"/>
      <c r="RYJ66" s="397"/>
      <c r="RYK66" s="397"/>
      <c r="RYL66" s="397"/>
      <c r="RYM66" s="397"/>
      <c r="RYN66" s="397"/>
      <c r="RYO66" s="397"/>
      <c r="RYP66" s="397"/>
      <c r="RYQ66" s="397"/>
      <c r="RYR66" s="397"/>
      <c r="RYS66" s="397"/>
      <c r="RYT66" s="397"/>
      <c r="RYU66" s="397"/>
      <c r="RYV66" s="397"/>
      <c r="RYW66" s="397"/>
      <c r="RYX66" s="397"/>
      <c r="RYY66" s="397"/>
      <c r="RYZ66" s="397"/>
      <c r="RZA66" s="397"/>
      <c r="RZB66" s="397"/>
      <c r="RZC66" s="397"/>
      <c r="RZD66" s="397"/>
      <c r="RZE66" s="397"/>
      <c r="RZF66" s="397"/>
      <c r="RZG66" s="397"/>
      <c r="RZH66" s="397"/>
      <c r="RZI66" s="397"/>
      <c r="RZJ66" s="397"/>
      <c r="RZK66" s="397"/>
      <c r="RZL66" s="397"/>
      <c r="RZM66" s="397"/>
      <c r="RZN66" s="397"/>
      <c r="RZO66" s="397"/>
      <c r="RZP66" s="397"/>
      <c r="RZQ66" s="397"/>
      <c r="RZR66" s="397"/>
      <c r="RZS66" s="397"/>
      <c r="RZT66" s="397"/>
      <c r="RZU66" s="397"/>
      <c r="RZV66" s="397"/>
      <c r="RZW66" s="397"/>
      <c r="RZX66" s="397"/>
      <c r="RZY66" s="397"/>
      <c r="RZZ66" s="397"/>
      <c r="SAA66" s="397"/>
      <c r="SAB66" s="397"/>
      <c r="SAC66" s="397"/>
      <c r="SAD66" s="397"/>
      <c r="SAE66" s="397"/>
      <c r="SAF66" s="397"/>
      <c r="SAG66" s="397"/>
      <c r="SAH66" s="397"/>
      <c r="SAI66" s="397"/>
      <c r="SAJ66" s="397"/>
      <c r="SAK66" s="397"/>
      <c r="SAL66" s="397"/>
      <c r="SAM66" s="397"/>
      <c r="SAN66" s="397"/>
      <c r="SAO66" s="397"/>
      <c r="SAP66" s="397"/>
      <c r="SAQ66" s="397"/>
      <c r="SAR66" s="397"/>
      <c r="SAS66" s="397"/>
      <c r="SAT66" s="397"/>
      <c r="SAU66" s="397"/>
      <c r="SAV66" s="397"/>
      <c r="SAW66" s="397"/>
      <c r="SAX66" s="397"/>
      <c r="SAY66" s="397"/>
      <c r="SAZ66" s="397"/>
      <c r="SBA66" s="397"/>
      <c r="SBB66" s="397"/>
      <c r="SBC66" s="397"/>
      <c r="SBD66" s="397"/>
      <c r="SBE66" s="397"/>
      <c r="SBF66" s="397"/>
      <c r="SBG66" s="397"/>
      <c r="SBH66" s="397"/>
      <c r="SBI66" s="397"/>
      <c r="SBJ66" s="397"/>
      <c r="SBK66" s="397"/>
      <c r="SBL66" s="397"/>
      <c r="SBM66" s="397"/>
      <c r="SBN66" s="397"/>
      <c r="SBO66" s="397"/>
      <c r="SBP66" s="397"/>
      <c r="SBQ66" s="397"/>
      <c r="SBR66" s="397"/>
      <c r="SBS66" s="397"/>
      <c r="SBT66" s="397"/>
      <c r="SBU66" s="397"/>
      <c r="SBV66" s="397"/>
      <c r="SBW66" s="397"/>
      <c r="SBX66" s="397"/>
      <c r="SBY66" s="397"/>
      <c r="SBZ66" s="397"/>
      <c r="SCA66" s="397"/>
      <c r="SCB66" s="397"/>
      <c r="SCC66" s="397"/>
      <c r="SCD66" s="397"/>
      <c r="SCE66" s="397"/>
      <c r="SCF66" s="397"/>
      <c r="SCG66" s="397"/>
      <c r="SCH66" s="397"/>
      <c r="SCI66" s="397"/>
      <c r="SCJ66" s="397"/>
      <c r="SCK66" s="397"/>
      <c r="SCL66" s="397"/>
      <c r="SCM66" s="397"/>
      <c r="SCN66" s="397"/>
      <c r="SCO66" s="397"/>
      <c r="SCP66" s="397"/>
      <c r="SCQ66" s="397"/>
      <c r="SCR66" s="397"/>
      <c r="SCS66" s="397"/>
      <c r="SCT66" s="397"/>
      <c r="SCU66" s="397"/>
      <c r="SCV66" s="397"/>
      <c r="SCW66" s="397"/>
      <c r="SCX66" s="397"/>
      <c r="SCY66" s="397"/>
      <c r="SCZ66" s="397"/>
      <c r="SDA66" s="397"/>
      <c r="SDB66" s="397"/>
      <c r="SDC66" s="397"/>
      <c r="SDD66" s="397"/>
      <c r="SDE66" s="397"/>
      <c r="SDF66" s="397"/>
      <c r="SDG66" s="397"/>
      <c r="SDH66" s="397"/>
      <c r="SDI66" s="397"/>
      <c r="SDJ66" s="397"/>
      <c r="SDK66" s="397"/>
      <c r="SDL66" s="397"/>
      <c r="SDM66" s="397"/>
      <c r="SDN66" s="397"/>
      <c r="SDO66" s="397"/>
      <c r="SDP66" s="397"/>
      <c r="SDQ66" s="397"/>
      <c r="SDR66" s="397"/>
      <c r="SDS66" s="397"/>
      <c r="SDT66" s="397"/>
      <c r="SDU66" s="397"/>
      <c r="SDV66" s="397"/>
      <c r="SDW66" s="397"/>
      <c r="SDX66" s="397"/>
      <c r="SDY66" s="397"/>
      <c r="SDZ66" s="397"/>
      <c r="SEA66" s="397"/>
      <c r="SEB66" s="397"/>
      <c r="SEC66" s="397"/>
      <c r="SED66" s="397"/>
      <c r="SEE66" s="397"/>
      <c r="SEF66" s="397"/>
      <c r="SEG66" s="397"/>
      <c r="SEH66" s="397"/>
      <c r="SEI66" s="397"/>
      <c r="SEJ66" s="397"/>
      <c r="SEK66" s="397"/>
      <c r="SEL66" s="397"/>
      <c r="SEM66" s="397"/>
      <c r="SEN66" s="397"/>
      <c r="SEO66" s="397"/>
      <c r="SEP66" s="397"/>
      <c r="SEQ66" s="397"/>
      <c r="SER66" s="397"/>
      <c r="SES66" s="397"/>
      <c r="SET66" s="397"/>
      <c r="SEU66" s="397"/>
      <c r="SEV66" s="397"/>
      <c r="SEW66" s="397"/>
      <c r="SEX66" s="397"/>
      <c r="SEY66" s="397"/>
      <c r="SEZ66" s="397"/>
      <c r="SFA66" s="397"/>
      <c r="SFB66" s="397"/>
      <c r="SFC66" s="397"/>
      <c r="SFD66" s="397"/>
      <c r="SFE66" s="397"/>
      <c r="SFF66" s="397"/>
      <c r="SFG66" s="397"/>
      <c r="SFH66" s="397"/>
      <c r="SFI66" s="397"/>
      <c r="SFJ66" s="397"/>
      <c r="SFK66" s="397"/>
      <c r="SFL66" s="397"/>
      <c r="SFM66" s="397"/>
      <c r="SFN66" s="397"/>
      <c r="SFO66" s="397"/>
      <c r="SFP66" s="397"/>
      <c r="SFQ66" s="397"/>
      <c r="SFR66" s="397"/>
      <c r="SFS66" s="397"/>
      <c r="SFT66" s="397"/>
      <c r="SFU66" s="397"/>
      <c r="SFV66" s="397"/>
      <c r="SFW66" s="397"/>
      <c r="SFX66" s="397"/>
      <c r="SFY66" s="397"/>
      <c r="SFZ66" s="397"/>
      <c r="SGA66" s="397"/>
      <c r="SGB66" s="397"/>
      <c r="SGC66" s="397"/>
      <c r="SGD66" s="397"/>
      <c r="SGE66" s="397"/>
      <c r="SGF66" s="397"/>
      <c r="SGG66" s="397"/>
      <c r="SGH66" s="397"/>
      <c r="SGI66" s="397"/>
      <c r="SGJ66" s="397"/>
      <c r="SGK66" s="397"/>
      <c r="SGL66" s="397"/>
      <c r="SGM66" s="397"/>
      <c r="SGN66" s="397"/>
      <c r="SGO66" s="397"/>
      <c r="SGP66" s="397"/>
      <c r="SGQ66" s="397"/>
      <c r="SGR66" s="397"/>
      <c r="SGS66" s="397"/>
      <c r="SGT66" s="397"/>
      <c r="SGU66" s="397"/>
      <c r="SGV66" s="397"/>
      <c r="SGW66" s="397"/>
      <c r="SGX66" s="397"/>
      <c r="SGY66" s="397"/>
      <c r="SGZ66" s="397"/>
      <c r="SHA66" s="397"/>
      <c r="SHB66" s="397"/>
      <c r="SHC66" s="397"/>
      <c r="SHD66" s="397"/>
      <c r="SHE66" s="397"/>
      <c r="SHF66" s="397"/>
      <c r="SHG66" s="397"/>
      <c r="SHH66" s="397"/>
      <c r="SHI66" s="397"/>
      <c r="SHJ66" s="397"/>
      <c r="SHK66" s="397"/>
      <c r="SHL66" s="397"/>
      <c r="SHM66" s="397"/>
      <c r="SHN66" s="397"/>
      <c r="SHO66" s="397"/>
      <c r="SHP66" s="397"/>
      <c r="SHQ66" s="397"/>
      <c r="SHR66" s="397"/>
      <c r="SHS66" s="397"/>
      <c r="SHT66" s="397"/>
      <c r="SHU66" s="397"/>
      <c r="SHV66" s="397"/>
      <c r="SHW66" s="397"/>
      <c r="SHX66" s="397"/>
      <c r="SHY66" s="397"/>
      <c r="SHZ66" s="397"/>
      <c r="SIA66" s="397"/>
      <c r="SIB66" s="397"/>
      <c r="SIC66" s="397"/>
      <c r="SID66" s="397"/>
      <c r="SIE66" s="397"/>
      <c r="SIF66" s="397"/>
      <c r="SIG66" s="397"/>
      <c r="SIH66" s="397"/>
      <c r="SII66" s="397"/>
      <c r="SIJ66" s="397"/>
      <c r="SIK66" s="397"/>
      <c r="SIL66" s="397"/>
      <c r="SIM66" s="397"/>
      <c r="SIN66" s="397"/>
      <c r="SIO66" s="397"/>
      <c r="SIP66" s="397"/>
      <c r="SIQ66" s="397"/>
      <c r="SIR66" s="397"/>
      <c r="SIS66" s="397"/>
      <c r="SIT66" s="397"/>
      <c r="SIU66" s="397"/>
      <c r="SIV66" s="397"/>
      <c r="SIW66" s="397"/>
      <c r="SIX66" s="397"/>
      <c r="SIY66" s="397"/>
      <c r="SIZ66" s="397"/>
      <c r="SJA66" s="397"/>
      <c r="SJB66" s="397"/>
      <c r="SJC66" s="397"/>
      <c r="SJD66" s="397"/>
      <c r="SJE66" s="397"/>
      <c r="SJF66" s="397"/>
      <c r="SJG66" s="397"/>
      <c r="SJH66" s="397"/>
      <c r="SJI66" s="397"/>
      <c r="SJJ66" s="397"/>
      <c r="SJK66" s="397"/>
      <c r="SJL66" s="397"/>
      <c r="SJM66" s="397"/>
      <c r="SJN66" s="397"/>
      <c r="SJO66" s="397"/>
      <c r="SJP66" s="397"/>
      <c r="SJQ66" s="397"/>
      <c r="SJR66" s="397"/>
      <c r="SJS66" s="397"/>
      <c r="SJT66" s="397"/>
      <c r="SJU66" s="397"/>
      <c r="SJV66" s="397"/>
      <c r="SJW66" s="397"/>
      <c r="SJX66" s="397"/>
      <c r="SJY66" s="397"/>
      <c r="SJZ66" s="397"/>
      <c r="SKA66" s="397"/>
      <c r="SKB66" s="397"/>
      <c r="SKC66" s="397"/>
      <c r="SKD66" s="397"/>
      <c r="SKE66" s="397"/>
      <c r="SKF66" s="397"/>
      <c r="SKG66" s="397"/>
      <c r="SKH66" s="397"/>
      <c r="SKI66" s="397"/>
      <c r="SKJ66" s="397"/>
      <c r="SKK66" s="397"/>
      <c r="SKL66" s="397"/>
      <c r="SKM66" s="397"/>
      <c r="SKN66" s="397"/>
      <c r="SKO66" s="397"/>
      <c r="SKP66" s="397"/>
      <c r="SKQ66" s="397"/>
      <c r="SKR66" s="397"/>
      <c r="SKS66" s="397"/>
      <c r="SKT66" s="397"/>
      <c r="SKU66" s="397"/>
      <c r="SKV66" s="397"/>
      <c r="SKW66" s="397"/>
      <c r="SKX66" s="397"/>
      <c r="SKY66" s="397"/>
      <c r="SKZ66" s="397"/>
      <c r="SLA66" s="397"/>
      <c r="SLB66" s="397"/>
      <c r="SLC66" s="397"/>
      <c r="SLD66" s="397"/>
      <c r="SLE66" s="397"/>
      <c r="SLF66" s="397"/>
      <c r="SLG66" s="397"/>
      <c r="SLH66" s="397"/>
      <c r="SLI66" s="397"/>
      <c r="SLJ66" s="397"/>
      <c r="SLK66" s="397"/>
      <c r="SLL66" s="397"/>
      <c r="SLM66" s="397"/>
      <c r="SLN66" s="397"/>
      <c r="SLO66" s="397"/>
      <c r="SLP66" s="397"/>
      <c r="SLQ66" s="397"/>
      <c r="SLR66" s="397"/>
      <c r="SLS66" s="397"/>
      <c r="SLT66" s="397"/>
      <c r="SLU66" s="397"/>
      <c r="SLV66" s="397"/>
      <c r="SLW66" s="397"/>
      <c r="SLX66" s="397"/>
      <c r="SLY66" s="397"/>
      <c r="SLZ66" s="397"/>
      <c r="SMA66" s="397"/>
      <c r="SMB66" s="397"/>
      <c r="SMC66" s="397"/>
      <c r="SMD66" s="397"/>
      <c r="SME66" s="397"/>
      <c r="SMF66" s="397"/>
      <c r="SMG66" s="397"/>
      <c r="SMH66" s="397"/>
      <c r="SMI66" s="397"/>
      <c r="SMJ66" s="397"/>
      <c r="SMK66" s="397"/>
      <c r="SML66" s="397"/>
      <c r="SMM66" s="397"/>
      <c r="SMN66" s="397"/>
      <c r="SMO66" s="397"/>
      <c r="SMP66" s="397"/>
      <c r="SMQ66" s="397"/>
      <c r="SMR66" s="397"/>
      <c r="SMS66" s="397"/>
      <c r="SMT66" s="397"/>
      <c r="SMU66" s="397"/>
      <c r="SMV66" s="397"/>
      <c r="SMW66" s="397"/>
      <c r="SMX66" s="397"/>
      <c r="SMY66" s="397"/>
      <c r="SMZ66" s="397"/>
      <c r="SNA66" s="397"/>
      <c r="SNB66" s="397"/>
      <c r="SNC66" s="397"/>
      <c r="SND66" s="397"/>
      <c r="SNE66" s="397"/>
      <c r="SNF66" s="397"/>
      <c r="SNG66" s="397"/>
      <c r="SNH66" s="397"/>
      <c r="SNI66" s="397"/>
      <c r="SNJ66" s="397"/>
      <c r="SNK66" s="397"/>
      <c r="SNL66" s="397"/>
      <c r="SNM66" s="397"/>
      <c r="SNN66" s="397"/>
      <c r="SNO66" s="397"/>
      <c r="SNP66" s="397"/>
      <c r="SNQ66" s="397"/>
      <c r="SNR66" s="397"/>
      <c r="SNS66" s="397"/>
      <c r="SNT66" s="397"/>
      <c r="SNU66" s="397"/>
      <c r="SNV66" s="397"/>
      <c r="SNW66" s="397"/>
      <c r="SNX66" s="397"/>
      <c r="SNY66" s="397"/>
      <c r="SNZ66" s="397"/>
      <c r="SOA66" s="397"/>
      <c r="SOB66" s="397"/>
      <c r="SOC66" s="397"/>
      <c r="SOD66" s="397"/>
      <c r="SOE66" s="397"/>
      <c r="SOF66" s="397"/>
      <c r="SOG66" s="397"/>
      <c r="SOH66" s="397"/>
      <c r="SOI66" s="397"/>
      <c r="SOJ66" s="397"/>
      <c r="SOK66" s="397"/>
      <c r="SOL66" s="397"/>
      <c r="SOM66" s="397"/>
      <c r="SON66" s="397"/>
      <c r="SOO66" s="397"/>
      <c r="SOP66" s="397"/>
      <c r="SOQ66" s="397"/>
      <c r="SOR66" s="397"/>
      <c r="SOS66" s="397"/>
      <c r="SOT66" s="397"/>
      <c r="SOU66" s="397"/>
      <c r="SOV66" s="397"/>
      <c r="SOW66" s="397"/>
      <c r="SOX66" s="397"/>
      <c r="SOY66" s="397"/>
      <c r="SOZ66" s="397"/>
      <c r="SPA66" s="397"/>
      <c r="SPB66" s="397"/>
      <c r="SPC66" s="397"/>
      <c r="SPD66" s="397"/>
      <c r="SPE66" s="397"/>
      <c r="SPF66" s="397"/>
      <c r="SPG66" s="397"/>
      <c r="SPH66" s="397"/>
      <c r="SPI66" s="397"/>
      <c r="SPJ66" s="397"/>
      <c r="SPK66" s="397"/>
      <c r="SPL66" s="397"/>
      <c r="SPM66" s="397"/>
      <c r="SPN66" s="397"/>
      <c r="SPO66" s="397"/>
      <c r="SPP66" s="397"/>
      <c r="SPQ66" s="397"/>
      <c r="SPR66" s="397"/>
      <c r="SPS66" s="397"/>
      <c r="SPT66" s="397"/>
      <c r="SPU66" s="397"/>
      <c r="SPV66" s="397"/>
      <c r="SPW66" s="397"/>
      <c r="SPX66" s="397"/>
      <c r="SPY66" s="397"/>
      <c r="SPZ66" s="397"/>
      <c r="SQA66" s="397"/>
      <c r="SQB66" s="397"/>
      <c r="SQC66" s="397"/>
      <c r="SQD66" s="397"/>
      <c r="SQE66" s="397"/>
      <c r="SQF66" s="397"/>
      <c r="SQG66" s="397"/>
      <c r="SQH66" s="397"/>
      <c r="SQI66" s="397"/>
      <c r="SQJ66" s="397"/>
      <c r="SQK66" s="397"/>
      <c r="SQL66" s="397"/>
      <c r="SQM66" s="397"/>
      <c r="SQN66" s="397"/>
      <c r="SQO66" s="397"/>
      <c r="SQP66" s="397"/>
      <c r="SQQ66" s="397"/>
      <c r="SQR66" s="397"/>
      <c r="SQS66" s="397"/>
      <c r="SQT66" s="397"/>
      <c r="SQU66" s="397"/>
      <c r="SQV66" s="397"/>
      <c r="SQW66" s="397"/>
      <c r="SQX66" s="397"/>
      <c r="SQY66" s="397"/>
      <c r="SQZ66" s="397"/>
      <c r="SRA66" s="397"/>
      <c r="SRB66" s="397"/>
      <c r="SRC66" s="397"/>
      <c r="SRD66" s="397"/>
      <c r="SRE66" s="397"/>
      <c r="SRF66" s="397"/>
      <c r="SRG66" s="397"/>
      <c r="SRH66" s="397"/>
      <c r="SRI66" s="397"/>
      <c r="SRJ66" s="397"/>
      <c r="SRK66" s="397"/>
      <c r="SRL66" s="397"/>
      <c r="SRM66" s="397"/>
      <c r="SRN66" s="397"/>
      <c r="SRO66" s="397"/>
      <c r="SRP66" s="397"/>
      <c r="SRQ66" s="397"/>
      <c r="SRR66" s="397"/>
      <c r="SRS66" s="397"/>
      <c r="SRT66" s="397"/>
      <c r="SRU66" s="397"/>
      <c r="SRV66" s="397"/>
      <c r="SRW66" s="397"/>
      <c r="SRX66" s="397"/>
      <c r="SRY66" s="397"/>
      <c r="SRZ66" s="397"/>
      <c r="SSA66" s="397"/>
      <c r="SSB66" s="397"/>
      <c r="SSC66" s="397"/>
      <c r="SSD66" s="397"/>
      <c r="SSE66" s="397"/>
      <c r="SSF66" s="397"/>
      <c r="SSG66" s="397"/>
      <c r="SSH66" s="397"/>
      <c r="SSI66" s="397"/>
      <c r="SSJ66" s="397"/>
      <c r="SSK66" s="397"/>
      <c r="SSL66" s="397"/>
      <c r="SSM66" s="397"/>
      <c r="SSN66" s="397"/>
      <c r="SSO66" s="397"/>
      <c r="SSP66" s="397"/>
      <c r="SSQ66" s="397"/>
      <c r="SSR66" s="397"/>
      <c r="SSS66" s="397"/>
      <c r="SST66" s="397"/>
      <c r="SSU66" s="397"/>
      <c r="SSV66" s="397"/>
      <c r="SSW66" s="397"/>
      <c r="SSX66" s="397"/>
      <c r="SSY66" s="397"/>
      <c r="SSZ66" s="397"/>
      <c r="STA66" s="397"/>
      <c r="STB66" s="397"/>
      <c r="STC66" s="397"/>
      <c r="STD66" s="397"/>
      <c r="STE66" s="397"/>
      <c r="STF66" s="397"/>
      <c r="STG66" s="397"/>
      <c r="STH66" s="397"/>
      <c r="STI66" s="397"/>
      <c r="STJ66" s="397"/>
      <c r="STK66" s="397"/>
      <c r="STL66" s="397"/>
      <c r="STM66" s="397"/>
      <c r="STN66" s="397"/>
      <c r="STO66" s="397"/>
      <c r="STP66" s="397"/>
      <c r="STQ66" s="397"/>
      <c r="STR66" s="397"/>
      <c r="STS66" s="397"/>
      <c r="STT66" s="397"/>
      <c r="STU66" s="397"/>
      <c r="STV66" s="397"/>
      <c r="STW66" s="397"/>
      <c r="STX66" s="397"/>
      <c r="STY66" s="397"/>
      <c r="STZ66" s="397"/>
      <c r="SUA66" s="397"/>
      <c r="SUB66" s="397"/>
      <c r="SUC66" s="397"/>
      <c r="SUD66" s="397"/>
      <c r="SUE66" s="397"/>
      <c r="SUF66" s="397"/>
      <c r="SUG66" s="397"/>
      <c r="SUH66" s="397"/>
      <c r="SUI66" s="397"/>
      <c r="SUJ66" s="397"/>
      <c r="SUK66" s="397"/>
      <c r="SUL66" s="397"/>
      <c r="SUM66" s="397"/>
      <c r="SUN66" s="397"/>
      <c r="SUO66" s="397"/>
      <c r="SUP66" s="397"/>
      <c r="SUQ66" s="397"/>
      <c r="SUR66" s="397"/>
      <c r="SUS66" s="397"/>
      <c r="SUT66" s="397"/>
      <c r="SUU66" s="397"/>
      <c r="SUV66" s="397"/>
      <c r="SUW66" s="397"/>
      <c r="SUX66" s="397"/>
      <c r="SUY66" s="397"/>
      <c r="SUZ66" s="397"/>
      <c r="SVA66" s="397"/>
      <c r="SVB66" s="397"/>
      <c r="SVC66" s="397"/>
      <c r="SVD66" s="397"/>
      <c r="SVE66" s="397"/>
      <c r="SVF66" s="397"/>
      <c r="SVG66" s="397"/>
      <c r="SVH66" s="397"/>
      <c r="SVI66" s="397"/>
      <c r="SVJ66" s="397"/>
      <c r="SVK66" s="397"/>
      <c r="SVL66" s="397"/>
      <c r="SVM66" s="397"/>
      <c r="SVN66" s="397"/>
      <c r="SVO66" s="397"/>
      <c r="SVP66" s="397"/>
      <c r="SVQ66" s="397"/>
      <c r="SVR66" s="397"/>
      <c r="SVS66" s="397"/>
      <c r="SVT66" s="397"/>
      <c r="SVU66" s="397"/>
      <c r="SVV66" s="397"/>
      <c r="SVW66" s="397"/>
      <c r="SVX66" s="397"/>
      <c r="SVY66" s="397"/>
      <c r="SVZ66" s="397"/>
      <c r="SWA66" s="397"/>
      <c r="SWB66" s="397"/>
      <c r="SWC66" s="397"/>
      <c r="SWD66" s="397"/>
      <c r="SWE66" s="397"/>
      <c r="SWF66" s="397"/>
      <c r="SWG66" s="397"/>
      <c r="SWH66" s="397"/>
      <c r="SWI66" s="397"/>
      <c r="SWJ66" s="397"/>
      <c r="SWK66" s="397"/>
      <c r="SWL66" s="397"/>
      <c r="SWM66" s="397"/>
      <c r="SWN66" s="397"/>
      <c r="SWO66" s="397"/>
      <c r="SWP66" s="397"/>
      <c r="SWQ66" s="397"/>
      <c r="SWR66" s="397"/>
      <c r="SWS66" s="397"/>
      <c r="SWT66" s="397"/>
      <c r="SWU66" s="397"/>
      <c r="SWV66" s="397"/>
      <c r="SWW66" s="397"/>
      <c r="SWX66" s="397"/>
      <c r="SWY66" s="397"/>
      <c r="SWZ66" s="397"/>
      <c r="SXA66" s="397"/>
      <c r="SXB66" s="397"/>
      <c r="SXC66" s="397"/>
      <c r="SXD66" s="397"/>
      <c r="SXE66" s="397"/>
      <c r="SXF66" s="397"/>
      <c r="SXG66" s="397"/>
      <c r="SXH66" s="397"/>
      <c r="SXI66" s="397"/>
      <c r="SXJ66" s="397"/>
      <c r="SXK66" s="397"/>
      <c r="SXL66" s="397"/>
      <c r="SXM66" s="397"/>
      <c r="SXN66" s="397"/>
      <c r="SXO66" s="397"/>
      <c r="SXP66" s="397"/>
      <c r="SXQ66" s="397"/>
      <c r="SXR66" s="397"/>
      <c r="SXS66" s="397"/>
      <c r="SXT66" s="397"/>
      <c r="SXU66" s="397"/>
      <c r="SXV66" s="397"/>
      <c r="SXW66" s="397"/>
      <c r="SXX66" s="397"/>
      <c r="SXY66" s="397"/>
      <c r="SXZ66" s="397"/>
      <c r="SYA66" s="397"/>
      <c r="SYB66" s="397"/>
      <c r="SYC66" s="397"/>
      <c r="SYD66" s="397"/>
      <c r="SYE66" s="397"/>
      <c r="SYF66" s="397"/>
      <c r="SYG66" s="397"/>
      <c r="SYH66" s="397"/>
      <c r="SYI66" s="397"/>
      <c r="SYJ66" s="397"/>
      <c r="SYK66" s="397"/>
      <c r="SYL66" s="397"/>
      <c r="SYM66" s="397"/>
      <c r="SYN66" s="397"/>
      <c r="SYO66" s="397"/>
      <c r="SYP66" s="397"/>
      <c r="SYQ66" s="397"/>
      <c r="SYR66" s="397"/>
      <c r="SYS66" s="397"/>
      <c r="SYT66" s="397"/>
      <c r="SYU66" s="397"/>
      <c r="SYV66" s="397"/>
      <c r="SYW66" s="397"/>
      <c r="SYX66" s="397"/>
      <c r="SYY66" s="397"/>
      <c r="SYZ66" s="397"/>
      <c r="SZA66" s="397"/>
      <c r="SZB66" s="397"/>
      <c r="SZC66" s="397"/>
      <c r="SZD66" s="397"/>
      <c r="SZE66" s="397"/>
      <c r="SZF66" s="397"/>
      <c r="SZG66" s="397"/>
      <c r="SZH66" s="397"/>
      <c r="SZI66" s="397"/>
      <c r="SZJ66" s="397"/>
      <c r="SZK66" s="397"/>
      <c r="SZL66" s="397"/>
      <c r="SZM66" s="397"/>
      <c r="SZN66" s="397"/>
      <c r="SZO66" s="397"/>
      <c r="SZP66" s="397"/>
      <c r="SZQ66" s="397"/>
      <c r="SZR66" s="397"/>
      <c r="SZS66" s="397"/>
      <c r="SZT66" s="397"/>
      <c r="SZU66" s="397"/>
      <c r="SZV66" s="397"/>
      <c r="SZW66" s="397"/>
      <c r="SZX66" s="397"/>
      <c r="SZY66" s="397"/>
      <c r="SZZ66" s="397"/>
      <c r="TAA66" s="397"/>
      <c r="TAB66" s="397"/>
      <c r="TAC66" s="397"/>
      <c r="TAD66" s="397"/>
      <c r="TAE66" s="397"/>
      <c r="TAF66" s="397"/>
      <c r="TAG66" s="397"/>
      <c r="TAH66" s="397"/>
      <c r="TAI66" s="397"/>
      <c r="TAJ66" s="397"/>
      <c r="TAK66" s="397"/>
      <c r="TAL66" s="397"/>
      <c r="TAM66" s="397"/>
      <c r="TAN66" s="397"/>
      <c r="TAO66" s="397"/>
      <c r="TAP66" s="397"/>
      <c r="TAQ66" s="397"/>
      <c r="TAR66" s="397"/>
      <c r="TAS66" s="397"/>
      <c r="TAT66" s="397"/>
      <c r="TAU66" s="397"/>
      <c r="TAV66" s="397"/>
      <c r="TAW66" s="397"/>
      <c r="TAX66" s="397"/>
      <c r="TAY66" s="397"/>
      <c r="TAZ66" s="397"/>
      <c r="TBA66" s="397"/>
      <c r="TBB66" s="397"/>
      <c r="TBC66" s="397"/>
      <c r="TBD66" s="397"/>
      <c r="TBE66" s="397"/>
      <c r="TBF66" s="397"/>
      <c r="TBG66" s="397"/>
      <c r="TBH66" s="397"/>
      <c r="TBI66" s="397"/>
      <c r="TBJ66" s="397"/>
      <c r="TBK66" s="397"/>
      <c r="TBL66" s="397"/>
      <c r="TBM66" s="397"/>
      <c r="TBN66" s="397"/>
      <c r="TBO66" s="397"/>
      <c r="TBP66" s="397"/>
      <c r="TBQ66" s="397"/>
      <c r="TBR66" s="397"/>
      <c r="TBS66" s="397"/>
      <c r="TBT66" s="397"/>
      <c r="TBU66" s="397"/>
      <c r="TBV66" s="397"/>
      <c r="TBW66" s="397"/>
      <c r="TBX66" s="397"/>
      <c r="TBY66" s="397"/>
      <c r="TBZ66" s="397"/>
      <c r="TCA66" s="397"/>
      <c r="TCB66" s="397"/>
      <c r="TCC66" s="397"/>
      <c r="TCD66" s="397"/>
      <c r="TCE66" s="397"/>
      <c r="TCF66" s="397"/>
      <c r="TCG66" s="397"/>
      <c r="TCH66" s="397"/>
      <c r="TCI66" s="397"/>
      <c r="TCJ66" s="397"/>
      <c r="TCK66" s="397"/>
      <c r="TCL66" s="397"/>
      <c r="TCM66" s="397"/>
      <c r="TCN66" s="397"/>
      <c r="TCO66" s="397"/>
      <c r="TCP66" s="397"/>
      <c r="TCQ66" s="397"/>
      <c r="TCR66" s="397"/>
      <c r="TCS66" s="397"/>
      <c r="TCT66" s="397"/>
      <c r="TCU66" s="397"/>
      <c r="TCV66" s="397"/>
      <c r="TCW66" s="397"/>
      <c r="TCX66" s="397"/>
      <c r="TCY66" s="397"/>
      <c r="TCZ66" s="397"/>
      <c r="TDA66" s="397"/>
      <c r="TDB66" s="397"/>
      <c r="TDC66" s="397"/>
      <c r="TDD66" s="397"/>
      <c r="TDE66" s="397"/>
      <c r="TDF66" s="397"/>
      <c r="TDG66" s="397"/>
      <c r="TDH66" s="397"/>
      <c r="TDI66" s="397"/>
      <c r="TDJ66" s="397"/>
      <c r="TDK66" s="397"/>
      <c r="TDL66" s="397"/>
      <c r="TDM66" s="397"/>
      <c r="TDN66" s="397"/>
      <c r="TDO66" s="397"/>
      <c r="TDP66" s="397"/>
      <c r="TDQ66" s="397"/>
      <c r="TDR66" s="397"/>
      <c r="TDS66" s="397"/>
      <c r="TDT66" s="397"/>
      <c r="TDU66" s="397"/>
      <c r="TDV66" s="397"/>
      <c r="TDW66" s="397"/>
      <c r="TDX66" s="397"/>
      <c r="TDY66" s="397"/>
      <c r="TDZ66" s="397"/>
      <c r="TEA66" s="397"/>
      <c r="TEB66" s="397"/>
      <c r="TEC66" s="397"/>
      <c r="TED66" s="397"/>
      <c r="TEE66" s="397"/>
      <c r="TEF66" s="397"/>
      <c r="TEG66" s="397"/>
      <c r="TEH66" s="397"/>
      <c r="TEI66" s="397"/>
      <c r="TEJ66" s="397"/>
      <c r="TEK66" s="397"/>
      <c r="TEL66" s="397"/>
      <c r="TEM66" s="397"/>
      <c r="TEN66" s="397"/>
      <c r="TEO66" s="397"/>
      <c r="TEP66" s="397"/>
      <c r="TEQ66" s="397"/>
      <c r="TER66" s="397"/>
      <c r="TES66" s="397"/>
      <c r="TET66" s="397"/>
      <c r="TEU66" s="397"/>
      <c r="TEV66" s="397"/>
      <c r="TEW66" s="397"/>
      <c r="TEX66" s="397"/>
      <c r="TEY66" s="397"/>
      <c r="TEZ66" s="397"/>
      <c r="TFA66" s="397"/>
      <c r="TFB66" s="397"/>
      <c r="TFC66" s="397"/>
      <c r="TFD66" s="397"/>
      <c r="TFE66" s="397"/>
      <c r="TFF66" s="397"/>
      <c r="TFG66" s="397"/>
      <c r="TFH66" s="397"/>
      <c r="TFI66" s="397"/>
      <c r="TFJ66" s="397"/>
      <c r="TFK66" s="397"/>
      <c r="TFL66" s="397"/>
      <c r="TFM66" s="397"/>
      <c r="TFN66" s="397"/>
      <c r="TFO66" s="397"/>
      <c r="TFP66" s="397"/>
      <c r="TFQ66" s="397"/>
      <c r="TFR66" s="397"/>
      <c r="TFS66" s="397"/>
      <c r="TFT66" s="397"/>
      <c r="TFU66" s="397"/>
      <c r="TFV66" s="397"/>
      <c r="TFW66" s="397"/>
      <c r="TFX66" s="397"/>
      <c r="TFY66" s="397"/>
      <c r="TFZ66" s="397"/>
      <c r="TGA66" s="397"/>
      <c r="TGB66" s="397"/>
      <c r="TGC66" s="397"/>
      <c r="TGD66" s="397"/>
      <c r="TGE66" s="397"/>
      <c r="TGF66" s="397"/>
      <c r="TGG66" s="397"/>
      <c r="TGH66" s="397"/>
      <c r="TGI66" s="397"/>
      <c r="TGJ66" s="397"/>
      <c r="TGK66" s="397"/>
      <c r="TGL66" s="397"/>
      <c r="TGM66" s="397"/>
      <c r="TGN66" s="397"/>
      <c r="TGO66" s="397"/>
      <c r="TGP66" s="397"/>
      <c r="TGQ66" s="397"/>
      <c r="TGR66" s="397"/>
      <c r="TGS66" s="397"/>
      <c r="TGT66" s="397"/>
      <c r="TGU66" s="397"/>
      <c r="TGV66" s="397"/>
      <c r="TGW66" s="397"/>
      <c r="TGX66" s="397"/>
      <c r="TGY66" s="397"/>
      <c r="TGZ66" s="397"/>
      <c r="THA66" s="397"/>
      <c r="THB66" s="397"/>
      <c r="THC66" s="397"/>
      <c r="THD66" s="397"/>
      <c r="THE66" s="397"/>
      <c r="THF66" s="397"/>
      <c r="THG66" s="397"/>
      <c r="THH66" s="397"/>
      <c r="THI66" s="397"/>
      <c r="THJ66" s="397"/>
      <c r="THK66" s="397"/>
      <c r="THL66" s="397"/>
      <c r="THM66" s="397"/>
      <c r="THN66" s="397"/>
      <c r="THO66" s="397"/>
      <c r="THP66" s="397"/>
      <c r="THQ66" s="397"/>
      <c r="THR66" s="397"/>
      <c r="THS66" s="397"/>
      <c r="THT66" s="397"/>
      <c r="THU66" s="397"/>
      <c r="THV66" s="397"/>
      <c r="THW66" s="397"/>
      <c r="THX66" s="397"/>
      <c r="THY66" s="397"/>
      <c r="THZ66" s="397"/>
      <c r="TIA66" s="397"/>
      <c r="TIB66" s="397"/>
      <c r="TIC66" s="397"/>
      <c r="TID66" s="397"/>
      <c r="TIE66" s="397"/>
      <c r="TIF66" s="397"/>
      <c r="TIG66" s="397"/>
      <c r="TIH66" s="397"/>
      <c r="TII66" s="397"/>
      <c r="TIJ66" s="397"/>
      <c r="TIK66" s="397"/>
      <c r="TIL66" s="397"/>
      <c r="TIM66" s="397"/>
      <c r="TIN66" s="397"/>
      <c r="TIO66" s="397"/>
      <c r="TIP66" s="397"/>
      <c r="TIQ66" s="397"/>
      <c r="TIR66" s="397"/>
      <c r="TIS66" s="397"/>
      <c r="TIT66" s="397"/>
      <c r="TIU66" s="397"/>
      <c r="TIV66" s="397"/>
      <c r="TIW66" s="397"/>
      <c r="TIX66" s="397"/>
      <c r="TIY66" s="397"/>
      <c r="TIZ66" s="397"/>
      <c r="TJA66" s="397"/>
      <c r="TJB66" s="397"/>
      <c r="TJC66" s="397"/>
      <c r="TJD66" s="397"/>
      <c r="TJE66" s="397"/>
      <c r="TJF66" s="397"/>
      <c r="TJG66" s="397"/>
      <c r="TJH66" s="397"/>
      <c r="TJI66" s="397"/>
      <c r="TJJ66" s="397"/>
      <c r="TJK66" s="397"/>
      <c r="TJL66" s="397"/>
      <c r="TJM66" s="397"/>
      <c r="TJN66" s="397"/>
      <c r="TJO66" s="397"/>
      <c r="TJP66" s="397"/>
      <c r="TJQ66" s="397"/>
      <c r="TJR66" s="397"/>
      <c r="TJS66" s="397"/>
      <c r="TJT66" s="397"/>
      <c r="TJU66" s="397"/>
      <c r="TJV66" s="397"/>
      <c r="TJW66" s="397"/>
      <c r="TJX66" s="397"/>
      <c r="TJY66" s="397"/>
      <c r="TJZ66" s="397"/>
      <c r="TKA66" s="397"/>
      <c r="TKB66" s="397"/>
      <c r="TKC66" s="397"/>
      <c r="TKD66" s="397"/>
      <c r="TKE66" s="397"/>
      <c r="TKF66" s="397"/>
      <c r="TKG66" s="397"/>
      <c r="TKH66" s="397"/>
      <c r="TKI66" s="397"/>
      <c r="TKJ66" s="397"/>
      <c r="TKK66" s="397"/>
      <c r="TKL66" s="397"/>
      <c r="TKM66" s="397"/>
      <c r="TKN66" s="397"/>
      <c r="TKO66" s="397"/>
      <c r="TKP66" s="397"/>
      <c r="TKQ66" s="397"/>
      <c r="TKR66" s="397"/>
      <c r="TKS66" s="397"/>
      <c r="TKT66" s="397"/>
      <c r="TKU66" s="397"/>
      <c r="TKV66" s="397"/>
      <c r="TKW66" s="397"/>
      <c r="TKX66" s="397"/>
      <c r="TKY66" s="397"/>
      <c r="TKZ66" s="397"/>
      <c r="TLA66" s="397"/>
      <c r="TLB66" s="397"/>
      <c r="TLC66" s="397"/>
      <c r="TLD66" s="397"/>
      <c r="TLE66" s="397"/>
      <c r="TLF66" s="397"/>
      <c r="TLG66" s="397"/>
      <c r="TLH66" s="397"/>
      <c r="TLI66" s="397"/>
      <c r="TLJ66" s="397"/>
      <c r="TLK66" s="397"/>
      <c r="TLL66" s="397"/>
      <c r="TLM66" s="397"/>
      <c r="TLN66" s="397"/>
      <c r="TLO66" s="397"/>
      <c r="TLP66" s="397"/>
      <c r="TLQ66" s="397"/>
      <c r="TLR66" s="397"/>
      <c r="TLS66" s="397"/>
      <c r="TLT66" s="397"/>
      <c r="TLU66" s="397"/>
      <c r="TLV66" s="397"/>
      <c r="TLW66" s="397"/>
      <c r="TLX66" s="397"/>
      <c r="TLY66" s="397"/>
      <c r="TLZ66" s="397"/>
      <c r="TMA66" s="397"/>
      <c r="TMB66" s="397"/>
      <c r="TMC66" s="397"/>
      <c r="TMD66" s="397"/>
      <c r="TME66" s="397"/>
      <c r="TMF66" s="397"/>
      <c r="TMG66" s="397"/>
      <c r="TMH66" s="397"/>
      <c r="TMI66" s="397"/>
      <c r="TMJ66" s="397"/>
      <c r="TMK66" s="397"/>
      <c r="TML66" s="397"/>
      <c r="TMM66" s="397"/>
      <c r="TMN66" s="397"/>
      <c r="TMO66" s="397"/>
      <c r="TMP66" s="397"/>
      <c r="TMQ66" s="397"/>
      <c r="TMR66" s="397"/>
      <c r="TMS66" s="397"/>
      <c r="TMT66" s="397"/>
      <c r="TMU66" s="397"/>
      <c r="TMV66" s="397"/>
      <c r="TMW66" s="397"/>
      <c r="TMX66" s="397"/>
      <c r="TMY66" s="397"/>
      <c r="TMZ66" s="397"/>
      <c r="TNA66" s="397"/>
      <c r="TNB66" s="397"/>
      <c r="TNC66" s="397"/>
      <c r="TND66" s="397"/>
      <c r="TNE66" s="397"/>
      <c r="TNF66" s="397"/>
      <c r="TNG66" s="397"/>
      <c r="TNH66" s="397"/>
      <c r="TNI66" s="397"/>
      <c r="TNJ66" s="397"/>
      <c r="TNK66" s="397"/>
      <c r="TNL66" s="397"/>
      <c r="TNM66" s="397"/>
      <c r="TNN66" s="397"/>
      <c r="TNO66" s="397"/>
      <c r="TNP66" s="397"/>
      <c r="TNQ66" s="397"/>
      <c r="TNR66" s="397"/>
      <c r="TNS66" s="397"/>
      <c r="TNT66" s="397"/>
      <c r="TNU66" s="397"/>
      <c r="TNV66" s="397"/>
      <c r="TNW66" s="397"/>
      <c r="TNX66" s="397"/>
      <c r="TNY66" s="397"/>
      <c r="TNZ66" s="397"/>
      <c r="TOA66" s="397"/>
      <c r="TOB66" s="397"/>
      <c r="TOC66" s="397"/>
      <c r="TOD66" s="397"/>
      <c r="TOE66" s="397"/>
      <c r="TOF66" s="397"/>
      <c r="TOG66" s="397"/>
      <c r="TOH66" s="397"/>
      <c r="TOI66" s="397"/>
      <c r="TOJ66" s="397"/>
      <c r="TOK66" s="397"/>
      <c r="TOL66" s="397"/>
      <c r="TOM66" s="397"/>
      <c r="TON66" s="397"/>
      <c r="TOO66" s="397"/>
      <c r="TOP66" s="397"/>
      <c r="TOQ66" s="397"/>
      <c r="TOR66" s="397"/>
      <c r="TOS66" s="397"/>
      <c r="TOT66" s="397"/>
      <c r="TOU66" s="397"/>
      <c r="TOV66" s="397"/>
      <c r="TOW66" s="397"/>
      <c r="TOX66" s="397"/>
      <c r="TOY66" s="397"/>
      <c r="TOZ66" s="397"/>
      <c r="TPA66" s="397"/>
      <c r="TPB66" s="397"/>
      <c r="TPC66" s="397"/>
      <c r="TPD66" s="397"/>
      <c r="TPE66" s="397"/>
      <c r="TPF66" s="397"/>
      <c r="TPG66" s="397"/>
      <c r="TPH66" s="397"/>
      <c r="TPI66" s="397"/>
      <c r="TPJ66" s="397"/>
      <c r="TPK66" s="397"/>
      <c r="TPL66" s="397"/>
      <c r="TPM66" s="397"/>
      <c r="TPN66" s="397"/>
      <c r="TPO66" s="397"/>
      <c r="TPP66" s="397"/>
      <c r="TPQ66" s="397"/>
      <c r="TPR66" s="397"/>
      <c r="TPS66" s="397"/>
      <c r="TPT66" s="397"/>
      <c r="TPU66" s="397"/>
      <c r="TPV66" s="397"/>
      <c r="TPW66" s="397"/>
      <c r="TPX66" s="397"/>
      <c r="TPY66" s="397"/>
      <c r="TPZ66" s="397"/>
      <c r="TQA66" s="397"/>
      <c r="TQB66" s="397"/>
      <c r="TQC66" s="397"/>
      <c r="TQD66" s="397"/>
      <c r="TQE66" s="397"/>
      <c r="TQF66" s="397"/>
      <c r="TQG66" s="397"/>
      <c r="TQH66" s="397"/>
      <c r="TQI66" s="397"/>
      <c r="TQJ66" s="397"/>
      <c r="TQK66" s="397"/>
      <c r="TQL66" s="397"/>
      <c r="TQM66" s="397"/>
      <c r="TQN66" s="397"/>
      <c r="TQO66" s="397"/>
      <c r="TQP66" s="397"/>
      <c r="TQQ66" s="397"/>
      <c r="TQR66" s="397"/>
      <c r="TQS66" s="397"/>
      <c r="TQT66" s="397"/>
      <c r="TQU66" s="397"/>
      <c r="TQV66" s="397"/>
      <c r="TQW66" s="397"/>
      <c r="TQX66" s="397"/>
      <c r="TQY66" s="397"/>
      <c r="TQZ66" s="397"/>
      <c r="TRA66" s="397"/>
      <c r="TRB66" s="397"/>
      <c r="TRC66" s="397"/>
      <c r="TRD66" s="397"/>
      <c r="TRE66" s="397"/>
      <c r="TRF66" s="397"/>
      <c r="TRG66" s="397"/>
      <c r="TRH66" s="397"/>
      <c r="TRI66" s="397"/>
      <c r="TRJ66" s="397"/>
      <c r="TRK66" s="397"/>
      <c r="TRL66" s="397"/>
      <c r="TRM66" s="397"/>
      <c r="TRN66" s="397"/>
      <c r="TRO66" s="397"/>
      <c r="TRP66" s="397"/>
      <c r="TRQ66" s="397"/>
      <c r="TRR66" s="397"/>
      <c r="TRS66" s="397"/>
      <c r="TRT66" s="397"/>
      <c r="TRU66" s="397"/>
      <c r="TRV66" s="397"/>
      <c r="TRW66" s="397"/>
      <c r="TRX66" s="397"/>
      <c r="TRY66" s="397"/>
      <c r="TRZ66" s="397"/>
      <c r="TSA66" s="397"/>
      <c r="TSB66" s="397"/>
      <c r="TSC66" s="397"/>
      <c r="TSD66" s="397"/>
      <c r="TSE66" s="397"/>
      <c r="TSF66" s="397"/>
      <c r="TSG66" s="397"/>
      <c r="TSH66" s="397"/>
      <c r="TSI66" s="397"/>
      <c r="TSJ66" s="397"/>
      <c r="TSK66" s="397"/>
      <c r="TSL66" s="397"/>
      <c r="TSM66" s="397"/>
      <c r="TSN66" s="397"/>
      <c r="TSO66" s="397"/>
      <c r="TSP66" s="397"/>
      <c r="TSQ66" s="397"/>
      <c r="TSR66" s="397"/>
      <c r="TSS66" s="397"/>
      <c r="TST66" s="397"/>
      <c r="TSU66" s="397"/>
      <c r="TSV66" s="397"/>
      <c r="TSW66" s="397"/>
      <c r="TSX66" s="397"/>
      <c r="TSY66" s="397"/>
      <c r="TSZ66" s="397"/>
      <c r="TTA66" s="397"/>
      <c r="TTB66" s="397"/>
      <c r="TTC66" s="397"/>
      <c r="TTD66" s="397"/>
      <c r="TTE66" s="397"/>
      <c r="TTF66" s="397"/>
      <c r="TTG66" s="397"/>
      <c r="TTH66" s="397"/>
      <c r="TTI66" s="397"/>
      <c r="TTJ66" s="397"/>
      <c r="TTK66" s="397"/>
      <c r="TTL66" s="397"/>
      <c r="TTM66" s="397"/>
      <c r="TTN66" s="397"/>
      <c r="TTO66" s="397"/>
      <c r="TTP66" s="397"/>
      <c r="TTQ66" s="397"/>
      <c r="TTR66" s="397"/>
      <c r="TTS66" s="397"/>
      <c r="TTT66" s="397"/>
      <c r="TTU66" s="397"/>
      <c r="TTV66" s="397"/>
      <c r="TTW66" s="397"/>
      <c r="TTX66" s="397"/>
      <c r="TTY66" s="397"/>
      <c r="TTZ66" s="397"/>
      <c r="TUA66" s="397"/>
      <c r="TUB66" s="397"/>
      <c r="TUC66" s="397"/>
      <c r="TUD66" s="397"/>
      <c r="TUE66" s="397"/>
      <c r="TUF66" s="397"/>
      <c r="TUG66" s="397"/>
      <c r="TUH66" s="397"/>
      <c r="TUI66" s="397"/>
      <c r="TUJ66" s="397"/>
      <c r="TUK66" s="397"/>
      <c r="TUL66" s="397"/>
      <c r="TUM66" s="397"/>
      <c r="TUN66" s="397"/>
      <c r="TUO66" s="397"/>
      <c r="TUP66" s="397"/>
      <c r="TUQ66" s="397"/>
      <c r="TUR66" s="397"/>
      <c r="TUS66" s="397"/>
      <c r="TUT66" s="397"/>
      <c r="TUU66" s="397"/>
      <c r="TUV66" s="397"/>
      <c r="TUW66" s="397"/>
      <c r="TUX66" s="397"/>
      <c r="TUY66" s="397"/>
      <c r="TUZ66" s="397"/>
      <c r="TVA66" s="397"/>
      <c r="TVB66" s="397"/>
      <c r="TVC66" s="397"/>
      <c r="TVD66" s="397"/>
      <c r="TVE66" s="397"/>
      <c r="TVF66" s="397"/>
      <c r="TVG66" s="397"/>
      <c r="TVH66" s="397"/>
      <c r="TVI66" s="397"/>
      <c r="TVJ66" s="397"/>
      <c r="TVK66" s="397"/>
      <c r="TVL66" s="397"/>
      <c r="TVM66" s="397"/>
      <c r="TVN66" s="397"/>
      <c r="TVO66" s="397"/>
      <c r="TVP66" s="397"/>
      <c r="TVQ66" s="397"/>
      <c r="TVR66" s="397"/>
      <c r="TVS66" s="397"/>
      <c r="TVT66" s="397"/>
      <c r="TVU66" s="397"/>
      <c r="TVV66" s="397"/>
      <c r="TVW66" s="397"/>
      <c r="TVX66" s="397"/>
      <c r="TVY66" s="397"/>
      <c r="TVZ66" s="397"/>
      <c r="TWA66" s="397"/>
      <c r="TWB66" s="397"/>
      <c r="TWC66" s="397"/>
      <c r="TWD66" s="397"/>
      <c r="TWE66" s="397"/>
      <c r="TWF66" s="397"/>
      <c r="TWG66" s="397"/>
      <c r="TWH66" s="397"/>
      <c r="TWI66" s="397"/>
      <c r="TWJ66" s="397"/>
      <c r="TWK66" s="397"/>
      <c r="TWL66" s="397"/>
      <c r="TWM66" s="397"/>
      <c r="TWN66" s="397"/>
      <c r="TWO66" s="397"/>
      <c r="TWP66" s="397"/>
      <c r="TWQ66" s="397"/>
      <c r="TWR66" s="397"/>
      <c r="TWS66" s="397"/>
      <c r="TWT66" s="397"/>
      <c r="TWU66" s="397"/>
      <c r="TWV66" s="397"/>
      <c r="TWW66" s="397"/>
      <c r="TWX66" s="397"/>
      <c r="TWY66" s="397"/>
      <c r="TWZ66" s="397"/>
      <c r="TXA66" s="397"/>
      <c r="TXB66" s="397"/>
      <c r="TXC66" s="397"/>
      <c r="TXD66" s="397"/>
      <c r="TXE66" s="397"/>
      <c r="TXF66" s="397"/>
      <c r="TXG66" s="397"/>
      <c r="TXH66" s="397"/>
      <c r="TXI66" s="397"/>
      <c r="TXJ66" s="397"/>
      <c r="TXK66" s="397"/>
      <c r="TXL66" s="397"/>
      <c r="TXM66" s="397"/>
      <c r="TXN66" s="397"/>
      <c r="TXO66" s="397"/>
      <c r="TXP66" s="397"/>
      <c r="TXQ66" s="397"/>
      <c r="TXR66" s="397"/>
      <c r="TXS66" s="397"/>
      <c r="TXT66" s="397"/>
      <c r="TXU66" s="397"/>
      <c r="TXV66" s="397"/>
      <c r="TXW66" s="397"/>
      <c r="TXX66" s="397"/>
      <c r="TXY66" s="397"/>
      <c r="TXZ66" s="397"/>
      <c r="TYA66" s="397"/>
      <c r="TYB66" s="397"/>
      <c r="TYC66" s="397"/>
      <c r="TYD66" s="397"/>
      <c r="TYE66" s="397"/>
      <c r="TYF66" s="397"/>
      <c r="TYG66" s="397"/>
      <c r="TYH66" s="397"/>
      <c r="TYI66" s="397"/>
      <c r="TYJ66" s="397"/>
      <c r="TYK66" s="397"/>
      <c r="TYL66" s="397"/>
      <c r="TYM66" s="397"/>
      <c r="TYN66" s="397"/>
      <c r="TYO66" s="397"/>
      <c r="TYP66" s="397"/>
      <c r="TYQ66" s="397"/>
      <c r="TYR66" s="397"/>
      <c r="TYS66" s="397"/>
      <c r="TYT66" s="397"/>
      <c r="TYU66" s="397"/>
      <c r="TYV66" s="397"/>
      <c r="TYW66" s="397"/>
      <c r="TYX66" s="397"/>
      <c r="TYY66" s="397"/>
      <c r="TYZ66" s="397"/>
      <c r="TZA66" s="397"/>
      <c r="TZB66" s="397"/>
      <c r="TZC66" s="397"/>
      <c r="TZD66" s="397"/>
      <c r="TZE66" s="397"/>
      <c r="TZF66" s="397"/>
      <c r="TZG66" s="397"/>
      <c r="TZH66" s="397"/>
      <c r="TZI66" s="397"/>
      <c r="TZJ66" s="397"/>
      <c r="TZK66" s="397"/>
      <c r="TZL66" s="397"/>
      <c r="TZM66" s="397"/>
      <c r="TZN66" s="397"/>
      <c r="TZO66" s="397"/>
      <c r="TZP66" s="397"/>
      <c r="TZQ66" s="397"/>
      <c r="TZR66" s="397"/>
      <c r="TZS66" s="397"/>
      <c r="TZT66" s="397"/>
      <c r="TZU66" s="397"/>
      <c r="TZV66" s="397"/>
      <c r="TZW66" s="397"/>
      <c r="TZX66" s="397"/>
      <c r="TZY66" s="397"/>
      <c r="TZZ66" s="397"/>
      <c r="UAA66" s="397"/>
      <c r="UAB66" s="397"/>
      <c r="UAC66" s="397"/>
      <c r="UAD66" s="397"/>
      <c r="UAE66" s="397"/>
      <c r="UAF66" s="397"/>
      <c r="UAG66" s="397"/>
      <c r="UAH66" s="397"/>
      <c r="UAI66" s="397"/>
      <c r="UAJ66" s="397"/>
      <c r="UAK66" s="397"/>
      <c r="UAL66" s="397"/>
      <c r="UAM66" s="397"/>
      <c r="UAN66" s="397"/>
      <c r="UAO66" s="397"/>
      <c r="UAP66" s="397"/>
      <c r="UAQ66" s="397"/>
      <c r="UAR66" s="397"/>
      <c r="UAS66" s="397"/>
      <c r="UAT66" s="397"/>
      <c r="UAU66" s="397"/>
      <c r="UAV66" s="397"/>
      <c r="UAW66" s="397"/>
      <c r="UAX66" s="397"/>
      <c r="UAY66" s="397"/>
      <c r="UAZ66" s="397"/>
      <c r="UBA66" s="397"/>
      <c r="UBB66" s="397"/>
      <c r="UBC66" s="397"/>
      <c r="UBD66" s="397"/>
      <c r="UBE66" s="397"/>
      <c r="UBF66" s="397"/>
      <c r="UBG66" s="397"/>
      <c r="UBH66" s="397"/>
      <c r="UBI66" s="397"/>
      <c r="UBJ66" s="397"/>
      <c r="UBK66" s="397"/>
      <c r="UBL66" s="397"/>
      <c r="UBM66" s="397"/>
      <c r="UBN66" s="397"/>
      <c r="UBO66" s="397"/>
      <c r="UBP66" s="397"/>
      <c r="UBQ66" s="397"/>
      <c r="UBR66" s="397"/>
      <c r="UBS66" s="397"/>
      <c r="UBT66" s="397"/>
      <c r="UBU66" s="397"/>
      <c r="UBV66" s="397"/>
      <c r="UBW66" s="397"/>
      <c r="UBX66" s="397"/>
      <c r="UBY66" s="397"/>
      <c r="UBZ66" s="397"/>
      <c r="UCA66" s="397"/>
      <c r="UCB66" s="397"/>
      <c r="UCC66" s="397"/>
      <c r="UCD66" s="397"/>
      <c r="UCE66" s="397"/>
      <c r="UCF66" s="397"/>
      <c r="UCG66" s="397"/>
      <c r="UCH66" s="397"/>
      <c r="UCI66" s="397"/>
      <c r="UCJ66" s="397"/>
      <c r="UCK66" s="397"/>
      <c r="UCL66" s="397"/>
      <c r="UCM66" s="397"/>
      <c r="UCN66" s="397"/>
      <c r="UCO66" s="397"/>
      <c r="UCP66" s="397"/>
      <c r="UCQ66" s="397"/>
      <c r="UCR66" s="397"/>
      <c r="UCS66" s="397"/>
      <c r="UCT66" s="397"/>
      <c r="UCU66" s="397"/>
      <c r="UCV66" s="397"/>
      <c r="UCW66" s="397"/>
      <c r="UCX66" s="397"/>
      <c r="UCY66" s="397"/>
      <c r="UCZ66" s="397"/>
      <c r="UDA66" s="397"/>
      <c r="UDB66" s="397"/>
      <c r="UDC66" s="397"/>
      <c r="UDD66" s="397"/>
      <c r="UDE66" s="397"/>
      <c r="UDF66" s="397"/>
      <c r="UDG66" s="397"/>
      <c r="UDH66" s="397"/>
      <c r="UDI66" s="397"/>
      <c r="UDJ66" s="397"/>
      <c r="UDK66" s="397"/>
      <c r="UDL66" s="397"/>
      <c r="UDM66" s="397"/>
      <c r="UDN66" s="397"/>
      <c r="UDO66" s="397"/>
      <c r="UDP66" s="397"/>
      <c r="UDQ66" s="397"/>
      <c r="UDR66" s="397"/>
      <c r="UDS66" s="397"/>
      <c r="UDT66" s="397"/>
      <c r="UDU66" s="397"/>
      <c r="UDV66" s="397"/>
      <c r="UDW66" s="397"/>
      <c r="UDX66" s="397"/>
      <c r="UDY66" s="397"/>
      <c r="UDZ66" s="397"/>
      <c r="UEA66" s="397"/>
      <c r="UEB66" s="397"/>
      <c r="UEC66" s="397"/>
      <c r="UED66" s="397"/>
      <c r="UEE66" s="397"/>
      <c r="UEF66" s="397"/>
      <c r="UEG66" s="397"/>
      <c r="UEH66" s="397"/>
      <c r="UEI66" s="397"/>
      <c r="UEJ66" s="397"/>
      <c r="UEK66" s="397"/>
      <c r="UEL66" s="397"/>
      <c r="UEM66" s="397"/>
      <c r="UEN66" s="397"/>
      <c r="UEO66" s="397"/>
      <c r="UEP66" s="397"/>
      <c r="UEQ66" s="397"/>
      <c r="UER66" s="397"/>
      <c r="UES66" s="397"/>
      <c r="UET66" s="397"/>
      <c r="UEU66" s="397"/>
      <c r="UEV66" s="397"/>
      <c r="UEW66" s="397"/>
      <c r="UEX66" s="397"/>
      <c r="UEY66" s="397"/>
      <c r="UEZ66" s="397"/>
      <c r="UFA66" s="397"/>
      <c r="UFB66" s="397"/>
      <c r="UFC66" s="397"/>
      <c r="UFD66" s="397"/>
      <c r="UFE66" s="397"/>
      <c r="UFF66" s="397"/>
      <c r="UFG66" s="397"/>
      <c r="UFH66" s="397"/>
      <c r="UFI66" s="397"/>
      <c r="UFJ66" s="397"/>
      <c r="UFK66" s="397"/>
      <c r="UFL66" s="397"/>
      <c r="UFM66" s="397"/>
      <c r="UFN66" s="397"/>
      <c r="UFO66" s="397"/>
      <c r="UFP66" s="397"/>
      <c r="UFQ66" s="397"/>
      <c r="UFR66" s="397"/>
      <c r="UFS66" s="397"/>
      <c r="UFT66" s="397"/>
      <c r="UFU66" s="397"/>
      <c r="UFV66" s="397"/>
      <c r="UFW66" s="397"/>
      <c r="UFX66" s="397"/>
      <c r="UFY66" s="397"/>
      <c r="UFZ66" s="397"/>
      <c r="UGA66" s="397"/>
      <c r="UGB66" s="397"/>
      <c r="UGC66" s="397"/>
      <c r="UGD66" s="397"/>
      <c r="UGE66" s="397"/>
      <c r="UGF66" s="397"/>
      <c r="UGG66" s="397"/>
      <c r="UGH66" s="397"/>
      <c r="UGI66" s="397"/>
      <c r="UGJ66" s="397"/>
      <c r="UGK66" s="397"/>
      <c r="UGL66" s="397"/>
      <c r="UGM66" s="397"/>
      <c r="UGN66" s="397"/>
      <c r="UGO66" s="397"/>
      <c r="UGP66" s="397"/>
      <c r="UGQ66" s="397"/>
      <c r="UGR66" s="397"/>
      <c r="UGS66" s="397"/>
      <c r="UGT66" s="397"/>
      <c r="UGU66" s="397"/>
      <c r="UGV66" s="397"/>
      <c r="UGW66" s="397"/>
      <c r="UGX66" s="397"/>
      <c r="UGY66" s="397"/>
      <c r="UGZ66" s="397"/>
      <c r="UHA66" s="397"/>
      <c r="UHB66" s="397"/>
      <c r="UHC66" s="397"/>
      <c r="UHD66" s="397"/>
      <c r="UHE66" s="397"/>
      <c r="UHF66" s="397"/>
      <c r="UHG66" s="397"/>
      <c r="UHH66" s="397"/>
      <c r="UHI66" s="397"/>
      <c r="UHJ66" s="397"/>
      <c r="UHK66" s="397"/>
      <c r="UHL66" s="397"/>
      <c r="UHM66" s="397"/>
      <c r="UHN66" s="397"/>
      <c r="UHO66" s="397"/>
      <c r="UHP66" s="397"/>
      <c r="UHQ66" s="397"/>
      <c r="UHR66" s="397"/>
      <c r="UHS66" s="397"/>
      <c r="UHT66" s="397"/>
      <c r="UHU66" s="397"/>
      <c r="UHV66" s="397"/>
      <c r="UHW66" s="397"/>
      <c r="UHX66" s="397"/>
      <c r="UHY66" s="397"/>
      <c r="UHZ66" s="397"/>
      <c r="UIA66" s="397"/>
      <c r="UIB66" s="397"/>
      <c r="UIC66" s="397"/>
      <c r="UID66" s="397"/>
      <c r="UIE66" s="397"/>
      <c r="UIF66" s="397"/>
      <c r="UIG66" s="397"/>
      <c r="UIH66" s="397"/>
      <c r="UII66" s="397"/>
      <c r="UIJ66" s="397"/>
      <c r="UIK66" s="397"/>
      <c r="UIL66" s="397"/>
      <c r="UIM66" s="397"/>
      <c r="UIN66" s="397"/>
      <c r="UIO66" s="397"/>
      <c r="UIP66" s="397"/>
      <c r="UIQ66" s="397"/>
      <c r="UIR66" s="397"/>
      <c r="UIS66" s="397"/>
      <c r="UIT66" s="397"/>
      <c r="UIU66" s="397"/>
      <c r="UIV66" s="397"/>
      <c r="UIW66" s="397"/>
      <c r="UIX66" s="397"/>
      <c r="UIY66" s="397"/>
      <c r="UIZ66" s="397"/>
      <c r="UJA66" s="397"/>
      <c r="UJB66" s="397"/>
      <c r="UJC66" s="397"/>
      <c r="UJD66" s="397"/>
      <c r="UJE66" s="397"/>
      <c r="UJF66" s="397"/>
      <c r="UJG66" s="397"/>
      <c r="UJH66" s="397"/>
      <c r="UJI66" s="397"/>
      <c r="UJJ66" s="397"/>
      <c r="UJK66" s="397"/>
      <c r="UJL66" s="397"/>
      <c r="UJM66" s="397"/>
      <c r="UJN66" s="397"/>
      <c r="UJO66" s="397"/>
      <c r="UJP66" s="397"/>
      <c r="UJQ66" s="397"/>
      <c r="UJR66" s="397"/>
      <c r="UJS66" s="397"/>
      <c r="UJT66" s="397"/>
      <c r="UJU66" s="397"/>
      <c r="UJV66" s="397"/>
      <c r="UJW66" s="397"/>
      <c r="UJX66" s="397"/>
      <c r="UJY66" s="397"/>
      <c r="UJZ66" s="397"/>
      <c r="UKA66" s="397"/>
      <c r="UKB66" s="397"/>
      <c r="UKC66" s="397"/>
      <c r="UKD66" s="397"/>
      <c r="UKE66" s="397"/>
      <c r="UKF66" s="397"/>
      <c r="UKG66" s="397"/>
      <c r="UKH66" s="397"/>
      <c r="UKI66" s="397"/>
      <c r="UKJ66" s="397"/>
      <c r="UKK66" s="397"/>
      <c r="UKL66" s="397"/>
      <c r="UKM66" s="397"/>
      <c r="UKN66" s="397"/>
      <c r="UKO66" s="397"/>
      <c r="UKP66" s="397"/>
      <c r="UKQ66" s="397"/>
      <c r="UKR66" s="397"/>
      <c r="UKS66" s="397"/>
      <c r="UKT66" s="397"/>
      <c r="UKU66" s="397"/>
      <c r="UKV66" s="397"/>
      <c r="UKW66" s="397"/>
      <c r="UKX66" s="397"/>
      <c r="UKY66" s="397"/>
      <c r="UKZ66" s="397"/>
      <c r="ULA66" s="397"/>
      <c r="ULB66" s="397"/>
      <c r="ULC66" s="397"/>
      <c r="ULD66" s="397"/>
      <c r="ULE66" s="397"/>
      <c r="ULF66" s="397"/>
      <c r="ULG66" s="397"/>
      <c r="ULH66" s="397"/>
      <c r="ULI66" s="397"/>
      <c r="ULJ66" s="397"/>
      <c r="ULK66" s="397"/>
      <c r="ULL66" s="397"/>
      <c r="ULM66" s="397"/>
      <c r="ULN66" s="397"/>
      <c r="ULO66" s="397"/>
      <c r="ULP66" s="397"/>
      <c r="ULQ66" s="397"/>
      <c r="ULR66" s="397"/>
      <c r="ULS66" s="397"/>
      <c r="ULT66" s="397"/>
      <c r="ULU66" s="397"/>
      <c r="ULV66" s="397"/>
      <c r="ULW66" s="397"/>
      <c r="ULX66" s="397"/>
      <c r="ULY66" s="397"/>
      <c r="ULZ66" s="397"/>
      <c r="UMA66" s="397"/>
      <c r="UMB66" s="397"/>
      <c r="UMC66" s="397"/>
      <c r="UMD66" s="397"/>
      <c r="UME66" s="397"/>
      <c r="UMF66" s="397"/>
      <c r="UMG66" s="397"/>
      <c r="UMH66" s="397"/>
      <c r="UMI66" s="397"/>
      <c r="UMJ66" s="397"/>
      <c r="UMK66" s="397"/>
      <c r="UML66" s="397"/>
      <c r="UMM66" s="397"/>
      <c r="UMN66" s="397"/>
      <c r="UMO66" s="397"/>
      <c r="UMP66" s="397"/>
      <c r="UMQ66" s="397"/>
      <c r="UMR66" s="397"/>
      <c r="UMS66" s="397"/>
      <c r="UMT66" s="397"/>
      <c r="UMU66" s="397"/>
      <c r="UMV66" s="397"/>
      <c r="UMW66" s="397"/>
      <c r="UMX66" s="397"/>
      <c r="UMY66" s="397"/>
      <c r="UMZ66" s="397"/>
      <c r="UNA66" s="397"/>
      <c r="UNB66" s="397"/>
      <c r="UNC66" s="397"/>
      <c r="UND66" s="397"/>
      <c r="UNE66" s="397"/>
      <c r="UNF66" s="397"/>
      <c r="UNG66" s="397"/>
      <c r="UNH66" s="397"/>
      <c r="UNI66" s="397"/>
      <c r="UNJ66" s="397"/>
      <c r="UNK66" s="397"/>
      <c r="UNL66" s="397"/>
      <c r="UNM66" s="397"/>
      <c r="UNN66" s="397"/>
      <c r="UNO66" s="397"/>
      <c r="UNP66" s="397"/>
      <c r="UNQ66" s="397"/>
      <c r="UNR66" s="397"/>
      <c r="UNS66" s="397"/>
      <c r="UNT66" s="397"/>
      <c r="UNU66" s="397"/>
      <c r="UNV66" s="397"/>
      <c r="UNW66" s="397"/>
      <c r="UNX66" s="397"/>
      <c r="UNY66" s="397"/>
      <c r="UNZ66" s="397"/>
      <c r="UOA66" s="397"/>
      <c r="UOB66" s="397"/>
      <c r="UOC66" s="397"/>
      <c r="UOD66" s="397"/>
      <c r="UOE66" s="397"/>
      <c r="UOF66" s="397"/>
      <c r="UOG66" s="397"/>
      <c r="UOH66" s="397"/>
      <c r="UOI66" s="397"/>
      <c r="UOJ66" s="397"/>
      <c r="UOK66" s="397"/>
      <c r="UOL66" s="397"/>
      <c r="UOM66" s="397"/>
      <c r="UON66" s="397"/>
      <c r="UOO66" s="397"/>
      <c r="UOP66" s="397"/>
      <c r="UOQ66" s="397"/>
      <c r="UOR66" s="397"/>
      <c r="UOS66" s="397"/>
      <c r="UOT66" s="397"/>
      <c r="UOU66" s="397"/>
      <c r="UOV66" s="397"/>
      <c r="UOW66" s="397"/>
      <c r="UOX66" s="397"/>
      <c r="UOY66" s="397"/>
      <c r="UOZ66" s="397"/>
      <c r="UPA66" s="397"/>
      <c r="UPB66" s="397"/>
      <c r="UPC66" s="397"/>
      <c r="UPD66" s="397"/>
      <c r="UPE66" s="397"/>
      <c r="UPF66" s="397"/>
      <c r="UPG66" s="397"/>
      <c r="UPH66" s="397"/>
      <c r="UPI66" s="397"/>
      <c r="UPJ66" s="397"/>
      <c r="UPK66" s="397"/>
      <c r="UPL66" s="397"/>
      <c r="UPM66" s="397"/>
      <c r="UPN66" s="397"/>
      <c r="UPO66" s="397"/>
      <c r="UPP66" s="397"/>
      <c r="UPQ66" s="397"/>
      <c r="UPR66" s="397"/>
      <c r="UPS66" s="397"/>
      <c r="UPT66" s="397"/>
      <c r="UPU66" s="397"/>
      <c r="UPV66" s="397"/>
      <c r="UPW66" s="397"/>
      <c r="UPX66" s="397"/>
      <c r="UPY66" s="397"/>
      <c r="UPZ66" s="397"/>
      <c r="UQA66" s="397"/>
      <c r="UQB66" s="397"/>
      <c r="UQC66" s="397"/>
      <c r="UQD66" s="397"/>
      <c r="UQE66" s="397"/>
      <c r="UQF66" s="397"/>
      <c r="UQG66" s="397"/>
      <c r="UQH66" s="397"/>
      <c r="UQI66" s="397"/>
      <c r="UQJ66" s="397"/>
      <c r="UQK66" s="397"/>
      <c r="UQL66" s="397"/>
      <c r="UQM66" s="397"/>
      <c r="UQN66" s="397"/>
      <c r="UQO66" s="397"/>
      <c r="UQP66" s="397"/>
      <c r="UQQ66" s="397"/>
      <c r="UQR66" s="397"/>
      <c r="UQS66" s="397"/>
      <c r="UQT66" s="397"/>
      <c r="UQU66" s="397"/>
      <c r="UQV66" s="397"/>
      <c r="UQW66" s="397"/>
      <c r="UQX66" s="397"/>
      <c r="UQY66" s="397"/>
      <c r="UQZ66" s="397"/>
      <c r="URA66" s="397"/>
      <c r="URB66" s="397"/>
      <c r="URC66" s="397"/>
      <c r="URD66" s="397"/>
      <c r="URE66" s="397"/>
      <c r="URF66" s="397"/>
      <c r="URG66" s="397"/>
      <c r="URH66" s="397"/>
      <c r="URI66" s="397"/>
      <c r="URJ66" s="397"/>
      <c r="URK66" s="397"/>
      <c r="URL66" s="397"/>
      <c r="URM66" s="397"/>
      <c r="URN66" s="397"/>
      <c r="URO66" s="397"/>
      <c r="URP66" s="397"/>
      <c r="URQ66" s="397"/>
      <c r="URR66" s="397"/>
      <c r="URS66" s="397"/>
      <c r="URT66" s="397"/>
      <c r="URU66" s="397"/>
      <c r="URV66" s="397"/>
      <c r="URW66" s="397"/>
      <c r="URX66" s="397"/>
      <c r="URY66" s="397"/>
      <c r="URZ66" s="397"/>
      <c r="USA66" s="397"/>
      <c r="USB66" s="397"/>
      <c r="USC66" s="397"/>
      <c r="USD66" s="397"/>
      <c r="USE66" s="397"/>
      <c r="USF66" s="397"/>
      <c r="USG66" s="397"/>
      <c r="USH66" s="397"/>
      <c r="USI66" s="397"/>
      <c r="USJ66" s="397"/>
      <c r="USK66" s="397"/>
      <c r="USL66" s="397"/>
      <c r="USM66" s="397"/>
      <c r="USN66" s="397"/>
      <c r="USO66" s="397"/>
      <c r="USP66" s="397"/>
      <c r="USQ66" s="397"/>
      <c r="USR66" s="397"/>
      <c r="USS66" s="397"/>
      <c r="UST66" s="397"/>
      <c r="USU66" s="397"/>
      <c r="USV66" s="397"/>
      <c r="USW66" s="397"/>
      <c r="USX66" s="397"/>
      <c r="USY66" s="397"/>
      <c r="USZ66" s="397"/>
      <c r="UTA66" s="397"/>
      <c r="UTB66" s="397"/>
      <c r="UTC66" s="397"/>
      <c r="UTD66" s="397"/>
      <c r="UTE66" s="397"/>
      <c r="UTF66" s="397"/>
      <c r="UTG66" s="397"/>
      <c r="UTH66" s="397"/>
      <c r="UTI66" s="397"/>
      <c r="UTJ66" s="397"/>
      <c r="UTK66" s="397"/>
      <c r="UTL66" s="397"/>
      <c r="UTM66" s="397"/>
      <c r="UTN66" s="397"/>
      <c r="UTO66" s="397"/>
      <c r="UTP66" s="397"/>
      <c r="UTQ66" s="397"/>
      <c r="UTR66" s="397"/>
      <c r="UTS66" s="397"/>
      <c r="UTT66" s="397"/>
      <c r="UTU66" s="397"/>
      <c r="UTV66" s="397"/>
      <c r="UTW66" s="397"/>
      <c r="UTX66" s="397"/>
      <c r="UTY66" s="397"/>
      <c r="UTZ66" s="397"/>
      <c r="UUA66" s="397"/>
      <c r="UUB66" s="397"/>
      <c r="UUC66" s="397"/>
      <c r="UUD66" s="397"/>
      <c r="UUE66" s="397"/>
      <c r="UUF66" s="397"/>
      <c r="UUG66" s="397"/>
      <c r="UUH66" s="397"/>
      <c r="UUI66" s="397"/>
      <c r="UUJ66" s="397"/>
      <c r="UUK66" s="397"/>
      <c r="UUL66" s="397"/>
      <c r="UUM66" s="397"/>
      <c r="UUN66" s="397"/>
      <c r="UUO66" s="397"/>
      <c r="UUP66" s="397"/>
      <c r="UUQ66" s="397"/>
      <c r="UUR66" s="397"/>
      <c r="UUS66" s="397"/>
      <c r="UUT66" s="397"/>
      <c r="UUU66" s="397"/>
      <c r="UUV66" s="397"/>
      <c r="UUW66" s="397"/>
      <c r="UUX66" s="397"/>
      <c r="UUY66" s="397"/>
      <c r="UUZ66" s="397"/>
      <c r="UVA66" s="397"/>
      <c r="UVB66" s="397"/>
      <c r="UVC66" s="397"/>
      <c r="UVD66" s="397"/>
      <c r="UVE66" s="397"/>
      <c r="UVF66" s="397"/>
      <c r="UVG66" s="397"/>
      <c r="UVH66" s="397"/>
      <c r="UVI66" s="397"/>
      <c r="UVJ66" s="397"/>
      <c r="UVK66" s="397"/>
      <c r="UVL66" s="397"/>
      <c r="UVM66" s="397"/>
      <c r="UVN66" s="397"/>
      <c r="UVO66" s="397"/>
      <c r="UVP66" s="397"/>
      <c r="UVQ66" s="397"/>
      <c r="UVR66" s="397"/>
      <c r="UVS66" s="397"/>
      <c r="UVT66" s="397"/>
      <c r="UVU66" s="397"/>
      <c r="UVV66" s="397"/>
      <c r="UVW66" s="397"/>
      <c r="UVX66" s="397"/>
      <c r="UVY66" s="397"/>
      <c r="UVZ66" s="397"/>
      <c r="UWA66" s="397"/>
      <c r="UWB66" s="397"/>
      <c r="UWC66" s="397"/>
      <c r="UWD66" s="397"/>
      <c r="UWE66" s="397"/>
      <c r="UWF66" s="397"/>
      <c r="UWG66" s="397"/>
      <c r="UWH66" s="397"/>
      <c r="UWI66" s="397"/>
      <c r="UWJ66" s="397"/>
      <c r="UWK66" s="397"/>
      <c r="UWL66" s="397"/>
      <c r="UWM66" s="397"/>
      <c r="UWN66" s="397"/>
      <c r="UWO66" s="397"/>
      <c r="UWP66" s="397"/>
      <c r="UWQ66" s="397"/>
      <c r="UWR66" s="397"/>
      <c r="UWS66" s="397"/>
      <c r="UWT66" s="397"/>
      <c r="UWU66" s="397"/>
      <c r="UWV66" s="397"/>
      <c r="UWW66" s="397"/>
      <c r="UWX66" s="397"/>
      <c r="UWY66" s="397"/>
      <c r="UWZ66" s="397"/>
      <c r="UXA66" s="397"/>
      <c r="UXB66" s="397"/>
      <c r="UXC66" s="397"/>
      <c r="UXD66" s="397"/>
      <c r="UXE66" s="397"/>
      <c r="UXF66" s="397"/>
      <c r="UXG66" s="397"/>
      <c r="UXH66" s="397"/>
      <c r="UXI66" s="397"/>
      <c r="UXJ66" s="397"/>
      <c r="UXK66" s="397"/>
      <c r="UXL66" s="397"/>
      <c r="UXM66" s="397"/>
      <c r="UXN66" s="397"/>
      <c r="UXO66" s="397"/>
      <c r="UXP66" s="397"/>
      <c r="UXQ66" s="397"/>
      <c r="UXR66" s="397"/>
      <c r="UXS66" s="397"/>
      <c r="UXT66" s="397"/>
      <c r="UXU66" s="397"/>
      <c r="UXV66" s="397"/>
      <c r="UXW66" s="397"/>
      <c r="UXX66" s="397"/>
      <c r="UXY66" s="397"/>
      <c r="UXZ66" s="397"/>
      <c r="UYA66" s="397"/>
      <c r="UYB66" s="397"/>
      <c r="UYC66" s="397"/>
      <c r="UYD66" s="397"/>
      <c r="UYE66" s="397"/>
      <c r="UYF66" s="397"/>
      <c r="UYG66" s="397"/>
      <c r="UYH66" s="397"/>
      <c r="UYI66" s="397"/>
      <c r="UYJ66" s="397"/>
      <c r="UYK66" s="397"/>
      <c r="UYL66" s="397"/>
      <c r="UYM66" s="397"/>
      <c r="UYN66" s="397"/>
      <c r="UYO66" s="397"/>
      <c r="UYP66" s="397"/>
      <c r="UYQ66" s="397"/>
      <c r="UYR66" s="397"/>
      <c r="UYS66" s="397"/>
      <c r="UYT66" s="397"/>
      <c r="UYU66" s="397"/>
      <c r="UYV66" s="397"/>
      <c r="UYW66" s="397"/>
      <c r="UYX66" s="397"/>
      <c r="UYY66" s="397"/>
      <c r="UYZ66" s="397"/>
      <c r="UZA66" s="397"/>
      <c r="UZB66" s="397"/>
      <c r="UZC66" s="397"/>
      <c r="UZD66" s="397"/>
      <c r="UZE66" s="397"/>
      <c r="UZF66" s="397"/>
      <c r="UZG66" s="397"/>
      <c r="UZH66" s="397"/>
      <c r="UZI66" s="397"/>
      <c r="UZJ66" s="397"/>
      <c r="UZK66" s="397"/>
      <c r="UZL66" s="397"/>
      <c r="UZM66" s="397"/>
      <c r="UZN66" s="397"/>
      <c r="UZO66" s="397"/>
      <c r="UZP66" s="397"/>
      <c r="UZQ66" s="397"/>
      <c r="UZR66" s="397"/>
      <c r="UZS66" s="397"/>
      <c r="UZT66" s="397"/>
      <c r="UZU66" s="397"/>
      <c r="UZV66" s="397"/>
      <c r="UZW66" s="397"/>
      <c r="UZX66" s="397"/>
      <c r="UZY66" s="397"/>
      <c r="UZZ66" s="397"/>
      <c r="VAA66" s="397"/>
      <c r="VAB66" s="397"/>
      <c r="VAC66" s="397"/>
      <c r="VAD66" s="397"/>
      <c r="VAE66" s="397"/>
      <c r="VAF66" s="397"/>
      <c r="VAG66" s="397"/>
      <c r="VAH66" s="397"/>
      <c r="VAI66" s="397"/>
      <c r="VAJ66" s="397"/>
      <c r="VAK66" s="397"/>
      <c r="VAL66" s="397"/>
      <c r="VAM66" s="397"/>
      <c r="VAN66" s="397"/>
      <c r="VAO66" s="397"/>
      <c r="VAP66" s="397"/>
      <c r="VAQ66" s="397"/>
      <c r="VAR66" s="397"/>
      <c r="VAS66" s="397"/>
      <c r="VAT66" s="397"/>
      <c r="VAU66" s="397"/>
      <c r="VAV66" s="397"/>
      <c r="VAW66" s="397"/>
      <c r="VAX66" s="397"/>
      <c r="VAY66" s="397"/>
      <c r="VAZ66" s="397"/>
      <c r="VBA66" s="397"/>
      <c r="VBB66" s="397"/>
      <c r="VBC66" s="397"/>
      <c r="VBD66" s="397"/>
      <c r="VBE66" s="397"/>
      <c r="VBF66" s="397"/>
      <c r="VBG66" s="397"/>
      <c r="VBH66" s="397"/>
      <c r="VBI66" s="397"/>
      <c r="VBJ66" s="397"/>
      <c r="VBK66" s="397"/>
      <c r="VBL66" s="397"/>
      <c r="VBM66" s="397"/>
      <c r="VBN66" s="397"/>
      <c r="VBO66" s="397"/>
      <c r="VBP66" s="397"/>
      <c r="VBQ66" s="397"/>
      <c r="VBR66" s="397"/>
      <c r="VBS66" s="397"/>
      <c r="VBT66" s="397"/>
      <c r="VBU66" s="397"/>
      <c r="VBV66" s="397"/>
      <c r="VBW66" s="397"/>
      <c r="VBX66" s="397"/>
      <c r="VBY66" s="397"/>
      <c r="VBZ66" s="397"/>
      <c r="VCA66" s="397"/>
      <c r="VCB66" s="397"/>
      <c r="VCC66" s="397"/>
      <c r="VCD66" s="397"/>
      <c r="VCE66" s="397"/>
      <c r="VCF66" s="397"/>
      <c r="VCG66" s="397"/>
      <c r="VCH66" s="397"/>
      <c r="VCI66" s="397"/>
      <c r="VCJ66" s="397"/>
      <c r="VCK66" s="397"/>
      <c r="VCL66" s="397"/>
      <c r="VCM66" s="397"/>
      <c r="VCN66" s="397"/>
      <c r="VCO66" s="397"/>
      <c r="VCP66" s="397"/>
      <c r="VCQ66" s="397"/>
      <c r="VCR66" s="397"/>
      <c r="VCS66" s="397"/>
      <c r="VCT66" s="397"/>
      <c r="VCU66" s="397"/>
      <c r="VCV66" s="397"/>
      <c r="VCW66" s="397"/>
      <c r="VCX66" s="397"/>
      <c r="VCY66" s="397"/>
      <c r="VCZ66" s="397"/>
      <c r="VDA66" s="397"/>
      <c r="VDB66" s="397"/>
      <c r="VDC66" s="397"/>
      <c r="VDD66" s="397"/>
      <c r="VDE66" s="397"/>
      <c r="VDF66" s="397"/>
      <c r="VDG66" s="397"/>
      <c r="VDH66" s="397"/>
      <c r="VDI66" s="397"/>
      <c r="VDJ66" s="397"/>
      <c r="VDK66" s="397"/>
      <c r="VDL66" s="397"/>
      <c r="VDM66" s="397"/>
      <c r="VDN66" s="397"/>
      <c r="VDO66" s="397"/>
      <c r="VDP66" s="397"/>
      <c r="VDQ66" s="397"/>
      <c r="VDR66" s="397"/>
      <c r="VDS66" s="397"/>
      <c r="VDT66" s="397"/>
      <c r="VDU66" s="397"/>
      <c r="VDV66" s="397"/>
      <c r="VDW66" s="397"/>
      <c r="VDX66" s="397"/>
      <c r="VDY66" s="397"/>
      <c r="VDZ66" s="397"/>
      <c r="VEA66" s="397"/>
      <c r="VEB66" s="397"/>
      <c r="VEC66" s="397"/>
      <c r="VED66" s="397"/>
      <c r="VEE66" s="397"/>
      <c r="VEF66" s="397"/>
      <c r="VEG66" s="397"/>
      <c r="VEH66" s="397"/>
      <c r="VEI66" s="397"/>
      <c r="VEJ66" s="397"/>
      <c r="VEK66" s="397"/>
      <c r="VEL66" s="397"/>
      <c r="VEM66" s="397"/>
      <c r="VEN66" s="397"/>
      <c r="VEO66" s="397"/>
      <c r="VEP66" s="397"/>
      <c r="VEQ66" s="397"/>
      <c r="VER66" s="397"/>
      <c r="VES66" s="397"/>
      <c r="VET66" s="397"/>
      <c r="VEU66" s="397"/>
      <c r="VEV66" s="397"/>
      <c r="VEW66" s="397"/>
      <c r="VEX66" s="397"/>
      <c r="VEY66" s="397"/>
      <c r="VEZ66" s="397"/>
      <c r="VFA66" s="397"/>
      <c r="VFB66" s="397"/>
      <c r="VFC66" s="397"/>
      <c r="VFD66" s="397"/>
      <c r="VFE66" s="397"/>
      <c r="VFF66" s="397"/>
      <c r="VFG66" s="397"/>
      <c r="VFH66" s="397"/>
      <c r="VFI66" s="397"/>
      <c r="VFJ66" s="397"/>
      <c r="VFK66" s="397"/>
      <c r="VFL66" s="397"/>
      <c r="VFM66" s="397"/>
      <c r="VFN66" s="397"/>
      <c r="VFO66" s="397"/>
      <c r="VFP66" s="397"/>
      <c r="VFQ66" s="397"/>
      <c r="VFR66" s="397"/>
      <c r="VFS66" s="397"/>
      <c r="VFT66" s="397"/>
      <c r="VFU66" s="397"/>
      <c r="VFV66" s="397"/>
      <c r="VFW66" s="397"/>
      <c r="VFX66" s="397"/>
      <c r="VFY66" s="397"/>
      <c r="VFZ66" s="397"/>
      <c r="VGA66" s="397"/>
      <c r="VGB66" s="397"/>
      <c r="VGC66" s="397"/>
      <c r="VGD66" s="397"/>
      <c r="VGE66" s="397"/>
      <c r="VGF66" s="397"/>
      <c r="VGG66" s="397"/>
      <c r="VGH66" s="397"/>
      <c r="VGI66" s="397"/>
      <c r="VGJ66" s="397"/>
      <c r="VGK66" s="397"/>
      <c r="VGL66" s="397"/>
      <c r="VGM66" s="397"/>
      <c r="VGN66" s="397"/>
      <c r="VGO66" s="397"/>
      <c r="VGP66" s="397"/>
      <c r="VGQ66" s="397"/>
      <c r="VGR66" s="397"/>
      <c r="VGS66" s="397"/>
      <c r="VGT66" s="397"/>
      <c r="VGU66" s="397"/>
      <c r="VGV66" s="397"/>
      <c r="VGW66" s="397"/>
      <c r="VGX66" s="397"/>
      <c r="VGY66" s="397"/>
      <c r="VGZ66" s="397"/>
      <c r="VHA66" s="397"/>
      <c r="VHB66" s="397"/>
      <c r="VHC66" s="397"/>
      <c r="VHD66" s="397"/>
      <c r="VHE66" s="397"/>
      <c r="VHF66" s="397"/>
      <c r="VHG66" s="397"/>
      <c r="VHH66" s="397"/>
      <c r="VHI66" s="397"/>
      <c r="VHJ66" s="397"/>
      <c r="VHK66" s="397"/>
      <c r="VHL66" s="397"/>
      <c r="VHM66" s="397"/>
      <c r="VHN66" s="397"/>
      <c r="VHO66" s="397"/>
      <c r="VHP66" s="397"/>
      <c r="VHQ66" s="397"/>
      <c r="VHR66" s="397"/>
      <c r="VHS66" s="397"/>
      <c r="VHT66" s="397"/>
      <c r="VHU66" s="397"/>
      <c r="VHV66" s="397"/>
      <c r="VHW66" s="397"/>
      <c r="VHX66" s="397"/>
      <c r="VHY66" s="397"/>
      <c r="VHZ66" s="397"/>
      <c r="VIA66" s="397"/>
      <c r="VIB66" s="397"/>
      <c r="VIC66" s="397"/>
      <c r="VID66" s="397"/>
      <c r="VIE66" s="397"/>
      <c r="VIF66" s="397"/>
      <c r="VIG66" s="397"/>
      <c r="VIH66" s="397"/>
      <c r="VII66" s="397"/>
      <c r="VIJ66" s="397"/>
      <c r="VIK66" s="397"/>
      <c r="VIL66" s="397"/>
      <c r="VIM66" s="397"/>
      <c r="VIN66" s="397"/>
      <c r="VIO66" s="397"/>
      <c r="VIP66" s="397"/>
      <c r="VIQ66" s="397"/>
      <c r="VIR66" s="397"/>
      <c r="VIS66" s="397"/>
      <c r="VIT66" s="397"/>
      <c r="VIU66" s="397"/>
      <c r="VIV66" s="397"/>
      <c r="VIW66" s="397"/>
      <c r="VIX66" s="397"/>
      <c r="VIY66" s="397"/>
      <c r="VIZ66" s="397"/>
      <c r="VJA66" s="397"/>
      <c r="VJB66" s="397"/>
      <c r="VJC66" s="397"/>
      <c r="VJD66" s="397"/>
      <c r="VJE66" s="397"/>
      <c r="VJF66" s="397"/>
      <c r="VJG66" s="397"/>
      <c r="VJH66" s="397"/>
      <c r="VJI66" s="397"/>
      <c r="VJJ66" s="397"/>
      <c r="VJK66" s="397"/>
      <c r="VJL66" s="397"/>
      <c r="VJM66" s="397"/>
      <c r="VJN66" s="397"/>
      <c r="VJO66" s="397"/>
      <c r="VJP66" s="397"/>
      <c r="VJQ66" s="397"/>
      <c r="VJR66" s="397"/>
      <c r="VJS66" s="397"/>
      <c r="VJT66" s="397"/>
      <c r="VJU66" s="397"/>
      <c r="VJV66" s="397"/>
      <c r="VJW66" s="397"/>
      <c r="VJX66" s="397"/>
      <c r="VJY66" s="397"/>
      <c r="VJZ66" s="397"/>
      <c r="VKA66" s="397"/>
      <c r="VKB66" s="397"/>
      <c r="VKC66" s="397"/>
      <c r="VKD66" s="397"/>
      <c r="VKE66" s="397"/>
      <c r="VKF66" s="397"/>
      <c r="VKG66" s="397"/>
      <c r="VKH66" s="397"/>
      <c r="VKI66" s="397"/>
      <c r="VKJ66" s="397"/>
      <c r="VKK66" s="397"/>
      <c r="VKL66" s="397"/>
      <c r="VKM66" s="397"/>
      <c r="VKN66" s="397"/>
      <c r="VKO66" s="397"/>
      <c r="VKP66" s="397"/>
      <c r="VKQ66" s="397"/>
      <c r="VKR66" s="397"/>
      <c r="VKS66" s="397"/>
      <c r="VKT66" s="397"/>
      <c r="VKU66" s="397"/>
      <c r="VKV66" s="397"/>
      <c r="VKW66" s="397"/>
      <c r="VKX66" s="397"/>
      <c r="VKY66" s="397"/>
      <c r="VKZ66" s="397"/>
      <c r="VLA66" s="397"/>
      <c r="VLB66" s="397"/>
      <c r="VLC66" s="397"/>
      <c r="VLD66" s="397"/>
      <c r="VLE66" s="397"/>
      <c r="VLF66" s="397"/>
      <c r="VLG66" s="397"/>
      <c r="VLH66" s="397"/>
      <c r="VLI66" s="397"/>
      <c r="VLJ66" s="397"/>
      <c r="VLK66" s="397"/>
      <c r="VLL66" s="397"/>
      <c r="VLM66" s="397"/>
      <c r="VLN66" s="397"/>
      <c r="VLO66" s="397"/>
      <c r="VLP66" s="397"/>
      <c r="VLQ66" s="397"/>
      <c r="VLR66" s="397"/>
      <c r="VLS66" s="397"/>
      <c r="VLT66" s="397"/>
      <c r="VLU66" s="397"/>
      <c r="VLV66" s="397"/>
      <c r="VLW66" s="397"/>
      <c r="VLX66" s="397"/>
      <c r="VLY66" s="397"/>
      <c r="VLZ66" s="397"/>
      <c r="VMA66" s="397"/>
      <c r="VMB66" s="397"/>
      <c r="VMC66" s="397"/>
      <c r="VMD66" s="397"/>
      <c r="VME66" s="397"/>
      <c r="VMF66" s="397"/>
      <c r="VMG66" s="397"/>
      <c r="VMH66" s="397"/>
      <c r="VMI66" s="397"/>
      <c r="VMJ66" s="397"/>
      <c r="VMK66" s="397"/>
      <c r="VML66" s="397"/>
      <c r="VMM66" s="397"/>
      <c r="VMN66" s="397"/>
      <c r="VMO66" s="397"/>
      <c r="VMP66" s="397"/>
      <c r="VMQ66" s="397"/>
      <c r="VMR66" s="397"/>
      <c r="VMS66" s="397"/>
      <c r="VMT66" s="397"/>
      <c r="VMU66" s="397"/>
      <c r="VMV66" s="397"/>
      <c r="VMW66" s="397"/>
      <c r="VMX66" s="397"/>
      <c r="VMY66" s="397"/>
      <c r="VMZ66" s="397"/>
      <c r="VNA66" s="397"/>
      <c r="VNB66" s="397"/>
      <c r="VNC66" s="397"/>
      <c r="VND66" s="397"/>
      <c r="VNE66" s="397"/>
      <c r="VNF66" s="397"/>
      <c r="VNG66" s="397"/>
      <c r="VNH66" s="397"/>
      <c r="VNI66" s="397"/>
      <c r="VNJ66" s="397"/>
      <c r="VNK66" s="397"/>
      <c r="VNL66" s="397"/>
      <c r="VNM66" s="397"/>
      <c r="VNN66" s="397"/>
      <c r="VNO66" s="397"/>
      <c r="VNP66" s="397"/>
      <c r="VNQ66" s="397"/>
      <c r="VNR66" s="397"/>
      <c r="VNS66" s="397"/>
      <c r="VNT66" s="397"/>
      <c r="VNU66" s="397"/>
      <c r="VNV66" s="397"/>
      <c r="VNW66" s="397"/>
      <c r="VNX66" s="397"/>
      <c r="VNY66" s="397"/>
      <c r="VNZ66" s="397"/>
      <c r="VOA66" s="397"/>
      <c r="VOB66" s="397"/>
      <c r="VOC66" s="397"/>
      <c r="VOD66" s="397"/>
      <c r="VOE66" s="397"/>
      <c r="VOF66" s="397"/>
      <c r="VOG66" s="397"/>
      <c r="VOH66" s="397"/>
      <c r="VOI66" s="397"/>
      <c r="VOJ66" s="397"/>
      <c r="VOK66" s="397"/>
      <c r="VOL66" s="397"/>
      <c r="VOM66" s="397"/>
      <c r="VON66" s="397"/>
      <c r="VOO66" s="397"/>
      <c r="VOP66" s="397"/>
      <c r="VOQ66" s="397"/>
      <c r="VOR66" s="397"/>
      <c r="VOS66" s="397"/>
      <c r="VOT66" s="397"/>
      <c r="VOU66" s="397"/>
      <c r="VOV66" s="397"/>
      <c r="VOW66" s="397"/>
      <c r="VOX66" s="397"/>
      <c r="VOY66" s="397"/>
      <c r="VOZ66" s="397"/>
      <c r="VPA66" s="397"/>
      <c r="VPB66" s="397"/>
      <c r="VPC66" s="397"/>
      <c r="VPD66" s="397"/>
      <c r="VPE66" s="397"/>
      <c r="VPF66" s="397"/>
      <c r="VPG66" s="397"/>
      <c r="VPH66" s="397"/>
      <c r="VPI66" s="397"/>
      <c r="VPJ66" s="397"/>
      <c r="VPK66" s="397"/>
      <c r="VPL66" s="397"/>
      <c r="VPM66" s="397"/>
      <c r="VPN66" s="397"/>
      <c r="VPO66" s="397"/>
      <c r="VPP66" s="397"/>
      <c r="VPQ66" s="397"/>
      <c r="VPR66" s="397"/>
      <c r="VPS66" s="397"/>
      <c r="VPT66" s="397"/>
      <c r="VPU66" s="397"/>
      <c r="VPV66" s="397"/>
      <c r="VPW66" s="397"/>
      <c r="VPX66" s="397"/>
      <c r="VPY66" s="397"/>
      <c r="VPZ66" s="397"/>
      <c r="VQA66" s="397"/>
      <c r="VQB66" s="397"/>
      <c r="VQC66" s="397"/>
      <c r="VQD66" s="397"/>
      <c r="VQE66" s="397"/>
      <c r="VQF66" s="397"/>
      <c r="VQG66" s="397"/>
      <c r="VQH66" s="397"/>
      <c r="VQI66" s="397"/>
      <c r="VQJ66" s="397"/>
      <c r="VQK66" s="397"/>
      <c r="VQL66" s="397"/>
      <c r="VQM66" s="397"/>
      <c r="VQN66" s="397"/>
      <c r="VQO66" s="397"/>
      <c r="VQP66" s="397"/>
      <c r="VQQ66" s="397"/>
      <c r="VQR66" s="397"/>
      <c r="VQS66" s="397"/>
      <c r="VQT66" s="397"/>
      <c r="VQU66" s="397"/>
      <c r="VQV66" s="397"/>
      <c r="VQW66" s="397"/>
      <c r="VQX66" s="397"/>
      <c r="VQY66" s="397"/>
      <c r="VQZ66" s="397"/>
      <c r="VRA66" s="397"/>
      <c r="VRB66" s="397"/>
      <c r="VRC66" s="397"/>
      <c r="VRD66" s="397"/>
      <c r="VRE66" s="397"/>
      <c r="VRF66" s="397"/>
      <c r="VRG66" s="397"/>
      <c r="VRH66" s="397"/>
      <c r="VRI66" s="397"/>
      <c r="VRJ66" s="397"/>
      <c r="VRK66" s="397"/>
      <c r="VRL66" s="397"/>
      <c r="VRM66" s="397"/>
      <c r="VRN66" s="397"/>
      <c r="VRO66" s="397"/>
      <c r="VRP66" s="397"/>
      <c r="VRQ66" s="397"/>
      <c r="VRR66" s="397"/>
      <c r="VRS66" s="397"/>
      <c r="VRT66" s="397"/>
      <c r="VRU66" s="397"/>
      <c r="VRV66" s="397"/>
      <c r="VRW66" s="397"/>
      <c r="VRX66" s="397"/>
      <c r="VRY66" s="397"/>
      <c r="VRZ66" s="397"/>
      <c r="VSA66" s="397"/>
      <c r="VSB66" s="397"/>
      <c r="VSC66" s="397"/>
      <c r="VSD66" s="397"/>
      <c r="VSE66" s="397"/>
      <c r="VSF66" s="397"/>
      <c r="VSG66" s="397"/>
      <c r="VSH66" s="397"/>
      <c r="VSI66" s="397"/>
      <c r="VSJ66" s="397"/>
      <c r="VSK66" s="397"/>
      <c r="VSL66" s="397"/>
      <c r="VSM66" s="397"/>
      <c r="VSN66" s="397"/>
      <c r="VSO66" s="397"/>
      <c r="VSP66" s="397"/>
      <c r="VSQ66" s="397"/>
      <c r="VSR66" s="397"/>
      <c r="VSS66" s="397"/>
      <c r="VST66" s="397"/>
      <c r="VSU66" s="397"/>
      <c r="VSV66" s="397"/>
      <c r="VSW66" s="397"/>
      <c r="VSX66" s="397"/>
      <c r="VSY66" s="397"/>
      <c r="VSZ66" s="397"/>
      <c r="VTA66" s="397"/>
      <c r="VTB66" s="397"/>
      <c r="VTC66" s="397"/>
      <c r="VTD66" s="397"/>
      <c r="VTE66" s="397"/>
      <c r="VTF66" s="397"/>
      <c r="VTG66" s="397"/>
      <c r="VTH66" s="397"/>
      <c r="VTI66" s="397"/>
      <c r="VTJ66" s="397"/>
      <c r="VTK66" s="397"/>
      <c r="VTL66" s="397"/>
      <c r="VTM66" s="397"/>
      <c r="VTN66" s="397"/>
      <c r="VTO66" s="397"/>
      <c r="VTP66" s="397"/>
      <c r="VTQ66" s="397"/>
      <c r="VTR66" s="397"/>
      <c r="VTS66" s="397"/>
      <c r="VTT66" s="397"/>
      <c r="VTU66" s="397"/>
      <c r="VTV66" s="397"/>
      <c r="VTW66" s="397"/>
      <c r="VTX66" s="397"/>
      <c r="VTY66" s="397"/>
      <c r="VTZ66" s="397"/>
      <c r="VUA66" s="397"/>
      <c r="VUB66" s="397"/>
      <c r="VUC66" s="397"/>
      <c r="VUD66" s="397"/>
      <c r="VUE66" s="397"/>
      <c r="VUF66" s="397"/>
      <c r="VUG66" s="397"/>
      <c r="VUH66" s="397"/>
      <c r="VUI66" s="397"/>
      <c r="VUJ66" s="397"/>
      <c r="VUK66" s="397"/>
      <c r="VUL66" s="397"/>
      <c r="VUM66" s="397"/>
      <c r="VUN66" s="397"/>
      <c r="VUO66" s="397"/>
      <c r="VUP66" s="397"/>
      <c r="VUQ66" s="397"/>
      <c r="VUR66" s="397"/>
      <c r="VUS66" s="397"/>
      <c r="VUT66" s="397"/>
      <c r="VUU66" s="397"/>
      <c r="VUV66" s="397"/>
      <c r="VUW66" s="397"/>
      <c r="VUX66" s="397"/>
      <c r="VUY66" s="397"/>
      <c r="VUZ66" s="397"/>
      <c r="VVA66" s="397"/>
      <c r="VVB66" s="397"/>
      <c r="VVC66" s="397"/>
      <c r="VVD66" s="397"/>
      <c r="VVE66" s="397"/>
      <c r="VVF66" s="397"/>
      <c r="VVG66" s="397"/>
      <c r="VVH66" s="397"/>
      <c r="VVI66" s="397"/>
      <c r="VVJ66" s="397"/>
      <c r="VVK66" s="397"/>
      <c r="VVL66" s="397"/>
      <c r="VVM66" s="397"/>
      <c r="VVN66" s="397"/>
      <c r="VVO66" s="397"/>
      <c r="VVP66" s="397"/>
      <c r="VVQ66" s="397"/>
      <c r="VVR66" s="397"/>
      <c r="VVS66" s="397"/>
      <c r="VVT66" s="397"/>
      <c r="VVU66" s="397"/>
      <c r="VVV66" s="397"/>
      <c r="VVW66" s="397"/>
      <c r="VVX66" s="397"/>
      <c r="VVY66" s="397"/>
      <c r="VVZ66" s="397"/>
      <c r="VWA66" s="397"/>
      <c r="VWB66" s="397"/>
      <c r="VWC66" s="397"/>
      <c r="VWD66" s="397"/>
      <c r="VWE66" s="397"/>
      <c r="VWF66" s="397"/>
      <c r="VWG66" s="397"/>
      <c r="VWH66" s="397"/>
      <c r="VWI66" s="397"/>
      <c r="VWJ66" s="397"/>
      <c r="VWK66" s="397"/>
      <c r="VWL66" s="397"/>
      <c r="VWM66" s="397"/>
      <c r="VWN66" s="397"/>
      <c r="VWO66" s="397"/>
      <c r="VWP66" s="397"/>
      <c r="VWQ66" s="397"/>
      <c r="VWR66" s="397"/>
      <c r="VWS66" s="397"/>
      <c r="VWT66" s="397"/>
      <c r="VWU66" s="397"/>
      <c r="VWV66" s="397"/>
      <c r="VWW66" s="397"/>
      <c r="VWX66" s="397"/>
      <c r="VWY66" s="397"/>
      <c r="VWZ66" s="397"/>
      <c r="VXA66" s="397"/>
      <c r="VXB66" s="397"/>
      <c r="VXC66" s="397"/>
      <c r="VXD66" s="397"/>
      <c r="VXE66" s="397"/>
      <c r="VXF66" s="397"/>
      <c r="VXG66" s="397"/>
      <c r="VXH66" s="397"/>
      <c r="VXI66" s="397"/>
      <c r="VXJ66" s="397"/>
      <c r="VXK66" s="397"/>
      <c r="VXL66" s="397"/>
      <c r="VXM66" s="397"/>
      <c r="VXN66" s="397"/>
      <c r="VXO66" s="397"/>
      <c r="VXP66" s="397"/>
      <c r="VXQ66" s="397"/>
      <c r="VXR66" s="397"/>
      <c r="VXS66" s="397"/>
      <c r="VXT66" s="397"/>
      <c r="VXU66" s="397"/>
      <c r="VXV66" s="397"/>
      <c r="VXW66" s="397"/>
      <c r="VXX66" s="397"/>
      <c r="VXY66" s="397"/>
      <c r="VXZ66" s="397"/>
      <c r="VYA66" s="397"/>
      <c r="VYB66" s="397"/>
      <c r="VYC66" s="397"/>
      <c r="VYD66" s="397"/>
      <c r="VYE66" s="397"/>
      <c r="VYF66" s="397"/>
      <c r="VYG66" s="397"/>
      <c r="VYH66" s="397"/>
      <c r="VYI66" s="397"/>
      <c r="VYJ66" s="397"/>
      <c r="VYK66" s="397"/>
      <c r="VYL66" s="397"/>
      <c r="VYM66" s="397"/>
      <c r="VYN66" s="397"/>
      <c r="VYO66" s="397"/>
      <c r="VYP66" s="397"/>
      <c r="VYQ66" s="397"/>
      <c r="VYR66" s="397"/>
      <c r="VYS66" s="397"/>
      <c r="VYT66" s="397"/>
      <c r="VYU66" s="397"/>
      <c r="VYV66" s="397"/>
      <c r="VYW66" s="397"/>
      <c r="VYX66" s="397"/>
      <c r="VYY66" s="397"/>
      <c r="VYZ66" s="397"/>
      <c r="VZA66" s="397"/>
      <c r="VZB66" s="397"/>
      <c r="VZC66" s="397"/>
      <c r="VZD66" s="397"/>
      <c r="VZE66" s="397"/>
      <c r="VZF66" s="397"/>
      <c r="VZG66" s="397"/>
      <c r="VZH66" s="397"/>
      <c r="VZI66" s="397"/>
      <c r="VZJ66" s="397"/>
      <c r="VZK66" s="397"/>
      <c r="VZL66" s="397"/>
      <c r="VZM66" s="397"/>
      <c r="VZN66" s="397"/>
      <c r="VZO66" s="397"/>
      <c r="VZP66" s="397"/>
      <c r="VZQ66" s="397"/>
      <c r="VZR66" s="397"/>
      <c r="VZS66" s="397"/>
      <c r="VZT66" s="397"/>
      <c r="VZU66" s="397"/>
      <c r="VZV66" s="397"/>
      <c r="VZW66" s="397"/>
      <c r="VZX66" s="397"/>
      <c r="VZY66" s="397"/>
      <c r="VZZ66" s="397"/>
      <c r="WAA66" s="397"/>
      <c r="WAB66" s="397"/>
      <c r="WAC66" s="397"/>
      <c r="WAD66" s="397"/>
      <c r="WAE66" s="397"/>
      <c r="WAF66" s="397"/>
      <c r="WAG66" s="397"/>
      <c r="WAH66" s="397"/>
      <c r="WAI66" s="397"/>
      <c r="WAJ66" s="397"/>
      <c r="WAK66" s="397"/>
      <c r="WAL66" s="397"/>
      <c r="WAM66" s="397"/>
      <c r="WAN66" s="397"/>
      <c r="WAO66" s="397"/>
      <c r="WAP66" s="397"/>
      <c r="WAQ66" s="397"/>
      <c r="WAR66" s="397"/>
      <c r="WAS66" s="397"/>
      <c r="WAT66" s="397"/>
      <c r="WAU66" s="397"/>
      <c r="WAV66" s="397"/>
      <c r="WAW66" s="397"/>
      <c r="WAX66" s="397"/>
      <c r="WAY66" s="397"/>
      <c r="WAZ66" s="397"/>
      <c r="WBA66" s="397"/>
      <c r="WBB66" s="397"/>
      <c r="WBC66" s="397"/>
      <c r="WBD66" s="397"/>
      <c r="WBE66" s="397"/>
      <c r="WBF66" s="397"/>
      <c r="WBG66" s="397"/>
      <c r="WBH66" s="397"/>
      <c r="WBI66" s="397"/>
      <c r="WBJ66" s="397"/>
      <c r="WBK66" s="397"/>
      <c r="WBL66" s="397"/>
      <c r="WBM66" s="397"/>
      <c r="WBN66" s="397"/>
      <c r="WBO66" s="397"/>
      <c r="WBP66" s="397"/>
      <c r="WBQ66" s="397"/>
      <c r="WBR66" s="397"/>
      <c r="WBS66" s="397"/>
      <c r="WBT66" s="397"/>
      <c r="WBU66" s="397"/>
      <c r="WBV66" s="397"/>
      <c r="WBW66" s="397"/>
      <c r="WBX66" s="397"/>
      <c r="WBY66" s="397"/>
      <c r="WBZ66" s="397"/>
      <c r="WCA66" s="397"/>
      <c r="WCB66" s="397"/>
      <c r="WCC66" s="397"/>
      <c r="WCD66" s="397"/>
      <c r="WCE66" s="397"/>
      <c r="WCF66" s="397"/>
      <c r="WCG66" s="397"/>
      <c r="WCH66" s="397"/>
      <c r="WCI66" s="397"/>
      <c r="WCJ66" s="397"/>
      <c r="WCK66" s="397"/>
      <c r="WCL66" s="397"/>
      <c r="WCM66" s="397"/>
      <c r="WCN66" s="397"/>
      <c r="WCO66" s="397"/>
      <c r="WCP66" s="397"/>
      <c r="WCQ66" s="397"/>
      <c r="WCR66" s="397"/>
      <c r="WCS66" s="397"/>
      <c r="WCT66" s="397"/>
      <c r="WCU66" s="397"/>
      <c r="WCV66" s="397"/>
      <c r="WCW66" s="397"/>
      <c r="WCX66" s="397"/>
      <c r="WCY66" s="397"/>
      <c r="WCZ66" s="397"/>
      <c r="WDA66" s="397"/>
      <c r="WDB66" s="397"/>
      <c r="WDC66" s="397"/>
      <c r="WDD66" s="397"/>
      <c r="WDE66" s="397"/>
      <c r="WDF66" s="397"/>
      <c r="WDG66" s="397"/>
      <c r="WDH66" s="397"/>
      <c r="WDI66" s="397"/>
      <c r="WDJ66" s="397"/>
      <c r="WDK66" s="397"/>
      <c r="WDL66" s="397"/>
      <c r="WDM66" s="397"/>
      <c r="WDN66" s="397"/>
      <c r="WDO66" s="397"/>
      <c r="WDP66" s="397"/>
      <c r="WDQ66" s="397"/>
      <c r="WDR66" s="397"/>
      <c r="WDS66" s="397"/>
      <c r="WDT66" s="397"/>
      <c r="WDU66" s="397"/>
      <c r="WDV66" s="397"/>
      <c r="WDW66" s="397"/>
      <c r="WDX66" s="397"/>
      <c r="WDY66" s="397"/>
      <c r="WDZ66" s="397"/>
      <c r="WEA66" s="397"/>
      <c r="WEB66" s="397"/>
      <c r="WEC66" s="397"/>
      <c r="WED66" s="397"/>
      <c r="WEE66" s="397"/>
      <c r="WEF66" s="397"/>
      <c r="WEG66" s="397"/>
      <c r="WEH66" s="397"/>
      <c r="WEI66" s="397"/>
      <c r="WEJ66" s="397"/>
      <c r="WEK66" s="397"/>
      <c r="WEL66" s="397"/>
      <c r="WEM66" s="397"/>
      <c r="WEN66" s="397"/>
      <c r="WEO66" s="397"/>
      <c r="WEP66" s="397"/>
      <c r="WEQ66" s="397"/>
      <c r="WER66" s="397"/>
      <c r="WES66" s="397"/>
      <c r="WET66" s="397"/>
      <c r="WEU66" s="397"/>
      <c r="WEV66" s="397"/>
      <c r="WEW66" s="397"/>
      <c r="WEX66" s="397"/>
      <c r="WEY66" s="397"/>
      <c r="WEZ66" s="397"/>
      <c r="WFA66" s="397"/>
      <c r="WFB66" s="397"/>
      <c r="WFC66" s="397"/>
      <c r="WFD66" s="397"/>
      <c r="WFE66" s="397"/>
      <c r="WFF66" s="397"/>
      <c r="WFG66" s="397"/>
      <c r="WFH66" s="397"/>
      <c r="WFI66" s="397"/>
      <c r="WFJ66" s="397"/>
      <c r="WFK66" s="397"/>
      <c r="WFL66" s="397"/>
      <c r="WFM66" s="397"/>
      <c r="WFN66" s="397"/>
      <c r="WFO66" s="397"/>
      <c r="WFP66" s="397"/>
      <c r="WFQ66" s="397"/>
      <c r="WFR66" s="397"/>
      <c r="WFS66" s="397"/>
      <c r="WFT66" s="397"/>
      <c r="WFU66" s="397"/>
      <c r="WFV66" s="397"/>
      <c r="WFW66" s="397"/>
      <c r="WFX66" s="397"/>
      <c r="WFY66" s="397"/>
      <c r="WFZ66" s="397"/>
      <c r="WGA66" s="397"/>
      <c r="WGB66" s="397"/>
      <c r="WGC66" s="397"/>
      <c r="WGD66" s="397"/>
      <c r="WGE66" s="397"/>
      <c r="WGF66" s="397"/>
      <c r="WGG66" s="397"/>
      <c r="WGH66" s="397"/>
      <c r="WGI66" s="397"/>
      <c r="WGJ66" s="397"/>
      <c r="WGK66" s="397"/>
      <c r="WGL66" s="397"/>
      <c r="WGM66" s="397"/>
      <c r="WGN66" s="397"/>
      <c r="WGO66" s="397"/>
      <c r="WGP66" s="397"/>
      <c r="WGQ66" s="397"/>
      <c r="WGR66" s="397"/>
      <c r="WGS66" s="397"/>
      <c r="WGT66" s="397"/>
      <c r="WGU66" s="397"/>
      <c r="WGV66" s="397"/>
      <c r="WGW66" s="397"/>
      <c r="WGX66" s="397"/>
      <c r="WGY66" s="397"/>
      <c r="WGZ66" s="397"/>
      <c r="WHA66" s="397"/>
      <c r="WHB66" s="397"/>
      <c r="WHC66" s="397"/>
      <c r="WHD66" s="397"/>
      <c r="WHE66" s="397"/>
      <c r="WHF66" s="397"/>
      <c r="WHG66" s="397"/>
      <c r="WHH66" s="397"/>
      <c r="WHI66" s="397"/>
      <c r="WHJ66" s="397"/>
      <c r="WHK66" s="397"/>
      <c r="WHL66" s="397"/>
      <c r="WHM66" s="397"/>
      <c r="WHN66" s="397"/>
      <c r="WHO66" s="397"/>
      <c r="WHP66" s="397"/>
      <c r="WHQ66" s="397"/>
      <c r="WHR66" s="397"/>
      <c r="WHS66" s="397"/>
      <c r="WHT66" s="397"/>
      <c r="WHU66" s="397"/>
      <c r="WHV66" s="397"/>
      <c r="WHW66" s="397"/>
      <c r="WHX66" s="397"/>
      <c r="WHY66" s="397"/>
      <c r="WHZ66" s="397"/>
      <c r="WIA66" s="397"/>
      <c r="WIB66" s="397"/>
      <c r="WIC66" s="397"/>
      <c r="WID66" s="397"/>
      <c r="WIE66" s="397"/>
      <c r="WIF66" s="397"/>
      <c r="WIG66" s="397"/>
      <c r="WIH66" s="397"/>
      <c r="WII66" s="397"/>
      <c r="WIJ66" s="397"/>
      <c r="WIK66" s="397"/>
      <c r="WIL66" s="397"/>
      <c r="WIM66" s="397"/>
      <c r="WIN66" s="397"/>
      <c r="WIO66" s="397"/>
      <c r="WIP66" s="397"/>
      <c r="WIQ66" s="397"/>
      <c r="WIR66" s="397"/>
      <c r="WIS66" s="397"/>
      <c r="WIT66" s="397"/>
      <c r="WIU66" s="397"/>
      <c r="WIV66" s="397"/>
      <c r="WIW66" s="397"/>
      <c r="WIX66" s="397"/>
      <c r="WIY66" s="397"/>
      <c r="WIZ66" s="397"/>
      <c r="WJA66" s="397"/>
      <c r="WJB66" s="397"/>
      <c r="WJC66" s="397"/>
      <c r="WJD66" s="397"/>
      <c r="WJE66" s="397"/>
      <c r="WJF66" s="397"/>
      <c r="WJG66" s="397"/>
      <c r="WJH66" s="397"/>
      <c r="WJI66" s="397"/>
      <c r="WJJ66" s="397"/>
      <c r="WJK66" s="397"/>
      <c r="WJL66" s="397"/>
      <c r="WJM66" s="397"/>
      <c r="WJN66" s="397"/>
      <c r="WJO66" s="397"/>
      <c r="WJP66" s="397"/>
      <c r="WJQ66" s="397"/>
      <c r="WJR66" s="397"/>
      <c r="WJS66" s="397"/>
      <c r="WJT66" s="397"/>
      <c r="WJU66" s="397"/>
      <c r="WJV66" s="397"/>
      <c r="WJW66" s="397"/>
      <c r="WJX66" s="397"/>
      <c r="WJY66" s="397"/>
      <c r="WJZ66" s="397"/>
      <c r="WKA66" s="397"/>
      <c r="WKB66" s="397"/>
      <c r="WKC66" s="397"/>
      <c r="WKD66" s="397"/>
      <c r="WKE66" s="397"/>
      <c r="WKF66" s="397"/>
      <c r="WKG66" s="397"/>
      <c r="WKH66" s="397"/>
      <c r="WKI66" s="397"/>
      <c r="WKJ66" s="397"/>
      <c r="WKK66" s="397"/>
      <c r="WKL66" s="397"/>
      <c r="WKM66" s="397"/>
      <c r="WKN66" s="397"/>
      <c r="WKO66" s="397"/>
      <c r="WKP66" s="397"/>
      <c r="WKQ66" s="397"/>
      <c r="WKR66" s="397"/>
      <c r="WKS66" s="397"/>
      <c r="WKT66" s="397"/>
      <c r="WKU66" s="397"/>
      <c r="WKV66" s="397"/>
      <c r="WKW66" s="397"/>
      <c r="WKX66" s="397"/>
      <c r="WKY66" s="397"/>
      <c r="WKZ66" s="397"/>
      <c r="WLA66" s="397"/>
      <c r="WLB66" s="397"/>
      <c r="WLC66" s="397"/>
      <c r="WLD66" s="397"/>
      <c r="WLE66" s="397"/>
      <c r="WLF66" s="397"/>
      <c r="WLG66" s="397"/>
      <c r="WLH66" s="397"/>
      <c r="WLI66" s="397"/>
      <c r="WLJ66" s="397"/>
      <c r="WLK66" s="397"/>
      <c r="WLL66" s="397"/>
      <c r="WLM66" s="397"/>
      <c r="WLN66" s="397"/>
      <c r="WLO66" s="397"/>
      <c r="WLP66" s="397"/>
      <c r="WLQ66" s="397"/>
      <c r="WLR66" s="397"/>
      <c r="WLS66" s="397"/>
      <c r="WLT66" s="397"/>
      <c r="WLU66" s="397"/>
      <c r="WLV66" s="397"/>
      <c r="WLW66" s="397"/>
      <c r="WLX66" s="397"/>
      <c r="WLY66" s="397"/>
      <c r="WLZ66" s="397"/>
      <c r="WMA66" s="397"/>
      <c r="WMB66" s="397"/>
      <c r="WMC66" s="397"/>
      <c r="WMD66" s="397"/>
      <c r="WME66" s="397"/>
      <c r="WMF66" s="397"/>
      <c r="WMG66" s="397"/>
      <c r="WMH66" s="397"/>
      <c r="WMI66" s="397"/>
      <c r="WMJ66" s="397"/>
      <c r="WMK66" s="397"/>
      <c r="WML66" s="397"/>
      <c r="WMM66" s="397"/>
      <c r="WMN66" s="397"/>
      <c r="WMO66" s="397"/>
      <c r="WMP66" s="397"/>
      <c r="WMQ66" s="397"/>
      <c r="WMR66" s="397"/>
      <c r="WMS66" s="397"/>
      <c r="WMT66" s="397"/>
      <c r="WMU66" s="397"/>
      <c r="WMV66" s="397"/>
      <c r="WMW66" s="397"/>
      <c r="WMX66" s="397"/>
      <c r="WMY66" s="397"/>
      <c r="WMZ66" s="397"/>
      <c r="WNA66" s="397"/>
      <c r="WNB66" s="397"/>
      <c r="WNC66" s="397"/>
      <c r="WND66" s="397"/>
      <c r="WNE66" s="397"/>
      <c r="WNF66" s="397"/>
      <c r="WNG66" s="397"/>
      <c r="WNH66" s="397"/>
      <c r="WNI66" s="397"/>
      <c r="WNJ66" s="397"/>
      <c r="WNK66" s="397"/>
      <c r="WNL66" s="397"/>
      <c r="WNM66" s="397"/>
      <c r="WNN66" s="397"/>
      <c r="WNO66" s="397"/>
      <c r="WNP66" s="397"/>
      <c r="WNQ66" s="397"/>
      <c r="WNR66" s="397"/>
      <c r="WNS66" s="397"/>
      <c r="WNT66" s="397"/>
      <c r="WNU66" s="397"/>
      <c r="WNV66" s="397"/>
      <c r="WNW66" s="397"/>
      <c r="WNX66" s="397"/>
      <c r="WNY66" s="397"/>
      <c r="WNZ66" s="397"/>
      <c r="WOA66" s="397"/>
      <c r="WOB66" s="397"/>
      <c r="WOC66" s="397"/>
      <c r="WOD66" s="397"/>
      <c r="WOE66" s="397"/>
      <c r="WOF66" s="397"/>
      <c r="WOG66" s="397"/>
      <c r="WOH66" s="397"/>
      <c r="WOI66" s="397"/>
      <c r="WOJ66" s="397"/>
      <c r="WOK66" s="397"/>
      <c r="WOL66" s="397"/>
      <c r="WOM66" s="397"/>
      <c r="WON66" s="397"/>
      <c r="WOO66" s="397"/>
      <c r="WOP66" s="397"/>
      <c r="WOQ66" s="397"/>
      <c r="WOR66" s="397"/>
      <c r="WOS66" s="397"/>
      <c r="WOT66" s="397"/>
      <c r="WOU66" s="397"/>
      <c r="WOV66" s="397"/>
      <c r="WOW66" s="397"/>
      <c r="WOX66" s="397"/>
      <c r="WOY66" s="397"/>
      <c r="WOZ66" s="397"/>
      <c r="WPA66" s="397"/>
      <c r="WPB66" s="397"/>
      <c r="WPC66" s="397"/>
      <c r="WPD66" s="397"/>
      <c r="WPE66" s="397"/>
      <c r="WPF66" s="397"/>
      <c r="WPG66" s="397"/>
      <c r="WPH66" s="397"/>
      <c r="WPI66" s="397"/>
      <c r="WPJ66" s="397"/>
      <c r="WPK66" s="397"/>
      <c r="WPL66" s="397"/>
      <c r="WPM66" s="397"/>
      <c r="WPN66" s="397"/>
      <c r="WPO66" s="397"/>
      <c r="WPP66" s="397"/>
      <c r="WPQ66" s="397"/>
      <c r="WPR66" s="397"/>
      <c r="WPS66" s="397"/>
      <c r="WPT66" s="397"/>
      <c r="WPU66" s="397"/>
      <c r="WPV66" s="397"/>
      <c r="WPW66" s="397"/>
      <c r="WPX66" s="397"/>
      <c r="WPY66" s="397"/>
      <c r="WPZ66" s="397"/>
      <c r="WQA66" s="397"/>
      <c r="WQB66" s="397"/>
      <c r="WQC66" s="397"/>
      <c r="WQD66" s="397"/>
      <c r="WQE66" s="397"/>
      <c r="WQF66" s="397"/>
      <c r="WQG66" s="397"/>
      <c r="WQH66" s="397"/>
      <c r="WQI66" s="397"/>
      <c r="WQJ66" s="397"/>
      <c r="WQK66" s="397"/>
      <c r="WQL66" s="397"/>
      <c r="WQM66" s="397"/>
      <c r="WQN66" s="397"/>
      <c r="WQO66" s="397"/>
      <c r="WQP66" s="397"/>
      <c r="WQQ66" s="397"/>
      <c r="WQR66" s="397"/>
      <c r="WQS66" s="397"/>
      <c r="WQT66" s="397"/>
      <c r="WQU66" s="397"/>
      <c r="WQV66" s="397"/>
      <c r="WQW66" s="397"/>
      <c r="WQX66" s="397"/>
      <c r="WQY66" s="397"/>
      <c r="WQZ66" s="397"/>
      <c r="WRA66" s="397"/>
      <c r="WRB66" s="397"/>
      <c r="WRC66" s="397"/>
      <c r="WRD66" s="397"/>
      <c r="WRE66" s="397"/>
      <c r="WRF66" s="397"/>
      <c r="WRG66" s="397"/>
      <c r="WRH66" s="397"/>
      <c r="WRI66" s="397"/>
      <c r="WRJ66" s="397"/>
      <c r="WRK66" s="397"/>
      <c r="WRL66" s="397"/>
      <c r="WRM66" s="397"/>
      <c r="WRN66" s="397"/>
      <c r="WRO66" s="397"/>
      <c r="WRP66" s="397"/>
      <c r="WRQ66" s="397"/>
      <c r="WRR66" s="397"/>
      <c r="WRS66" s="397"/>
      <c r="WRT66" s="397"/>
      <c r="WRU66" s="397"/>
      <c r="WRV66" s="397"/>
      <c r="WRW66" s="397"/>
      <c r="WRX66" s="397"/>
      <c r="WRY66" s="397"/>
      <c r="WRZ66" s="397"/>
      <c r="WSA66" s="397"/>
      <c r="WSB66" s="397"/>
      <c r="WSC66" s="397"/>
      <c r="WSD66" s="397"/>
      <c r="WSE66" s="397"/>
      <c r="WSF66" s="397"/>
      <c r="WSG66" s="397"/>
      <c r="WSH66" s="397"/>
      <c r="WSI66" s="397"/>
      <c r="WSJ66" s="397"/>
      <c r="WSK66" s="397"/>
      <c r="WSL66" s="397"/>
      <c r="WSM66" s="397"/>
      <c r="WSN66" s="397"/>
      <c r="WSO66" s="397"/>
      <c r="WSP66" s="397"/>
      <c r="WSQ66" s="397"/>
      <c r="WSR66" s="397"/>
      <c r="WSS66" s="397"/>
      <c r="WST66" s="397"/>
      <c r="WSU66" s="397"/>
      <c r="WSV66" s="397"/>
      <c r="WSW66" s="397"/>
      <c r="WSX66" s="397"/>
      <c r="WSY66" s="397"/>
      <c r="WSZ66" s="397"/>
      <c r="WTA66" s="397"/>
      <c r="WTB66" s="397"/>
      <c r="WTC66" s="397"/>
      <c r="WTD66" s="397"/>
      <c r="WTE66" s="397"/>
      <c r="WTF66" s="397"/>
      <c r="WTG66" s="397"/>
      <c r="WTH66" s="397"/>
      <c r="WTI66" s="397"/>
      <c r="WTJ66" s="397"/>
      <c r="WTK66" s="397"/>
      <c r="WTL66" s="397"/>
      <c r="WTM66" s="397"/>
      <c r="WTN66" s="397"/>
      <c r="WTO66" s="397"/>
      <c r="WTP66" s="397"/>
      <c r="WTQ66" s="397"/>
      <c r="WTR66" s="397"/>
      <c r="WTS66" s="397"/>
      <c r="WTT66" s="397"/>
      <c r="WTU66" s="397"/>
      <c r="WTV66" s="397"/>
      <c r="WTW66" s="397"/>
      <c r="WTX66" s="397"/>
      <c r="WTY66" s="397"/>
      <c r="WTZ66" s="397"/>
      <c r="WUA66" s="397"/>
      <c r="WUB66" s="397"/>
      <c r="WUC66" s="397"/>
      <c r="WUD66" s="397"/>
      <c r="WUE66" s="397"/>
      <c r="WUF66" s="397"/>
      <c r="WUG66" s="397"/>
      <c r="WUH66" s="397"/>
      <c r="WUI66" s="397"/>
      <c r="WUJ66" s="397"/>
      <c r="WUK66" s="397"/>
      <c r="WUL66" s="397"/>
      <c r="WUM66" s="397"/>
      <c r="WUN66" s="397"/>
      <c r="WUO66" s="397"/>
      <c r="WUP66" s="397"/>
      <c r="WUQ66" s="397"/>
      <c r="WUR66" s="397"/>
      <c r="WUS66" s="397"/>
      <c r="WUT66" s="397"/>
      <c r="WUU66" s="397"/>
      <c r="WUV66" s="397"/>
      <c r="WUW66" s="397"/>
      <c r="WUX66" s="397"/>
      <c r="WUY66" s="397"/>
      <c r="WUZ66" s="397"/>
      <c r="WVA66" s="397"/>
      <c r="WVB66" s="397"/>
      <c r="WVC66" s="397"/>
      <c r="WVD66" s="397"/>
      <c r="WVE66" s="397"/>
      <c r="WVF66" s="397"/>
      <c r="WVG66" s="397"/>
      <c r="WVH66" s="397"/>
      <c r="WVI66" s="397"/>
      <c r="WVJ66" s="397"/>
      <c r="WVK66" s="397"/>
      <c r="WVL66" s="397"/>
      <c r="WVM66" s="397"/>
      <c r="WVN66" s="397"/>
      <c r="WVO66" s="397"/>
      <c r="WVP66" s="397"/>
      <c r="WVQ66" s="397"/>
      <c r="WVR66" s="397"/>
      <c r="WVS66" s="397"/>
      <c r="WVT66" s="397"/>
      <c r="WVU66" s="397"/>
      <c r="WVV66" s="397"/>
      <c r="WVW66" s="397"/>
      <c r="WVX66" s="397"/>
      <c r="WVY66" s="397"/>
      <c r="WVZ66" s="397"/>
      <c r="WWA66" s="397"/>
      <c r="WWB66" s="397"/>
      <c r="WWC66" s="397"/>
      <c r="WWD66" s="397"/>
      <c r="WWE66" s="397"/>
      <c r="WWF66" s="397"/>
      <c r="WWG66" s="397"/>
      <c r="WWH66" s="397"/>
      <c r="WWI66" s="397"/>
      <c r="WWJ66" s="397"/>
      <c r="WWK66" s="397"/>
      <c r="WWL66" s="397"/>
      <c r="WWM66" s="397"/>
      <c r="WWN66" s="397"/>
      <c r="WWO66" s="397"/>
      <c r="WWP66" s="397"/>
      <c r="WWQ66" s="397"/>
      <c r="WWR66" s="397"/>
      <c r="WWS66" s="397"/>
      <c r="WWT66" s="397"/>
      <c r="WWU66" s="397"/>
      <c r="WWV66" s="397"/>
      <c r="WWW66" s="397"/>
      <c r="WWX66" s="397"/>
      <c r="WWY66" s="397"/>
      <c r="WWZ66" s="397"/>
      <c r="WXA66" s="397"/>
      <c r="WXB66" s="397"/>
      <c r="WXC66" s="397"/>
      <c r="WXD66" s="397"/>
      <c r="WXE66" s="397"/>
      <c r="WXF66" s="397"/>
      <c r="WXG66" s="397"/>
      <c r="WXH66" s="397"/>
      <c r="WXI66" s="397"/>
      <c r="WXJ66" s="397"/>
      <c r="WXK66" s="397"/>
      <c r="WXL66" s="397"/>
      <c r="WXM66" s="397"/>
      <c r="WXN66" s="397"/>
      <c r="WXO66" s="397"/>
      <c r="WXP66" s="397"/>
      <c r="WXQ66" s="397"/>
      <c r="WXR66" s="397"/>
      <c r="WXS66" s="397"/>
      <c r="WXT66" s="397"/>
      <c r="WXU66" s="397"/>
      <c r="WXV66" s="397"/>
      <c r="WXW66" s="397"/>
      <c r="WXX66" s="397"/>
      <c r="WXY66" s="397"/>
      <c r="WXZ66" s="397"/>
      <c r="WYA66" s="397"/>
      <c r="WYB66" s="397"/>
      <c r="WYC66" s="397"/>
      <c r="WYD66" s="397"/>
      <c r="WYE66" s="397"/>
      <c r="WYF66" s="397"/>
      <c r="WYG66" s="397"/>
      <c r="WYH66" s="397"/>
      <c r="WYI66" s="397"/>
      <c r="WYJ66" s="397"/>
      <c r="WYK66" s="397"/>
      <c r="WYL66" s="397"/>
      <c r="WYM66" s="397"/>
      <c r="WYN66" s="397"/>
      <c r="WYO66" s="397"/>
      <c r="WYP66" s="397"/>
      <c r="WYQ66" s="397"/>
      <c r="WYR66" s="397"/>
      <c r="WYS66" s="397"/>
      <c r="WYT66" s="397"/>
      <c r="WYU66" s="397"/>
      <c r="WYV66" s="397"/>
      <c r="WYW66" s="397"/>
      <c r="WYX66" s="397"/>
      <c r="WYY66" s="397"/>
      <c r="WYZ66" s="397"/>
      <c r="WZA66" s="397"/>
      <c r="WZB66" s="397"/>
      <c r="WZC66" s="397"/>
      <c r="WZD66" s="397"/>
      <c r="WZE66" s="397"/>
      <c r="WZF66" s="397"/>
      <c r="WZG66" s="397"/>
      <c r="WZH66" s="397"/>
      <c r="WZI66" s="397"/>
      <c r="WZJ66" s="397"/>
      <c r="WZK66" s="397"/>
      <c r="WZL66" s="397"/>
      <c r="WZM66" s="397"/>
      <c r="WZN66" s="397"/>
      <c r="WZO66" s="397"/>
      <c r="WZP66" s="397"/>
      <c r="WZQ66" s="397"/>
      <c r="WZR66" s="397"/>
      <c r="WZS66" s="397"/>
      <c r="WZT66" s="397"/>
      <c r="WZU66" s="397"/>
      <c r="WZV66" s="397"/>
      <c r="WZW66" s="397"/>
      <c r="WZX66" s="397"/>
      <c r="WZY66" s="397"/>
      <c r="WZZ66" s="397"/>
      <c r="XAA66" s="397"/>
      <c r="XAB66" s="397"/>
      <c r="XAC66" s="397"/>
      <c r="XAD66" s="397"/>
      <c r="XAE66" s="397"/>
      <c r="XAF66" s="397"/>
      <c r="XAG66" s="397"/>
      <c r="XAH66" s="397"/>
      <c r="XAI66" s="397"/>
      <c r="XAJ66" s="397"/>
      <c r="XAK66" s="397"/>
      <c r="XAL66" s="397"/>
      <c r="XAM66" s="397"/>
      <c r="XAN66" s="397"/>
      <c r="XAO66" s="397"/>
      <c r="XAP66" s="397"/>
      <c r="XAQ66" s="397"/>
      <c r="XAR66" s="397"/>
      <c r="XAS66" s="397"/>
      <c r="XAT66" s="397"/>
      <c r="XAU66" s="397"/>
      <c r="XAV66" s="397"/>
      <c r="XAW66" s="397"/>
      <c r="XAX66" s="397"/>
      <c r="XAY66" s="397"/>
      <c r="XAZ66" s="397"/>
      <c r="XBA66" s="397"/>
      <c r="XBB66" s="397"/>
      <c r="XBC66" s="397"/>
      <c r="XBD66" s="397"/>
      <c r="XBE66" s="397"/>
      <c r="XBF66" s="397"/>
      <c r="XBG66" s="397"/>
      <c r="XBH66" s="397"/>
      <c r="XBI66" s="397"/>
      <c r="XBJ66" s="397"/>
      <c r="XBK66" s="397"/>
      <c r="XBL66" s="397"/>
      <c r="XBM66" s="397"/>
      <c r="XBN66" s="397"/>
      <c r="XBO66" s="397"/>
      <c r="XBP66" s="397"/>
      <c r="XBQ66" s="397"/>
      <c r="XBR66" s="397"/>
      <c r="XBS66" s="397"/>
      <c r="XBT66" s="397"/>
      <c r="XBU66" s="397"/>
      <c r="XBV66" s="397"/>
      <c r="XBW66" s="397"/>
      <c r="XBX66" s="397"/>
      <c r="XBY66" s="397"/>
      <c r="XBZ66" s="397"/>
      <c r="XCA66" s="397"/>
      <c r="XCB66" s="397"/>
      <c r="XCC66" s="397"/>
      <c r="XCD66" s="397"/>
      <c r="XCE66" s="397"/>
      <c r="XCF66" s="397"/>
      <c r="XCG66" s="397"/>
      <c r="XCH66" s="397"/>
      <c r="XCI66" s="397"/>
      <c r="XCJ66" s="397"/>
      <c r="XCK66" s="397"/>
      <c r="XCL66" s="397"/>
      <c r="XCM66" s="397"/>
      <c r="XCN66" s="397"/>
      <c r="XCO66" s="397"/>
      <c r="XCP66" s="397"/>
      <c r="XCQ66" s="397"/>
      <c r="XCR66" s="397"/>
      <c r="XCS66" s="397"/>
      <c r="XCT66" s="397"/>
      <c r="XCU66" s="397"/>
      <c r="XCV66" s="397"/>
      <c r="XCW66" s="397"/>
      <c r="XCX66" s="397"/>
      <c r="XCY66" s="397"/>
      <c r="XCZ66" s="397"/>
      <c r="XDA66" s="397"/>
      <c r="XDB66" s="397"/>
      <c r="XDC66" s="397"/>
      <c r="XDD66" s="397"/>
      <c r="XDE66" s="397"/>
      <c r="XDF66" s="397"/>
      <c r="XDG66" s="397"/>
      <c r="XDH66" s="397"/>
      <c r="XDI66" s="397"/>
      <c r="XDJ66" s="397"/>
      <c r="XDK66" s="397"/>
      <c r="XDL66" s="397"/>
      <c r="XDM66" s="397"/>
      <c r="XDN66" s="397"/>
      <c r="XDO66" s="397"/>
      <c r="XDP66" s="397"/>
      <c r="XDQ66" s="397"/>
      <c r="XDR66" s="397"/>
      <c r="XDS66" s="397"/>
      <c r="XDT66" s="397"/>
      <c r="XDU66" s="397"/>
      <c r="XDV66" s="397"/>
      <c r="XDW66" s="397"/>
      <c r="XDX66" s="397"/>
      <c r="XDY66" s="397"/>
      <c r="XDZ66" s="397"/>
      <c r="XEA66" s="397"/>
      <c r="XEB66" s="397"/>
      <c r="XEC66" s="397"/>
      <c r="XED66" s="397"/>
      <c r="XEE66" s="397"/>
      <c r="XEF66" s="397"/>
      <c r="XEG66" s="397"/>
      <c r="XEH66" s="397"/>
      <c r="XEI66" s="397"/>
      <c r="XEJ66" s="397"/>
      <c r="XEK66" s="397"/>
      <c r="XEL66" s="397"/>
      <c r="XEM66" s="397"/>
      <c r="XEN66" s="397"/>
      <c r="XEO66" s="397"/>
      <c r="XEP66" s="397"/>
      <c r="XEQ66" s="397"/>
      <c r="XER66" s="397"/>
      <c r="XES66" s="397"/>
      <c r="XET66" s="397"/>
      <c r="XEU66" s="397"/>
      <c r="XEV66" s="397"/>
      <c r="XEW66" s="397"/>
      <c r="XEX66" s="397"/>
      <c r="XEY66" s="397"/>
      <c r="XEZ66" s="397"/>
      <c r="XFA66" s="397"/>
      <c r="XFB66" s="397"/>
      <c r="XFC66" s="397"/>
      <c r="XFD66" s="397"/>
    </row>
    <row r="67" spans="1:16384" s="519" customFormat="1" x14ac:dyDescent="0.2">
      <c r="A67" s="83"/>
      <c r="B67" s="83"/>
      <c r="C67" s="83"/>
      <c r="D67" s="83"/>
      <c r="E67" s="83"/>
      <c r="F67" s="83"/>
      <c r="G67" s="83"/>
      <c r="H67" s="370"/>
      <c r="I67" s="257" t="s">
        <v>919</v>
      </c>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K67" s="397"/>
      <c r="BL67" s="397"/>
      <c r="BM67" s="397"/>
      <c r="BN67" s="397"/>
      <c r="BO67" s="397"/>
      <c r="BP67" s="397"/>
      <c r="BQ67" s="397"/>
      <c r="BR67" s="397"/>
      <c r="BS67" s="397"/>
      <c r="BT67" s="397"/>
      <c r="BU67" s="397"/>
      <c r="BV67" s="397"/>
      <c r="BW67" s="397"/>
      <c r="BX67" s="397"/>
      <c r="BY67" s="397"/>
      <c r="BZ67" s="397"/>
      <c r="CA67" s="397"/>
      <c r="CB67" s="397"/>
      <c r="CC67" s="397"/>
      <c r="CD67" s="397"/>
      <c r="CE67" s="397"/>
      <c r="CF67" s="397"/>
      <c r="CG67" s="397"/>
      <c r="CH67" s="397"/>
      <c r="CI67" s="397"/>
      <c r="CJ67" s="397"/>
      <c r="CK67" s="397"/>
      <c r="CL67" s="397"/>
      <c r="CM67" s="397"/>
      <c r="CN67" s="397"/>
      <c r="CO67" s="397"/>
      <c r="CP67" s="397"/>
      <c r="CQ67" s="397"/>
      <c r="CR67" s="397"/>
      <c r="CS67" s="397"/>
      <c r="CT67" s="397"/>
      <c r="CU67" s="397"/>
      <c r="CV67" s="397"/>
      <c r="CW67" s="397"/>
      <c r="CX67" s="397"/>
      <c r="CY67" s="397"/>
      <c r="CZ67" s="397"/>
      <c r="DA67" s="397"/>
      <c r="DB67" s="397"/>
      <c r="DC67" s="397"/>
      <c r="DD67" s="397"/>
      <c r="DE67" s="397"/>
      <c r="DF67" s="397"/>
      <c r="DG67" s="397"/>
      <c r="DH67" s="397"/>
      <c r="DI67" s="397"/>
      <c r="DJ67" s="397"/>
      <c r="DK67" s="397"/>
      <c r="DL67" s="397"/>
      <c r="DM67" s="397"/>
      <c r="DN67" s="397"/>
      <c r="DO67" s="397"/>
      <c r="DP67" s="397"/>
      <c r="DQ67" s="397"/>
      <c r="DR67" s="397"/>
      <c r="DS67" s="397"/>
      <c r="DT67" s="397"/>
      <c r="DU67" s="397"/>
      <c r="DV67" s="397"/>
      <c r="DW67" s="397"/>
      <c r="DX67" s="397"/>
      <c r="DY67" s="397"/>
      <c r="DZ67" s="397"/>
      <c r="EA67" s="397"/>
      <c r="EB67" s="397"/>
      <c r="EC67" s="397"/>
      <c r="ED67" s="397"/>
      <c r="EE67" s="397"/>
      <c r="EF67" s="397"/>
      <c r="EG67" s="397"/>
      <c r="EH67" s="397"/>
      <c r="EI67" s="397"/>
      <c r="EJ67" s="397"/>
      <c r="EK67" s="397"/>
      <c r="EL67" s="397"/>
      <c r="EM67" s="397"/>
      <c r="EN67" s="397"/>
      <c r="EO67" s="397"/>
      <c r="EP67" s="397"/>
      <c r="EQ67" s="397"/>
      <c r="ER67" s="397"/>
      <c r="ES67" s="397"/>
      <c r="ET67" s="397"/>
      <c r="EU67" s="397"/>
      <c r="EV67" s="397"/>
      <c r="EW67" s="397"/>
      <c r="EX67" s="397"/>
      <c r="EY67" s="397"/>
      <c r="EZ67" s="397"/>
      <c r="FA67" s="397"/>
      <c r="FB67" s="397"/>
      <c r="FC67" s="397"/>
      <c r="FD67" s="397"/>
      <c r="FE67" s="397"/>
      <c r="FF67" s="397"/>
      <c r="FG67" s="397"/>
      <c r="FH67" s="397"/>
      <c r="FI67" s="397"/>
      <c r="FJ67" s="397"/>
      <c r="FK67" s="397"/>
      <c r="FL67" s="397"/>
      <c r="FM67" s="397"/>
      <c r="FN67" s="397"/>
      <c r="FO67" s="397"/>
      <c r="FP67" s="397"/>
      <c r="FQ67" s="397"/>
      <c r="FR67" s="397"/>
      <c r="FS67" s="397"/>
      <c r="FT67" s="397"/>
      <c r="FU67" s="397"/>
      <c r="FV67" s="397"/>
      <c r="FW67" s="397"/>
      <c r="FX67" s="397"/>
      <c r="FY67" s="397"/>
      <c r="FZ67" s="397"/>
      <c r="GA67" s="397"/>
      <c r="GB67" s="397"/>
      <c r="GC67" s="397"/>
      <c r="GD67" s="397"/>
      <c r="GE67" s="397"/>
      <c r="GF67" s="397"/>
      <c r="GG67" s="397"/>
      <c r="GH67" s="397"/>
      <c r="GI67" s="397"/>
      <c r="GJ67" s="397"/>
      <c r="GK67" s="397"/>
      <c r="GL67" s="397"/>
      <c r="GM67" s="397"/>
      <c r="GN67" s="397"/>
      <c r="GO67" s="397"/>
      <c r="GP67" s="397"/>
      <c r="GQ67" s="397"/>
      <c r="GR67" s="397"/>
      <c r="GS67" s="397"/>
      <c r="GT67" s="397"/>
      <c r="GU67" s="397"/>
      <c r="GV67" s="397"/>
      <c r="GW67" s="397"/>
      <c r="GX67" s="397"/>
      <c r="GY67" s="397"/>
      <c r="GZ67" s="397"/>
      <c r="HA67" s="397"/>
      <c r="HB67" s="397"/>
      <c r="HC67" s="397"/>
      <c r="HD67" s="397"/>
      <c r="HE67" s="397"/>
      <c r="HF67" s="397"/>
      <c r="HG67" s="397"/>
      <c r="HH67" s="397"/>
      <c r="HI67" s="397"/>
      <c r="HJ67" s="397"/>
      <c r="HK67" s="397"/>
      <c r="HL67" s="397"/>
      <c r="HM67" s="397"/>
      <c r="HN67" s="397"/>
      <c r="HO67" s="397"/>
      <c r="HP67" s="397"/>
      <c r="HQ67" s="397"/>
      <c r="HR67" s="397"/>
      <c r="HS67" s="397"/>
      <c r="HT67" s="397"/>
      <c r="HU67" s="397"/>
      <c r="HV67" s="397"/>
      <c r="HW67" s="397"/>
      <c r="HX67" s="397"/>
      <c r="HY67" s="397"/>
      <c r="HZ67" s="397"/>
      <c r="IA67" s="397"/>
      <c r="IB67" s="397"/>
      <c r="IC67" s="397"/>
      <c r="ID67" s="397"/>
      <c r="IE67" s="397"/>
      <c r="IF67" s="397"/>
      <c r="IG67" s="397"/>
      <c r="IH67" s="397"/>
      <c r="II67" s="397"/>
      <c r="IJ67" s="397"/>
      <c r="IK67" s="397"/>
      <c r="IL67" s="397"/>
      <c r="IM67" s="397"/>
      <c r="IN67" s="397"/>
      <c r="IO67" s="397"/>
      <c r="IP67" s="397"/>
      <c r="IQ67" s="397"/>
      <c r="IR67" s="397"/>
      <c r="IS67" s="397"/>
      <c r="IT67" s="397"/>
      <c r="IU67" s="397"/>
      <c r="IV67" s="397"/>
      <c r="IW67" s="397"/>
      <c r="IX67" s="397"/>
      <c r="IY67" s="397"/>
      <c r="IZ67" s="397"/>
      <c r="JA67" s="397"/>
      <c r="JB67" s="397"/>
      <c r="JC67" s="397"/>
      <c r="JD67" s="397"/>
      <c r="JE67" s="397"/>
      <c r="JF67" s="397"/>
      <c r="JG67" s="397"/>
      <c r="JH67" s="397"/>
      <c r="JI67" s="397"/>
      <c r="JJ67" s="397"/>
      <c r="JK67" s="397"/>
      <c r="JL67" s="397"/>
      <c r="JM67" s="397"/>
      <c r="JN67" s="397"/>
      <c r="JO67" s="397"/>
      <c r="JP67" s="397"/>
      <c r="JQ67" s="397"/>
      <c r="JR67" s="397"/>
      <c r="JS67" s="397"/>
      <c r="JT67" s="397"/>
      <c r="JU67" s="397"/>
      <c r="JV67" s="397"/>
      <c r="JW67" s="397"/>
      <c r="JX67" s="397"/>
      <c r="JY67" s="397"/>
      <c r="JZ67" s="397"/>
      <c r="KA67" s="397"/>
      <c r="KB67" s="397"/>
      <c r="KC67" s="397"/>
      <c r="KD67" s="397"/>
      <c r="KE67" s="397"/>
      <c r="KF67" s="397"/>
      <c r="KG67" s="397"/>
      <c r="KH67" s="397"/>
      <c r="KI67" s="397"/>
      <c r="KJ67" s="397"/>
      <c r="KK67" s="397"/>
      <c r="KL67" s="397"/>
      <c r="KM67" s="397"/>
      <c r="KN67" s="397"/>
      <c r="KO67" s="397"/>
      <c r="KP67" s="397"/>
      <c r="KQ67" s="397"/>
      <c r="KR67" s="397"/>
      <c r="KS67" s="397"/>
      <c r="KT67" s="397"/>
      <c r="KU67" s="397"/>
      <c r="KV67" s="397"/>
      <c r="KW67" s="397"/>
      <c r="KX67" s="397"/>
      <c r="KY67" s="397"/>
      <c r="KZ67" s="397"/>
      <c r="LA67" s="397"/>
      <c r="LB67" s="397"/>
      <c r="LC67" s="397"/>
      <c r="LD67" s="397"/>
      <c r="LE67" s="397"/>
      <c r="LF67" s="397"/>
      <c r="LG67" s="397"/>
      <c r="LH67" s="397"/>
      <c r="LI67" s="397"/>
      <c r="LJ67" s="397"/>
      <c r="LK67" s="397"/>
      <c r="LL67" s="397"/>
      <c r="LM67" s="397"/>
      <c r="LN67" s="397"/>
      <c r="LO67" s="397"/>
      <c r="LP67" s="397"/>
      <c r="LQ67" s="397"/>
      <c r="LR67" s="397"/>
      <c r="LS67" s="397"/>
      <c r="LT67" s="397"/>
      <c r="LU67" s="397"/>
      <c r="LV67" s="397"/>
      <c r="LW67" s="397"/>
      <c r="LX67" s="397"/>
      <c r="LY67" s="397"/>
      <c r="LZ67" s="397"/>
      <c r="MA67" s="397"/>
      <c r="MB67" s="397"/>
      <c r="MC67" s="397"/>
      <c r="MD67" s="397"/>
      <c r="ME67" s="397"/>
      <c r="MF67" s="397"/>
      <c r="MG67" s="397"/>
      <c r="MH67" s="397"/>
      <c r="MI67" s="397"/>
      <c r="MJ67" s="397"/>
      <c r="MK67" s="397"/>
      <c r="ML67" s="397"/>
      <c r="MM67" s="397"/>
      <c r="MN67" s="397"/>
      <c r="MO67" s="397"/>
      <c r="MP67" s="397"/>
      <c r="MQ67" s="397"/>
      <c r="MR67" s="397"/>
      <c r="MS67" s="397"/>
      <c r="MT67" s="397"/>
      <c r="MU67" s="397"/>
      <c r="MV67" s="397"/>
      <c r="MW67" s="397"/>
      <c r="MX67" s="397"/>
      <c r="MY67" s="397"/>
      <c r="MZ67" s="397"/>
      <c r="NA67" s="397"/>
      <c r="NB67" s="397"/>
      <c r="NC67" s="397"/>
      <c r="ND67" s="397"/>
      <c r="NE67" s="397"/>
      <c r="NF67" s="397"/>
      <c r="NG67" s="397"/>
      <c r="NH67" s="397"/>
      <c r="NI67" s="397"/>
      <c r="NJ67" s="397"/>
      <c r="NK67" s="397"/>
      <c r="NL67" s="397"/>
      <c r="NM67" s="397"/>
      <c r="NN67" s="397"/>
      <c r="NO67" s="397"/>
      <c r="NP67" s="397"/>
      <c r="NQ67" s="397"/>
      <c r="NR67" s="397"/>
      <c r="NS67" s="397"/>
      <c r="NT67" s="397"/>
      <c r="NU67" s="397"/>
      <c r="NV67" s="397"/>
      <c r="NW67" s="397"/>
      <c r="NX67" s="397"/>
      <c r="NY67" s="397"/>
      <c r="NZ67" s="397"/>
      <c r="OA67" s="397"/>
      <c r="OB67" s="397"/>
      <c r="OC67" s="397"/>
      <c r="OD67" s="397"/>
      <c r="OE67" s="397"/>
      <c r="OF67" s="397"/>
      <c r="OG67" s="397"/>
      <c r="OH67" s="397"/>
      <c r="OI67" s="397"/>
      <c r="OJ67" s="397"/>
      <c r="OK67" s="397"/>
      <c r="OL67" s="397"/>
      <c r="OM67" s="397"/>
      <c r="ON67" s="397"/>
      <c r="OO67" s="397"/>
      <c r="OP67" s="397"/>
      <c r="OQ67" s="397"/>
      <c r="OR67" s="397"/>
      <c r="OS67" s="397"/>
      <c r="OT67" s="397"/>
      <c r="OU67" s="397"/>
      <c r="OV67" s="397"/>
      <c r="OW67" s="397"/>
      <c r="OX67" s="397"/>
      <c r="OY67" s="397"/>
      <c r="OZ67" s="397"/>
      <c r="PA67" s="397"/>
      <c r="PB67" s="397"/>
      <c r="PC67" s="397"/>
      <c r="PD67" s="397"/>
      <c r="PE67" s="397"/>
      <c r="PF67" s="397"/>
      <c r="PG67" s="397"/>
      <c r="PH67" s="397"/>
      <c r="PI67" s="397"/>
      <c r="PJ67" s="397"/>
      <c r="PK67" s="397"/>
      <c r="PL67" s="397"/>
      <c r="PM67" s="397"/>
      <c r="PN67" s="397"/>
      <c r="PO67" s="397"/>
      <c r="PP67" s="397"/>
      <c r="PQ67" s="397"/>
      <c r="PR67" s="397"/>
      <c r="PS67" s="397"/>
      <c r="PT67" s="397"/>
      <c r="PU67" s="397"/>
      <c r="PV67" s="397"/>
      <c r="PW67" s="397"/>
      <c r="PX67" s="397"/>
      <c r="PY67" s="397"/>
      <c r="PZ67" s="397"/>
      <c r="QA67" s="397"/>
      <c r="QB67" s="397"/>
      <c r="QC67" s="397"/>
      <c r="QD67" s="397"/>
      <c r="QE67" s="397"/>
      <c r="QF67" s="397"/>
      <c r="QG67" s="397"/>
      <c r="QH67" s="397"/>
      <c r="QI67" s="397"/>
      <c r="QJ67" s="397"/>
      <c r="QK67" s="397"/>
      <c r="QL67" s="397"/>
      <c r="QM67" s="397"/>
      <c r="QN67" s="397"/>
      <c r="QO67" s="397"/>
      <c r="QP67" s="397"/>
      <c r="QQ67" s="397"/>
      <c r="QR67" s="397"/>
      <c r="QS67" s="397"/>
      <c r="QT67" s="397"/>
      <c r="QU67" s="397"/>
      <c r="QV67" s="397"/>
      <c r="QW67" s="397"/>
      <c r="QX67" s="397"/>
      <c r="QY67" s="397"/>
      <c r="QZ67" s="397"/>
      <c r="RA67" s="397"/>
      <c r="RB67" s="397"/>
      <c r="RC67" s="397"/>
      <c r="RD67" s="397"/>
      <c r="RE67" s="397"/>
      <c r="RF67" s="397"/>
      <c r="RG67" s="397"/>
      <c r="RH67" s="397"/>
      <c r="RI67" s="397"/>
      <c r="RJ67" s="397"/>
      <c r="RK67" s="397"/>
      <c r="RL67" s="397"/>
      <c r="RM67" s="397"/>
      <c r="RN67" s="397"/>
      <c r="RO67" s="397"/>
      <c r="RP67" s="397"/>
      <c r="RQ67" s="397"/>
      <c r="RR67" s="397"/>
      <c r="RS67" s="397"/>
      <c r="RT67" s="397"/>
      <c r="RU67" s="397"/>
      <c r="RV67" s="397"/>
      <c r="RW67" s="397"/>
      <c r="RX67" s="397"/>
      <c r="RY67" s="397"/>
      <c r="RZ67" s="397"/>
      <c r="SA67" s="397"/>
      <c r="SB67" s="397"/>
      <c r="SC67" s="397"/>
      <c r="SD67" s="397"/>
      <c r="SE67" s="397"/>
      <c r="SF67" s="397"/>
      <c r="SG67" s="397"/>
      <c r="SH67" s="397"/>
      <c r="SI67" s="397"/>
      <c r="SJ67" s="397"/>
      <c r="SK67" s="397"/>
      <c r="SL67" s="397"/>
      <c r="SM67" s="397"/>
      <c r="SN67" s="397"/>
      <c r="SO67" s="397"/>
      <c r="SP67" s="397"/>
      <c r="SQ67" s="397"/>
      <c r="SR67" s="397"/>
      <c r="SS67" s="397"/>
      <c r="ST67" s="397"/>
      <c r="SU67" s="397"/>
      <c r="SV67" s="397"/>
      <c r="SW67" s="397"/>
      <c r="SX67" s="397"/>
      <c r="SY67" s="397"/>
      <c r="SZ67" s="397"/>
      <c r="TA67" s="397"/>
      <c r="TB67" s="397"/>
      <c r="TC67" s="397"/>
      <c r="TD67" s="397"/>
      <c r="TE67" s="397"/>
      <c r="TF67" s="397"/>
      <c r="TG67" s="397"/>
      <c r="TH67" s="397"/>
      <c r="TI67" s="397"/>
      <c r="TJ67" s="397"/>
      <c r="TK67" s="397"/>
      <c r="TL67" s="397"/>
      <c r="TM67" s="397"/>
      <c r="TN67" s="397"/>
      <c r="TO67" s="397"/>
      <c r="TP67" s="397"/>
      <c r="TQ67" s="397"/>
      <c r="TR67" s="397"/>
      <c r="TS67" s="397"/>
      <c r="TT67" s="397"/>
      <c r="TU67" s="397"/>
      <c r="TV67" s="397"/>
      <c r="TW67" s="397"/>
      <c r="TX67" s="397"/>
      <c r="TY67" s="397"/>
      <c r="TZ67" s="397"/>
      <c r="UA67" s="397"/>
      <c r="UB67" s="397"/>
      <c r="UC67" s="397"/>
      <c r="UD67" s="397"/>
      <c r="UE67" s="397"/>
      <c r="UF67" s="397"/>
      <c r="UG67" s="397"/>
      <c r="UH67" s="397"/>
      <c r="UI67" s="397"/>
      <c r="UJ67" s="397"/>
      <c r="UK67" s="397"/>
      <c r="UL67" s="397"/>
      <c r="UM67" s="397"/>
      <c r="UN67" s="397"/>
      <c r="UO67" s="397"/>
      <c r="UP67" s="397"/>
      <c r="UQ67" s="397"/>
      <c r="UR67" s="397"/>
      <c r="US67" s="397"/>
      <c r="UT67" s="397"/>
      <c r="UU67" s="397"/>
      <c r="UV67" s="397"/>
      <c r="UW67" s="397"/>
      <c r="UX67" s="397"/>
      <c r="UY67" s="397"/>
      <c r="UZ67" s="397"/>
      <c r="VA67" s="397"/>
      <c r="VB67" s="397"/>
      <c r="VC67" s="397"/>
      <c r="VD67" s="397"/>
      <c r="VE67" s="397"/>
      <c r="VF67" s="397"/>
      <c r="VG67" s="397"/>
      <c r="VH67" s="397"/>
      <c r="VI67" s="397"/>
      <c r="VJ67" s="397"/>
      <c r="VK67" s="397"/>
      <c r="VL67" s="397"/>
      <c r="VM67" s="397"/>
      <c r="VN67" s="397"/>
      <c r="VO67" s="397"/>
      <c r="VP67" s="397"/>
      <c r="VQ67" s="397"/>
      <c r="VR67" s="397"/>
      <c r="VS67" s="397"/>
      <c r="VT67" s="397"/>
      <c r="VU67" s="397"/>
      <c r="VV67" s="397"/>
      <c r="VW67" s="397"/>
      <c r="VX67" s="397"/>
      <c r="VY67" s="397"/>
      <c r="VZ67" s="397"/>
      <c r="WA67" s="397"/>
      <c r="WB67" s="397"/>
      <c r="WC67" s="397"/>
      <c r="WD67" s="397"/>
      <c r="WE67" s="397"/>
      <c r="WF67" s="397"/>
      <c r="WG67" s="397"/>
      <c r="WH67" s="397"/>
      <c r="WI67" s="397"/>
      <c r="WJ67" s="397"/>
      <c r="WK67" s="397"/>
      <c r="WL67" s="397"/>
      <c r="WM67" s="397"/>
      <c r="WN67" s="397"/>
      <c r="WO67" s="397"/>
      <c r="WP67" s="397"/>
      <c r="WQ67" s="397"/>
      <c r="WR67" s="397"/>
      <c r="WS67" s="397"/>
      <c r="WT67" s="397"/>
      <c r="WU67" s="397"/>
      <c r="WV67" s="397"/>
      <c r="WW67" s="397"/>
      <c r="WX67" s="397"/>
      <c r="WY67" s="397"/>
      <c r="WZ67" s="397"/>
      <c r="XA67" s="397"/>
      <c r="XB67" s="397"/>
      <c r="XC67" s="397"/>
      <c r="XD67" s="397"/>
      <c r="XE67" s="397"/>
      <c r="XF67" s="397"/>
      <c r="XG67" s="397"/>
      <c r="XH67" s="397"/>
      <c r="XI67" s="397"/>
      <c r="XJ67" s="397"/>
      <c r="XK67" s="397"/>
      <c r="XL67" s="397"/>
      <c r="XM67" s="397"/>
      <c r="XN67" s="397"/>
      <c r="XO67" s="397"/>
      <c r="XP67" s="397"/>
      <c r="XQ67" s="397"/>
      <c r="XR67" s="397"/>
      <c r="XS67" s="397"/>
      <c r="XT67" s="397"/>
      <c r="XU67" s="397"/>
      <c r="XV67" s="397"/>
      <c r="XW67" s="397"/>
      <c r="XX67" s="397"/>
      <c r="XY67" s="397"/>
      <c r="XZ67" s="397"/>
      <c r="YA67" s="397"/>
      <c r="YB67" s="397"/>
      <c r="YC67" s="397"/>
      <c r="YD67" s="397"/>
      <c r="YE67" s="397"/>
      <c r="YF67" s="397"/>
      <c r="YG67" s="397"/>
      <c r="YH67" s="397"/>
      <c r="YI67" s="397"/>
      <c r="YJ67" s="397"/>
      <c r="YK67" s="397"/>
      <c r="YL67" s="397"/>
      <c r="YM67" s="397"/>
      <c r="YN67" s="397"/>
      <c r="YO67" s="397"/>
      <c r="YP67" s="397"/>
      <c r="YQ67" s="397"/>
      <c r="YR67" s="397"/>
      <c r="YS67" s="397"/>
      <c r="YT67" s="397"/>
      <c r="YU67" s="397"/>
      <c r="YV67" s="397"/>
      <c r="YW67" s="397"/>
      <c r="YX67" s="397"/>
      <c r="YY67" s="397"/>
      <c r="YZ67" s="397"/>
      <c r="ZA67" s="397"/>
      <c r="ZB67" s="397"/>
      <c r="ZC67" s="397"/>
      <c r="ZD67" s="397"/>
      <c r="ZE67" s="397"/>
      <c r="ZF67" s="397"/>
      <c r="ZG67" s="397"/>
      <c r="ZH67" s="397"/>
      <c r="ZI67" s="397"/>
      <c r="ZJ67" s="397"/>
      <c r="ZK67" s="397"/>
      <c r="ZL67" s="397"/>
      <c r="ZM67" s="397"/>
      <c r="ZN67" s="397"/>
      <c r="ZO67" s="397"/>
      <c r="ZP67" s="397"/>
      <c r="ZQ67" s="397"/>
      <c r="ZR67" s="397"/>
      <c r="ZS67" s="397"/>
      <c r="ZT67" s="397"/>
      <c r="ZU67" s="397"/>
      <c r="ZV67" s="397"/>
      <c r="ZW67" s="397"/>
      <c r="ZX67" s="397"/>
      <c r="ZY67" s="397"/>
      <c r="ZZ67" s="397"/>
      <c r="AAA67" s="397"/>
      <c r="AAB67" s="397"/>
      <c r="AAC67" s="397"/>
      <c r="AAD67" s="397"/>
      <c r="AAE67" s="397"/>
      <c r="AAF67" s="397"/>
      <c r="AAG67" s="397"/>
      <c r="AAH67" s="397"/>
      <c r="AAI67" s="397"/>
      <c r="AAJ67" s="397"/>
      <c r="AAK67" s="397"/>
      <c r="AAL67" s="397"/>
      <c r="AAM67" s="397"/>
      <c r="AAN67" s="397"/>
      <c r="AAO67" s="397"/>
      <c r="AAP67" s="397"/>
      <c r="AAQ67" s="397"/>
      <c r="AAR67" s="397"/>
      <c r="AAS67" s="397"/>
      <c r="AAT67" s="397"/>
      <c r="AAU67" s="397"/>
      <c r="AAV67" s="397"/>
      <c r="AAW67" s="397"/>
      <c r="AAX67" s="397"/>
      <c r="AAY67" s="397"/>
      <c r="AAZ67" s="397"/>
      <c r="ABA67" s="397"/>
      <c r="ABB67" s="397"/>
      <c r="ABC67" s="397"/>
      <c r="ABD67" s="397"/>
      <c r="ABE67" s="397"/>
      <c r="ABF67" s="397"/>
      <c r="ABG67" s="397"/>
      <c r="ABH67" s="397"/>
      <c r="ABI67" s="397"/>
      <c r="ABJ67" s="397"/>
      <c r="ABK67" s="397"/>
      <c r="ABL67" s="397"/>
      <c r="ABM67" s="397"/>
      <c r="ABN67" s="397"/>
      <c r="ABO67" s="397"/>
      <c r="ABP67" s="397"/>
      <c r="ABQ67" s="397"/>
      <c r="ABR67" s="397"/>
      <c r="ABS67" s="397"/>
      <c r="ABT67" s="397"/>
      <c r="ABU67" s="397"/>
      <c r="ABV67" s="397"/>
      <c r="ABW67" s="397"/>
      <c r="ABX67" s="397"/>
      <c r="ABY67" s="397"/>
      <c r="ABZ67" s="397"/>
      <c r="ACA67" s="397"/>
      <c r="ACB67" s="397"/>
      <c r="ACC67" s="397"/>
      <c r="ACD67" s="397"/>
      <c r="ACE67" s="397"/>
      <c r="ACF67" s="397"/>
      <c r="ACG67" s="397"/>
      <c r="ACH67" s="397"/>
      <c r="ACI67" s="397"/>
      <c r="ACJ67" s="397"/>
      <c r="ACK67" s="397"/>
      <c r="ACL67" s="397"/>
      <c r="ACM67" s="397"/>
      <c r="ACN67" s="397"/>
      <c r="ACO67" s="397"/>
      <c r="ACP67" s="397"/>
      <c r="ACQ67" s="397"/>
      <c r="ACR67" s="397"/>
      <c r="ACS67" s="397"/>
      <c r="ACT67" s="397"/>
      <c r="ACU67" s="397"/>
      <c r="ACV67" s="397"/>
      <c r="ACW67" s="397"/>
      <c r="ACX67" s="397"/>
      <c r="ACY67" s="397"/>
      <c r="ACZ67" s="397"/>
      <c r="ADA67" s="397"/>
      <c r="ADB67" s="397"/>
      <c r="ADC67" s="397"/>
      <c r="ADD67" s="397"/>
      <c r="ADE67" s="397"/>
      <c r="ADF67" s="397"/>
      <c r="ADG67" s="397"/>
      <c r="ADH67" s="397"/>
      <c r="ADI67" s="397"/>
      <c r="ADJ67" s="397"/>
      <c r="ADK67" s="397"/>
      <c r="ADL67" s="397"/>
      <c r="ADM67" s="397"/>
      <c r="ADN67" s="397"/>
      <c r="ADO67" s="397"/>
      <c r="ADP67" s="397"/>
      <c r="ADQ67" s="397"/>
      <c r="ADR67" s="397"/>
      <c r="ADS67" s="397"/>
      <c r="ADT67" s="397"/>
      <c r="ADU67" s="397"/>
      <c r="ADV67" s="397"/>
      <c r="ADW67" s="397"/>
      <c r="ADX67" s="397"/>
      <c r="ADY67" s="397"/>
      <c r="ADZ67" s="397"/>
      <c r="AEA67" s="397"/>
      <c r="AEB67" s="397"/>
      <c r="AEC67" s="397"/>
      <c r="AED67" s="397"/>
      <c r="AEE67" s="397"/>
      <c r="AEF67" s="397"/>
      <c r="AEG67" s="397"/>
      <c r="AEH67" s="397"/>
      <c r="AEI67" s="397"/>
      <c r="AEJ67" s="397"/>
      <c r="AEK67" s="397"/>
      <c r="AEL67" s="397"/>
      <c r="AEM67" s="397"/>
      <c r="AEN67" s="397"/>
      <c r="AEO67" s="397"/>
      <c r="AEP67" s="397"/>
      <c r="AEQ67" s="397"/>
      <c r="AER67" s="397"/>
      <c r="AES67" s="397"/>
      <c r="AET67" s="397"/>
      <c r="AEU67" s="397"/>
      <c r="AEV67" s="397"/>
      <c r="AEW67" s="397"/>
      <c r="AEX67" s="397"/>
      <c r="AEY67" s="397"/>
      <c r="AEZ67" s="397"/>
      <c r="AFA67" s="397"/>
      <c r="AFB67" s="397"/>
      <c r="AFC67" s="397"/>
      <c r="AFD67" s="397"/>
      <c r="AFE67" s="397"/>
      <c r="AFF67" s="397"/>
      <c r="AFG67" s="397"/>
      <c r="AFH67" s="397"/>
      <c r="AFI67" s="397"/>
      <c r="AFJ67" s="397"/>
      <c r="AFK67" s="397"/>
      <c r="AFL67" s="397"/>
      <c r="AFM67" s="397"/>
      <c r="AFN67" s="397"/>
      <c r="AFO67" s="397"/>
      <c r="AFP67" s="397"/>
      <c r="AFQ67" s="397"/>
      <c r="AFR67" s="397"/>
      <c r="AFS67" s="397"/>
      <c r="AFT67" s="397"/>
      <c r="AFU67" s="397"/>
      <c r="AFV67" s="397"/>
      <c r="AFW67" s="397"/>
      <c r="AFX67" s="397"/>
      <c r="AFY67" s="397"/>
      <c r="AFZ67" s="397"/>
      <c r="AGA67" s="397"/>
      <c r="AGB67" s="397"/>
      <c r="AGC67" s="397"/>
      <c r="AGD67" s="397"/>
      <c r="AGE67" s="397"/>
      <c r="AGF67" s="397"/>
      <c r="AGG67" s="397"/>
      <c r="AGH67" s="397"/>
      <c r="AGI67" s="397"/>
      <c r="AGJ67" s="397"/>
      <c r="AGK67" s="397"/>
      <c r="AGL67" s="397"/>
      <c r="AGM67" s="397"/>
      <c r="AGN67" s="397"/>
      <c r="AGO67" s="397"/>
      <c r="AGP67" s="397"/>
      <c r="AGQ67" s="397"/>
      <c r="AGR67" s="397"/>
      <c r="AGS67" s="397"/>
      <c r="AGT67" s="397"/>
      <c r="AGU67" s="397"/>
      <c r="AGV67" s="397"/>
      <c r="AGW67" s="397"/>
      <c r="AGX67" s="397"/>
      <c r="AGY67" s="397"/>
      <c r="AGZ67" s="397"/>
      <c r="AHA67" s="397"/>
      <c r="AHB67" s="397"/>
      <c r="AHC67" s="397"/>
      <c r="AHD67" s="397"/>
      <c r="AHE67" s="397"/>
      <c r="AHF67" s="397"/>
      <c r="AHG67" s="397"/>
      <c r="AHH67" s="397"/>
      <c r="AHI67" s="397"/>
      <c r="AHJ67" s="397"/>
      <c r="AHK67" s="397"/>
      <c r="AHL67" s="397"/>
      <c r="AHM67" s="397"/>
      <c r="AHN67" s="397"/>
      <c r="AHO67" s="397"/>
      <c r="AHP67" s="397"/>
      <c r="AHQ67" s="397"/>
      <c r="AHR67" s="397"/>
      <c r="AHS67" s="397"/>
      <c r="AHT67" s="397"/>
      <c r="AHU67" s="397"/>
      <c r="AHV67" s="397"/>
      <c r="AHW67" s="397"/>
      <c r="AHX67" s="397"/>
      <c r="AHY67" s="397"/>
      <c r="AHZ67" s="397"/>
      <c r="AIA67" s="397"/>
      <c r="AIB67" s="397"/>
      <c r="AIC67" s="397"/>
      <c r="AID67" s="397"/>
      <c r="AIE67" s="397"/>
      <c r="AIF67" s="397"/>
      <c r="AIG67" s="397"/>
      <c r="AIH67" s="397"/>
      <c r="AII67" s="397"/>
      <c r="AIJ67" s="397"/>
      <c r="AIK67" s="397"/>
      <c r="AIL67" s="397"/>
      <c r="AIM67" s="397"/>
      <c r="AIN67" s="397"/>
      <c r="AIO67" s="397"/>
      <c r="AIP67" s="397"/>
      <c r="AIQ67" s="397"/>
      <c r="AIR67" s="397"/>
      <c r="AIS67" s="397"/>
      <c r="AIT67" s="397"/>
      <c r="AIU67" s="397"/>
      <c r="AIV67" s="397"/>
      <c r="AIW67" s="397"/>
      <c r="AIX67" s="397"/>
      <c r="AIY67" s="397"/>
      <c r="AIZ67" s="397"/>
      <c r="AJA67" s="397"/>
      <c r="AJB67" s="397"/>
      <c r="AJC67" s="397"/>
      <c r="AJD67" s="397"/>
      <c r="AJE67" s="397"/>
      <c r="AJF67" s="397"/>
      <c r="AJG67" s="397"/>
      <c r="AJH67" s="397"/>
      <c r="AJI67" s="397"/>
      <c r="AJJ67" s="397"/>
      <c r="AJK67" s="397"/>
      <c r="AJL67" s="397"/>
      <c r="AJM67" s="397"/>
      <c r="AJN67" s="397"/>
      <c r="AJO67" s="397"/>
      <c r="AJP67" s="397"/>
      <c r="AJQ67" s="397"/>
      <c r="AJR67" s="397"/>
      <c r="AJS67" s="397"/>
      <c r="AJT67" s="397"/>
      <c r="AJU67" s="397"/>
      <c r="AJV67" s="397"/>
      <c r="AJW67" s="397"/>
      <c r="AJX67" s="397"/>
      <c r="AJY67" s="397"/>
      <c r="AJZ67" s="397"/>
      <c r="AKA67" s="397"/>
      <c r="AKB67" s="397"/>
      <c r="AKC67" s="397"/>
      <c r="AKD67" s="397"/>
      <c r="AKE67" s="397"/>
      <c r="AKF67" s="397"/>
      <c r="AKG67" s="397"/>
      <c r="AKH67" s="397"/>
      <c r="AKI67" s="397"/>
      <c r="AKJ67" s="397"/>
      <c r="AKK67" s="397"/>
      <c r="AKL67" s="397"/>
      <c r="AKM67" s="397"/>
      <c r="AKN67" s="397"/>
      <c r="AKO67" s="397"/>
      <c r="AKP67" s="397"/>
      <c r="AKQ67" s="397"/>
      <c r="AKR67" s="397"/>
      <c r="AKS67" s="397"/>
      <c r="AKT67" s="397"/>
      <c r="AKU67" s="397"/>
      <c r="AKV67" s="397"/>
      <c r="AKW67" s="397"/>
      <c r="AKX67" s="397"/>
      <c r="AKY67" s="397"/>
      <c r="AKZ67" s="397"/>
      <c r="ALA67" s="397"/>
      <c r="ALB67" s="397"/>
      <c r="ALC67" s="397"/>
      <c r="ALD67" s="397"/>
      <c r="ALE67" s="397"/>
      <c r="ALF67" s="397"/>
      <c r="ALG67" s="397"/>
      <c r="ALH67" s="397"/>
      <c r="ALI67" s="397"/>
      <c r="ALJ67" s="397"/>
      <c r="ALK67" s="397"/>
      <c r="ALL67" s="397"/>
      <c r="ALM67" s="397"/>
      <c r="ALN67" s="397"/>
      <c r="ALO67" s="397"/>
      <c r="ALP67" s="397"/>
      <c r="ALQ67" s="397"/>
      <c r="ALR67" s="397"/>
      <c r="ALS67" s="397"/>
      <c r="ALT67" s="397"/>
      <c r="ALU67" s="397"/>
      <c r="ALV67" s="397"/>
      <c r="ALW67" s="397"/>
      <c r="ALX67" s="397"/>
      <c r="ALY67" s="397"/>
      <c r="ALZ67" s="397"/>
      <c r="AMA67" s="397"/>
      <c r="AMB67" s="397"/>
      <c r="AMC67" s="397"/>
      <c r="AMD67" s="397"/>
      <c r="AME67" s="397"/>
      <c r="AMF67" s="397"/>
      <c r="AMG67" s="397"/>
      <c r="AMH67" s="397"/>
      <c r="AMI67" s="397"/>
      <c r="AMJ67" s="397"/>
      <c r="AMK67" s="397"/>
      <c r="AML67" s="397"/>
      <c r="AMM67" s="397"/>
      <c r="AMN67" s="397"/>
      <c r="AMO67" s="397"/>
      <c r="AMP67" s="397"/>
      <c r="AMQ67" s="397"/>
      <c r="AMR67" s="397"/>
      <c r="AMS67" s="397"/>
      <c r="AMT67" s="397"/>
      <c r="AMU67" s="397"/>
      <c r="AMV67" s="397"/>
      <c r="AMW67" s="397"/>
      <c r="AMX67" s="397"/>
      <c r="AMY67" s="397"/>
      <c r="AMZ67" s="397"/>
      <c r="ANA67" s="397"/>
      <c r="ANB67" s="397"/>
      <c r="ANC67" s="397"/>
      <c r="AND67" s="397"/>
      <c r="ANE67" s="397"/>
      <c r="ANF67" s="397"/>
      <c r="ANG67" s="397"/>
      <c r="ANH67" s="397"/>
      <c r="ANI67" s="397"/>
      <c r="ANJ67" s="397"/>
      <c r="ANK67" s="397"/>
      <c r="ANL67" s="397"/>
      <c r="ANM67" s="397"/>
      <c r="ANN67" s="397"/>
      <c r="ANO67" s="397"/>
      <c r="ANP67" s="397"/>
      <c r="ANQ67" s="397"/>
      <c r="ANR67" s="397"/>
      <c r="ANS67" s="397"/>
      <c r="ANT67" s="397"/>
      <c r="ANU67" s="397"/>
      <c r="ANV67" s="397"/>
      <c r="ANW67" s="397"/>
      <c r="ANX67" s="397"/>
      <c r="ANY67" s="397"/>
      <c r="ANZ67" s="397"/>
      <c r="AOA67" s="397"/>
      <c r="AOB67" s="397"/>
      <c r="AOC67" s="397"/>
      <c r="AOD67" s="397"/>
      <c r="AOE67" s="397"/>
      <c r="AOF67" s="397"/>
      <c r="AOG67" s="397"/>
      <c r="AOH67" s="397"/>
      <c r="AOI67" s="397"/>
      <c r="AOJ67" s="397"/>
      <c r="AOK67" s="397"/>
      <c r="AOL67" s="397"/>
      <c r="AOM67" s="397"/>
      <c r="AON67" s="397"/>
      <c r="AOO67" s="397"/>
      <c r="AOP67" s="397"/>
      <c r="AOQ67" s="397"/>
      <c r="AOR67" s="397"/>
      <c r="AOS67" s="397"/>
      <c r="AOT67" s="397"/>
      <c r="AOU67" s="397"/>
      <c r="AOV67" s="397"/>
      <c r="AOW67" s="397"/>
      <c r="AOX67" s="397"/>
      <c r="AOY67" s="397"/>
      <c r="AOZ67" s="397"/>
      <c r="APA67" s="397"/>
      <c r="APB67" s="397"/>
      <c r="APC67" s="397"/>
      <c r="APD67" s="397"/>
      <c r="APE67" s="397"/>
      <c r="APF67" s="397"/>
      <c r="APG67" s="397"/>
      <c r="APH67" s="397"/>
      <c r="API67" s="397"/>
      <c r="APJ67" s="397"/>
      <c r="APK67" s="397"/>
      <c r="APL67" s="397"/>
      <c r="APM67" s="397"/>
      <c r="APN67" s="397"/>
      <c r="APO67" s="397"/>
      <c r="APP67" s="397"/>
      <c r="APQ67" s="397"/>
      <c r="APR67" s="397"/>
      <c r="APS67" s="397"/>
      <c r="APT67" s="397"/>
      <c r="APU67" s="397"/>
      <c r="APV67" s="397"/>
      <c r="APW67" s="397"/>
      <c r="APX67" s="397"/>
      <c r="APY67" s="397"/>
      <c r="APZ67" s="397"/>
      <c r="AQA67" s="397"/>
      <c r="AQB67" s="397"/>
      <c r="AQC67" s="397"/>
      <c r="AQD67" s="397"/>
      <c r="AQE67" s="397"/>
      <c r="AQF67" s="397"/>
      <c r="AQG67" s="397"/>
      <c r="AQH67" s="397"/>
      <c r="AQI67" s="397"/>
      <c r="AQJ67" s="397"/>
      <c r="AQK67" s="397"/>
      <c r="AQL67" s="397"/>
      <c r="AQM67" s="397"/>
      <c r="AQN67" s="397"/>
      <c r="AQO67" s="397"/>
      <c r="AQP67" s="397"/>
      <c r="AQQ67" s="397"/>
      <c r="AQR67" s="397"/>
      <c r="AQS67" s="397"/>
      <c r="AQT67" s="397"/>
      <c r="AQU67" s="397"/>
      <c r="AQV67" s="397"/>
      <c r="AQW67" s="397"/>
      <c r="AQX67" s="397"/>
      <c r="AQY67" s="397"/>
      <c r="AQZ67" s="397"/>
      <c r="ARA67" s="397"/>
      <c r="ARB67" s="397"/>
      <c r="ARC67" s="397"/>
      <c r="ARD67" s="397"/>
      <c r="ARE67" s="397"/>
      <c r="ARF67" s="397"/>
      <c r="ARG67" s="397"/>
      <c r="ARH67" s="397"/>
      <c r="ARI67" s="397"/>
      <c r="ARJ67" s="397"/>
      <c r="ARK67" s="397"/>
      <c r="ARL67" s="397"/>
      <c r="ARM67" s="397"/>
      <c r="ARN67" s="397"/>
      <c r="ARO67" s="397"/>
      <c r="ARP67" s="397"/>
      <c r="ARQ67" s="397"/>
      <c r="ARR67" s="397"/>
      <c r="ARS67" s="397"/>
      <c r="ART67" s="397"/>
      <c r="ARU67" s="397"/>
      <c r="ARV67" s="397"/>
      <c r="ARW67" s="397"/>
      <c r="ARX67" s="397"/>
      <c r="ARY67" s="397"/>
      <c r="ARZ67" s="397"/>
      <c r="ASA67" s="397"/>
      <c r="ASB67" s="397"/>
      <c r="ASC67" s="397"/>
      <c r="ASD67" s="397"/>
      <c r="ASE67" s="397"/>
      <c r="ASF67" s="397"/>
      <c r="ASG67" s="397"/>
      <c r="ASH67" s="397"/>
      <c r="ASI67" s="397"/>
      <c r="ASJ67" s="397"/>
      <c r="ASK67" s="397"/>
      <c r="ASL67" s="397"/>
      <c r="ASM67" s="397"/>
      <c r="ASN67" s="397"/>
      <c r="ASO67" s="397"/>
      <c r="ASP67" s="397"/>
      <c r="ASQ67" s="397"/>
      <c r="ASR67" s="397"/>
      <c r="ASS67" s="397"/>
      <c r="AST67" s="397"/>
      <c r="ASU67" s="397"/>
      <c r="ASV67" s="397"/>
      <c r="ASW67" s="397"/>
      <c r="ASX67" s="397"/>
      <c r="ASY67" s="397"/>
      <c r="ASZ67" s="397"/>
      <c r="ATA67" s="397"/>
      <c r="ATB67" s="397"/>
      <c r="ATC67" s="397"/>
      <c r="ATD67" s="397"/>
      <c r="ATE67" s="397"/>
      <c r="ATF67" s="397"/>
      <c r="ATG67" s="397"/>
      <c r="ATH67" s="397"/>
      <c r="ATI67" s="397"/>
      <c r="ATJ67" s="397"/>
      <c r="ATK67" s="397"/>
      <c r="ATL67" s="397"/>
      <c r="ATM67" s="397"/>
      <c r="ATN67" s="397"/>
      <c r="ATO67" s="397"/>
      <c r="ATP67" s="397"/>
      <c r="ATQ67" s="397"/>
      <c r="ATR67" s="397"/>
      <c r="ATS67" s="397"/>
      <c r="ATT67" s="397"/>
      <c r="ATU67" s="397"/>
      <c r="ATV67" s="397"/>
      <c r="ATW67" s="397"/>
      <c r="ATX67" s="397"/>
      <c r="ATY67" s="397"/>
      <c r="ATZ67" s="397"/>
      <c r="AUA67" s="397"/>
      <c r="AUB67" s="397"/>
      <c r="AUC67" s="397"/>
      <c r="AUD67" s="397"/>
      <c r="AUE67" s="397"/>
      <c r="AUF67" s="397"/>
      <c r="AUG67" s="397"/>
      <c r="AUH67" s="397"/>
      <c r="AUI67" s="397"/>
      <c r="AUJ67" s="397"/>
      <c r="AUK67" s="397"/>
      <c r="AUL67" s="397"/>
      <c r="AUM67" s="397"/>
      <c r="AUN67" s="397"/>
      <c r="AUO67" s="397"/>
      <c r="AUP67" s="397"/>
      <c r="AUQ67" s="397"/>
      <c r="AUR67" s="397"/>
      <c r="AUS67" s="397"/>
      <c r="AUT67" s="397"/>
      <c r="AUU67" s="397"/>
      <c r="AUV67" s="397"/>
      <c r="AUW67" s="397"/>
      <c r="AUX67" s="397"/>
      <c r="AUY67" s="397"/>
      <c r="AUZ67" s="397"/>
      <c r="AVA67" s="397"/>
      <c r="AVB67" s="397"/>
      <c r="AVC67" s="397"/>
      <c r="AVD67" s="397"/>
      <c r="AVE67" s="397"/>
      <c r="AVF67" s="397"/>
      <c r="AVG67" s="397"/>
      <c r="AVH67" s="397"/>
      <c r="AVI67" s="397"/>
      <c r="AVJ67" s="397"/>
      <c r="AVK67" s="397"/>
      <c r="AVL67" s="397"/>
      <c r="AVM67" s="397"/>
      <c r="AVN67" s="397"/>
      <c r="AVO67" s="397"/>
      <c r="AVP67" s="397"/>
      <c r="AVQ67" s="397"/>
      <c r="AVR67" s="397"/>
      <c r="AVS67" s="397"/>
      <c r="AVT67" s="397"/>
      <c r="AVU67" s="397"/>
      <c r="AVV67" s="397"/>
      <c r="AVW67" s="397"/>
      <c r="AVX67" s="397"/>
      <c r="AVY67" s="397"/>
      <c r="AVZ67" s="397"/>
      <c r="AWA67" s="397"/>
      <c r="AWB67" s="397"/>
      <c r="AWC67" s="397"/>
      <c r="AWD67" s="397"/>
      <c r="AWE67" s="397"/>
      <c r="AWF67" s="397"/>
      <c r="AWG67" s="397"/>
      <c r="AWH67" s="397"/>
      <c r="AWI67" s="397"/>
      <c r="AWJ67" s="397"/>
      <c r="AWK67" s="397"/>
      <c r="AWL67" s="397"/>
      <c r="AWM67" s="397"/>
      <c r="AWN67" s="397"/>
      <c r="AWO67" s="397"/>
      <c r="AWP67" s="397"/>
      <c r="AWQ67" s="397"/>
      <c r="AWR67" s="397"/>
      <c r="AWS67" s="397"/>
      <c r="AWT67" s="397"/>
      <c r="AWU67" s="397"/>
      <c r="AWV67" s="397"/>
      <c r="AWW67" s="397"/>
      <c r="AWX67" s="397"/>
      <c r="AWY67" s="397"/>
      <c r="AWZ67" s="397"/>
      <c r="AXA67" s="397"/>
      <c r="AXB67" s="397"/>
      <c r="AXC67" s="397"/>
      <c r="AXD67" s="397"/>
      <c r="AXE67" s="397"/>
      <c r="AXF67" s="397"/>
      <c r="AXG67" s="397"/>
      <c r="AXH67" s="397"/>
      <c r="AXI67" s="397"/>
      <c r="AXJ67" s="397"/>
      <c r="AXK67" s="397"/>
      <c r="AXL67" s="397"/>
      <c r="AXM67" s="397"/>
      <c r="AXN67" s="397"/>
      <c r="AXO67" s="397"/>
      <c r="AXP67" s="397"/>
      <c r="AXQ67" s="397"/>
      <c r="AXR67" s="397"/>
      <c r="AXS67" s="397"/>
      <c r="AXT67" s="397"/>
      <c r="AXU67" s="397"/>
      <c r="AXV67" s="397"/>
      <c r="AXW67" s="397"/>
      <c r="AXX67" s="397"/>
      <c r="AXY67" s="397"/>
      <c r="AXZ67" s="397"/>
      <c r="AYA67" s="397"/>
      <c r="AYB67" s="397"/>
      <c r="AYC67" s="397"/>
      <c r="AYD67" s="397"/>
      <c r="AYE67" s="397"/>
      <c r="AYF67" s="397"/>
      <c r="AYG67" s="397"/>
      <c r="AYH67" s="397"/>
      <c r="AYI67" s="397"/>
      <c r="AYJ67" s="397"/>
      <c r="AYK67" s="397"/>
      <c r="AYL67" s="397"/>
      <c r="AYM67" s="397"/>
      <c r="AYN67" s="397"/>
      <c r="AYO67" s="397"/>
      <c r="AYP67" s="397"/>
      <c r="AYQ67" s="397"/>
      <c r="AYR67" s="397"/>
      <c r="AYS67" s="397"/>
      <c r="AYT67" s="397"/>
      <c r="AYU67" s="397"/>
      <c r="AYV67" s="397"/>
      <c r="AYW67" s="397"/>
      <c r="AYX67" s="397"/>
      <c r="AYY67" s="397"/>
      <c r="AYZ67" s="397"/>
      <c r="AZA67" s="397"/>
      <c r="AZB67" s="397"/>
      <c r="AZC67" s="397"/>
      <c r="AZD67" s="397"/>
      <c r="AZE67" s="397"/>
      <c r="AZF67" s="397"/>
      <c r="AZG67" s="397"/>
      <c r="AZH67" s="397"/>
      <c r="AZI67" s="397"/>
      <c r="AZJ67" s="397"/>
      <c r="AZK67" s="397"/>
      <c r="AZL67" s="397"/>
      <c r="AZM67" s="397"/>
      <c r="AZN67" s="397"/>
      <c r="AZO67" s="397"/>
      <c r="AZP67" s="397"/>
      <c r="AZQ67" s="397"/>
      <c r="AZR67" s="397"/>
      <c r="AZS67" s="397"/>
      <c r="AZT67" s="397"/>
      <c r="AZU67" s="397"/>
      <c r="AZV67" s="397"/>
      <c r="AZW67" s="397"/>
      <c r="AZX67" s="397"/>
      <c r="AZY67" s="397"/>
      <c r="AZZ67" s="397"/>
      <c r="BAA67" s="397"/>
      <c r="BAB67" s="397"/>
      <c r="BAC67" s="397"/>
      <c r="BAD67" s="397"/>
      <c r="BAE67" s="397"/>
      <c r="BAF67" s="397"/>
      <c r="BAG67" s="397"/>
      <c r="BAH67" s="397"/>
      <c r="BAI67" s="397"/>
      <c r="BAJ67" s="397"/>
      <c r="BAK67" s="397"/>
      <c r="BAL67" s="397"/>
      <c r="BAM67" s="397"/>
      <c r="BAN67" s="397"/>
      <c r="BAO67" s="397"/>
      <c r="BAP67" s="397"/>
      <c r="BAQ67" s="397"/>
      <c r="BAR67" s="397"/>
      <c r="BAS67" s="397"/>
      <c r="BAT67" s="397"/>
      <c r="BAU67" s="397"/>
      <c r="BAV67" s="397"/>
      <c r="BAW67" s="397"/>
      <c r="BAX67" s="397"/>
      <c r="BAY67" s="397"/>
      <c r="BAZ67" s="397"/>
      <c r="BBA67" s="397"/>
      <c r="BBB67" s="397"/>
      <c r="BBC67" s="397"/>
      <c r="BBD67" s="397"/>
      <c r="BBE67" s="397"/>
      <c r="BBF67" s="397"/>
      <c r="BBG67" s="397"/>
      <c r="BBH67" s="397"/>
      <c r="BBI67" s="397"/>
      <c r="BBJ67" s="397"/>
      <c r="BBK67" s="397"/>
      <c r="BBL67" s="397"/>
      <c r="BBM67" s="397"/>
      <c r="BBN67" s="397"/>
      <c r="BBO67" s="397"/>
      <c r="BBP67" s="397"/>
      <c r="BBQ67" s="397"/>
      <c r="BBR67" s="397"/>
      <c r="BBS67" s="397"/>
      <c r="BBT67" s="397"/>
      <c r="BBU67" s="397"/>
      <c r="BBV67" s="397"/>
      <c r="BBW67" s="397"/>
      <c r="BBX67" s="397"/>
      <c r="BBY67" s="397"/>
      <c r="BBZ67" s="397"/>
      <c r="BCA67" s="397"/>
      <c r="BCB67" s="397"/>
      <c r="BCC67" s="397"/>
      <c r="BCD67" s="397"/>
      <c r="BCE67" s="397"/>
      <c r="BCF67" s="397"/>
      <c r="BCG67" s="397"/>
      <c r="BCH67" s="397"/>
      <c r="BCI67" s="397"/>
      <c r="BCJ67" s="397"/>
      <c r="BCK67" s="397"/>
      <c r="BCL67" s="397"/>
      <c r="BCM67" s="397"/>
      <c r="BCN67" s="397"/>
      <c r="BCO67" s="397"/>
      <c r="BCP67" s="397"/>
      <c r="BCQ67" s="397"/>
      <c r="BCR67" s="397"/>
      <c r="BCS67" s="397"/>
      <c r="BCT67" s="397"/>
      <c r="BCU67" s="397"/>
      <c r="BCV67" s="397"/>
      <c r="BCW67" s="397"/>
      <c r="BCX67" s="397"/>
      <c r="BCY67" s="397"/>
      <c r="BCZ67" s="397"/>
      <c r="BDA67" s="397"/>
      <c r="BDB67" s="397"/>
      <c r="BDC67" s="397"/>
      <c r="BDD67" s="397"/>
      <c r="BDE67" s="397"/>
      <c r="BDF67" s="397"/>
      <c r="BDG67" s="397"/>
      <c r="BDH67" s="397"/>
      <c r="BDI67" s="397"/>
      <c r="BDJ67" s="397"/>
      <c r="BDK67" s="397"/>
      <c r="BDL67" s="397"/>
      <c r="BDM67" s="397"/>
      <c r="BDN67" s="397"/>
      <c r="BDO67" s="397"/>
      <c r="BDP67" s="397"/>
      <c r="BDQ67" s="397"/>
      <c r="BDR67" s="397"/>
      <c r="BDS67" s="397"/>
      <c r="BDT67" s="397"/>
      <c r="BDU67" s="397"/>
      <c r="BDV67" s="397"/>
      <c r="BDW67" s="397"/>
      <c r="BDX67" s="397"/>
      <c r="BDY67" s="397"/>
      <c r="BDZ67" s="397"/>
      <c r="BEA67" s="397"/>
      <c r="BEB67" s="397"/>
      <c r="BEC67" s="397"/>
      <c r="BED67" s="397"/>
      <c r="BEE67" s="397"/>
      <c r="BEF67" s="397"/>
      <c r="BEG67" s="397"/>
      <c r="BEH67" s="397"/>
      <c r="BEI67" s="397"/>
      <c r="BEJ67" s="397"/>
      <c r="BEK67" s="397"/>
      <c r="BEL67" s="397"/>
      <c r="BEM67" s="397"/>
      <c r="BEN67" s="397"/>
      <c r="BEO67" s="397"/>
      <c r="BEP67" s="397"/>
      <c r="BEQ67" s="397"/>
      <c r="BER67" s="397"/>
      <c r="BES67" s="397"/>
      <c r="BET67" s="397"/>
      <c r="BEU67" s="397"/>
      <c r="BEV67" s="397"/>
      <c r="BEW67" s="397"/>
      <c r="BEX67" s="397"/>
      <c r="BEY67" s="397"/>
      <c r="BEZ67" s="397"/>
      <c r="BFA67" s="397"/>
      <c r="BFB67" s="397"/>
      <c r="BFC67" s="397"/>
      <c r="BFD67" s="397"/>
      <c r="BFE67" s="397"/>
      <c r="BFF67" s="397"/>
      <c r="BFG67" s="397"/>
      <c r="BFH67" s="397"/>
      <c r="BFI67" s="397"/>
      <c r="BFJ67" s="397"/>
      <c r="BFK67" s="397"/>
      <c r="BFL67" s="397"/>
      <c r="BFM67" s="397"/>
      <c r="BFN67" s="397"/>
      <c r="BFO67" s="397"/>
      <c r="BFP67" s="397"/>
      <c r="BFQ67" s="397"/>
      <c r="BFR67" s="397"/>
      <c r="BFS67" s="397"/>
      <c r="BFT67" s="397"/>
      <c r="BFU67" s="397"/>
      <c r="BFV67" s="397"/>
      <c r="BFW67" s="397"/>
      <c r="BFX67" s="397"/>
      <c r="BFY67" s="397"/>
      <c r="BFZ67" s="397"/>
      <c r="BGA67" s="397"/>
      <c r="BGB67" s="397"/>
      <c r="BGC67" s="397"/>
      <c r="BGD67" s="397"/>
      <c r="BGE67" s="397"/>
      <c r="BGF67" s="397"/>
      <c r="BGG67" s="397"/>
      <c r="BGH67" s="397"/>
      <c r="BGI67" s="397"/>
      <c r="BGJ67" s="397"/>
      <c r="BGK67" s="397"/>
      <c r="BGL67" s="397"/>
      <c r="BGM67" s="397"/>
      <c r="BGN67" s="397"/>
      <c r="BGO67" s="397"/>
      <c r="BGP67" s="397"/>
      <c r="BGQ67" s="397"/>
      <c r="BGR67" s="397"/>
      <c r="BGS67" s="397"/>
      <c r="BGT67" s="397"/>
      <c r="BGU67" s="397"/>
      <c r="BGV67" s="397"/>
      <c r="BGW67" s="397"/>
      <c r="BGX67" s="397"/>
      <c r="BGY67" s="397"/>
      <c r="BGZ67" s="397"/>
      <c r="BHA67" s="397"/>
      <c r="BHB67" s="397"/>
      <c r="BHC67" s="397"/>
      <c r="BHD67" s="397"/>
      <c r="BHE67" s="397"/>
      <c r="BHF67" s="397"/>
      <c r="BHG67" s="397"/>
      <c r="BHH67" s="397"/>
      <c r="BHI67" s="397"/>
      <c r="BHJ67" s="397"/>
      <c r="BHK67" s="397"/>
      <c r="BHL67" s="397"/>
      <c r="BHM67" s="397"/>
      <c r="BHN67" s="397"/>
      <c r="BHO67" s="397"/>
      <c r="BHP67" s="397"/>
      <c r="BHQ67" s="397"/>
      <c r="BHR67" s="397"/>
      <c r="BHS67" s="397"/>
      <c r="BHT67" s="397"/>
      <c r="BHU67" s="397"/>
      <c r="BHV67" s="397"/>
      <c r="BHW67" s="397"/>
      <c r="BHX67" s="397"/>
      <c r="BHY67" s="397"/>
      <c r="BHZ67" s="397"/>
      <c r="BIA67" s="397"/>
      <c r="BIB67" s="397"/>
      <c r="BIC67" s="397"/>
      <c r="BID67" s="397"/>
      <c r="BIE67" s="397"/>
      <c r="BIF67" s="397"/>
      <c r="BIG67" s="397"/>
      <c r="BIH67" s="397"/>
      <c r="BII67" s="397"/>
      <c r="BIJ67" s="397"/>
      <c r="BIK67" s="397"/>
      <c r="BIL67" s="397"/>
      <c r="BIM67" s="397"/>
      <c r="BIN67" s="397"/>
      <c r="BIO67" s="397"/>
      <c r="BIP67" s="397"/>
      <c r="BIQ67" s="397"/>
      <c r="BIR67" s="397"/>
      <c r="BIS67" s="397"/>
      <c r="BIT67" s="397"/>
      <c r="BIU67" s="397"/>
      <c r="BIV67" s="397"/>
      <c r="BIW67" s="397"/>
      <c r="BIX67" s="397"/>
      <c r="BIY67" s="397"/>
      <c r="BIZ67" s="397"/>
      <c r="BJA67" s="397"/>
      <c r="BJB67" s="397"/>
      <c r="BJC67" s="397"/>
      <c r="BJD67" s="397"/>
      <c r="BJE67" s="397"/>
      <c r="BJF67" s="397"/>
      <c r="BJG67" s="397"/>
      <c r="BJH67" s="397"/>
      <c r="BJI67" s="397"/>
      <c r="BJJ67" s="397"/>
      <c r="BJK67" s="397"/>
      <c r="BJL67" s="397"/>
      <c r="BJM67" s="397"/>
      <c r="BJN67" s="397"/>
      <c r="BJO67" s="397"/>
      <c r="BJP67" s="397"/>
      <c r="BJQ67" s="397"/>
      <c r="BJR67" s="397"/>
      <c r="BJS67" s="397"/>
      <c r="BJT67" s="397"/>
      <c r="BJU67" s="397"/>
      <c r="BJV67" s="397"/>
      <c r="BJW67" s="397"/>
      <c r="BJX67" s="397"/>
      <c r="BJY67" s="397"/>
      <c r="BJZ67" s="397"/>
      <c r="BKA67" s="397"/>
      <c r="BKB67" s="397"/>
      <c r="BKC67" s="397"/>
      <c r="BKD67" s="397"/>
      <c r="BKE67" s="397"/>
      <c r="BKF67" s="397"/>
      <c r="BKG67" s="397"/>
      <c r="BKH67" s="397"/>
      <c r="BKI67" s="397"/>
      <c r="BKJ67" s="397"/>
      <c r="BKK67" s="397"/>
      <c r="BKL67" s="397"/>
      <c r="BKM67" s="397"/>
      <c r="BKN67" s="397"/>
      <c r="BKO67" s="397"/>
      <c r="BKP67" s="397"/>
      <c r="BKQ67" s="397"/>
      <c r="BKR67" s="397"/>
      <c r="BKS67" s="397"/>
      <c r="BKT67" s="397"/>
      <c r="BKU67" s="397"/>
      <c r="BKV67" s="397"/>
      <c r="BKW67" s="397"/>
      <c r="BKX67" s="397"/>
      <c r="BKY67" s="397"/>
      <c r="BKZ67" s="397"/>
      <c r="BLA67" s="397"/>
      <c r="BLB67" s="397"/>
      <c r="BLC67" s="397"/>
      <c r="BLD67" s="397"/>
      <c r="BLE67" s="397"/>
      <c r="BLF67" s="397"/>
      <c r="BLG67" s="397"/>
      <c r="BLH67" s="397"/>
      <c r="BLI67" s="397"/>
      <c r="BLJ67" s="397"/>
      <c r="BLK67" s="397"/>
      <c r="BLL67" s="397"/>
      <c r="BLM67" s="397"/>
      <c r="BLN67" s="397"/>
      <c r="BLO67" s="397"/>
      <c r="BLP67" s="397"/>
      <c r="BLQ67" s="397"/>
      <c r="BLR67" s="397"/>
      <c r="BLS67" s="397"/>
      <c r="BLT67" s="397"/>
      <c r="BLU67" s="397"/>
      <c r="BLV67" s="397"/>
      <c r="BLW67" s="397"/>
      <c r="BLX67" s="397"/>
      <c r="BLY67" s="397"/>
      <c r="BLZ67" s="397"/>
      <c r="BMA67" s="397"/>
      <c r="BMB67" s="397"/>
      <c r="BMC67" s="397"/>
      <c r="BMD67" s="397"/>
      <c r="BME67" s="397"/>
      <c r="BMF67" s="397"/>
      <c r="BMG67" s="397"/>
      <c r="BMH67" s="397"/>
      <c r="BMI67" s="397"/>
      <c r="BMJ67" s="397"/>
      <c r="BMK67" s="397"/>
      <c r="BML67" s="397"/>
      <c r="BMM67" s="397"/>
      <c r="BMN67" s="397"/>
      <c r="BMO67" s="397"/>
      <c r="BMP67" s="397"/>
      <c r="BMQ67" s="397"/>
      <c r="BMR67" s="397"/>
      <c r="BMS67" s="397"/>
      <c r="BMT67" s="397"/>
      <c r="BMU67" s="397"/>
      <c r="BMV67" s="397"/>
      <c r="BMW67" s="397"/>
      <c r="BMX67" s="397"/>
      <c r="BMY67" s="397"/>
      <c r="BMZ67" s="397"/>
      <c r="BNA67" s="397"/>
      <c r="BNB67" s="397"/>
      <c r="BNC67" s="397"/>
      <c r="BND67" s="397"/>
      <c r="BNE67" s="397"/>
      <c r="BNF67" s="397"/>
      <c r="BNG67" s="397"/>
      <c r="BNH67" s="397"/>
      <c r="BNI67" s="397"/>
      <c r="BNJ67" s="397"/>
      <c r="BNK67" s="397"/>
      <c r="BNL67" s="397"/>
      <c r="BNM67" s="397"/>
      <c r="BNN67" s="397"/>
      <c r="BNO67" s="397"/>
      <c r="BNP67" s="397"/>
      <c r="BNQ67" s="397"/>
      <c r="BNR67" s="397"/>
      <c r="BNS67" s="397"/>
      <c r="BNT67" s="397"/>
      <c r="BNU67" s="397"/>
      <c r="BNV67" s="397"/>
      <c r="BNW67" s="397"/>
      <c r="BNX67" s="397"/>
      <c r="BNY67" s="397"/>
      <c r="BNZ67" s="397"/>
      <c r="BOA67" s="397"/>
      <c r="BOB67" s="397"/>
      <c r="BOC67" s="397"/>
      <c r="BOD67" s="397"/>
      <c r="BOE67" s="397"/>
      <c r="BOF67" s="397"/>
      <c r="BOG67" s="397"/>
      <c r="BOH67" s="397"/>
      <c r="BOI67" s="397"/>
      <c r="BOJ67" s="397"/>
      <c r="BOK67" s="397"/>
      <c r="BOL67" s="397"/>
      <c r="BOM67" s="397"/>
      <c r="BON67" s="397"/>
      <c r="BOO67" s="397"/>
      <c r="BOP67" s="397"/>
      <c r="BOQ67" s="397"/>
      <c r="BOR67" s="397"/>
      <c r="BOS67" s="397"/>
      <c r="BOT67" s="397"/>
      <c r="BOU67" s="397"/>
      <c r="BOV67" s="397"/>
      <c r="BOW67" s="397"/>
      <c r="BOX67" s="397"/>
      <c r="BOY67" s="397"/>
      <c r="BOZ67" s="397"/>
      <c r="BPA67" s="397"/>
      <c r="BPB67" s="397"/>
      <c r="BPC67" s="397"/>
      <c r="BPD67" s="397"/>
      <c r="BPE67" s="397"/>
      <c r="BPF67" s="397"/>
      <c r="BPG67" s="397"/>
      <c r="BPH67" s="397"/>
      <c r="BPI67" s="397"/>
      <c r="BPJ67" s="397"/>
      <c r="BPK67" s="397"/>
      <c r="BPL67" s="397"/>
      <c r="BPM67" s="397"/>
      <c r="BPN67" s="397"/>
      <c r="BPO67" s="397"/>
      <c r="BPP67" s="397"/>
      <c r="BPQ67" s="397"/>
      <c r="BPR67" s="397"/>
      <c r="BPS67" s="397"/>
      <c r="BPT67" s="397"/>
      <c r="BPU67" s="397"/>
      <c r="BPV67" s="397"/>
      <c r="BPW67" s="397"/>
      <c r="BPX67" s="397"/>
      <c r="BPY67" s="397"/>
      <c r="BPZ67" s="397"/>
      <c r="BQA67" s="397"/>
      <c r="BQB67" s="397"/>
      <c r="BQC67" s="397"/>
      <c r="BQD67" s="397"/>
      <c r="BQE67" s="397"/>
      <c r="BQF67" s="397"/>
      <c r="BQG67" s="397"/>
      <c r="BQH67" s="397"/>
      <c r="BQI67" s="397"/>
      <c r="BQJ67" s="397"/>
      <c r="BQK67" s="397"/>
      <c r="BQL67" s="397"/>
      <c r="BQM67" s="397"/>
      <c r="BQN67" s="397"/>
      <c r="BQO67" s="397"/>
      <c r="BQP67" s="397"/>
      <c r="BQQ67" s="397"/>
      <c r="BQR67" s="397"/>
      <c r="BQS67" s="397"/>
      <c r="BQT67" s="397"/>
      <c r="BQU67" s="397"/>
      <c r="BQV67" s="397"/>
      <c r="BQW67" s="397"/>
      <c r="BQX67" s="397"/>
      <c r="BQY67" s="397"/>
      <c r="BQZ67" s="397"/>
      <c r="BRA67" s="397"/>
      <c r="BRB67" s="397"/>
      <c r="BRC67" s="397"/>
      <c r="BRD67" s="397"/>
      <c r="BRE67" s="397"/>
      <c r="BRF67" s="397"/>
      <c r="BRG67" s="397"/>
      <c r="BRH67" s="397"/>
      <c r="BRI67" s="397"/>
      <c r="BRJ67" s="397"/>
      <c r="BRK67" s="397"/>
      <c r="BRL67" s="397"/>
      <c r="BRM67" s="397"/>
      <c r="BRN67" s="397"/>
      <c r="BRO67" s="397"/>
      <c r="BRP67" s="397"/>
      <c r="BRQ67" s="397"/>
      <c r="BRR67" s="397"/>
      <c r="BRS67" s="397"/>
      <c r="BRT67" s="397"/>
      <c r="BRU67" s="397"/>
      <c r="BRV67" s="397"/>
      <c r="BRW67" s="397"/>
      <c r="BRX67" s="397"/>
      <c r="BRY67" s="397"/>
      <c r="BRZ67" s="397"/>
      <c r="BSA67" s="397"/>
      <c r="BSB67" s="397"/>
      <c r="BSC67" s="397"/>
      <c r="BSD67" s="397"/>
      <c r="BSE67" s="397"/>
      <c r="BSF67" s="397"/>
      <c r="BSG67" s="397"/>
      <c r="BSH67" s="397"/>
      <c r="BSI67" s="397"/>
      <c r="BSJ67" s="397"/>
      <c r="BSK67" s="397"/>
      <c r="BSL67" s="397"/>
      <c r="BSM67" s="397"/>
      <c r="BSN67" s="397"/>
      <c r="BSO67" s="397"/>
      <c r="BSP67" s="397"/>
      <c r="BSQ67" s="397"/>
      <c r="BSR67" s="397"/>
      <c r="BSS67" s="397"/>
      <c r="BST67" s="397"/>
      <c r="BSU67" s="397"/>
      <c r="BSV67" s="397"/>
      <c r="BSW67" s="397"/>
      <c r="BSX67" s="397"/>
      <c r="BSY67" s="397"/>
      <c r="BSZ67" s="397"/>
      <c r="BTA67" s="397"/>
      <c r="BTB67" s="397"/>
      <c r="BTC67" s="397"/>
      <c r="BTD67" s="397"/>
      <c r="BTE67" s="397"/>
      <c r="BTF67" s="397"/>
      <c r="BTG67" s="397"/>
      <c r="BTH67" s="397"/>
      <c r="BTI67" s="397"/>
      <c r="BTJ67" s="397"/>
      <c r="BTK67" s="397"/>
      <c r="BTL67" s="397"/>
      <c r="BTM67" s="397"/>
      <c r="BTN67" s="397"/>
      <c r="BTO67" s="397"/>
      <c r="BTP67" s="397"/>
      <c r="BTQ67" s="397"/>
      <c r="BTR67" s="397"/>
      <c r="BTS67" s="397"/>
      <c r="BTT67" s="397"/>
      <c r="BTU67" s="397"/>
      <c r="BTV67" s="397"/>
      <c r="BTW67" s="397"/>
      <c r="BTX67" s="397"/>
      <c r="BTY67" s="397"/>
      <c r="BTZ67" s="397"/>
      <c r="BUA67" s="397"/>
      <c r="BUB67" s="397"/>
      <c r="BUC67" s="397"/>
      <c r="BUD67" s="397"/>
      <c r="BUE67" s="397"/>
      <c r="BUF67" s="397"/>
      <c r="BUG67" s="397"/>
      <c r="BUH67" s="397"/>
      <c r="BUI67" s="397"/>
      <c r="BUJ67" s="397"/>
      <c r="BUK67" s="397"/>
      <c r="BUL67" s="397"/>
      <c r="BUM67" s="397"/>
      <c r="BUN67" s="397"/>
      <c r="BUO67" s="397"/>
      <c r="BUP67" s="397"/>
      <c r="BUQ67" s="397"/>
      <c r="BUR67" s="397"/>
      <c r="BUS67" s="397"/>
      <c r="BUT67" s="397"/>
      <c r="BUU67" s="397"/>
      <c r="BUV67" s="397"/>
      <c r="BUW67" s="397"/>
      <c r="BUX67" s="397"/>
      <c r="BUY67" s="397"/>
      <c r="BUZ67" s="397"/>
      <c r="BVA67" s="397"/>
      <c r="BVB67" s="397"/>
      <c r="BVC67" s="397"/>
      <c r="BVD67" s="397"/>
      <c r="BVE67" s="397"/>
      <c r="BVF67" s="397"/>
      <c r="BVG67" s="397"/>
      <c r="BVH67" s="397"/>
      <c r="BVI67" s="397"/>
      <c r="BVJ67" s="397"/>
      <c r="BVK67" s="397"/>
      <c r="BVL67" s="397"/>
      <c r="BVM67" s="397"/>
      <c r="BVN67" s="397"/>
      <c r="BVO67" s="397"/>
      <c r="BVP67" s="397"/>
      <c r="BVQ67" s="397"/>
      <c r="BVR67" s="397"/>
      <c r="BVS67" s="397"/>
      <c r="BVT67" s="397"/>
      <c r="BVU67" s="397"/>
      <c r="BVV67" s="397"/>
      <c r="BVW67" s="397"/>
      <c r="BVX67" s="397"/>
      <c r="BVY67" s="397"/>
      <c r="BVZ67" s="397"/>
      <c r="BWA67" s="397"/>
      <c r="BWB67" s="397"/>
      <c r="BWC67" s="397"/>
      <c r="BWD67" s="397"/>
      <c r="BWE67" s="397"/>
      <c r="BWF67" s="397"/>
      <c r="BWG67" s="397"/>
      <c r="BWH67" s="397"/>
      <c r="BWI67" s="397"/>
      <c r="BWJ67" s="397"/>
      <c r="BWK67" s="397"/>
      <c r="BWL67" s="397"/>
      <c r="BWM67" s="397"/>
      <c r="BWN67" s="397"/>
      <c r="BWO67" s="397"/>
      <c r="BWP67" s="397"/>
      <c r="BWQ67" s="397"/>
      <c r="BWR67" s="397"/>
      <c r="BWS67" s="397"/>
      <c r="BWT67" s="397"/>
      <c r="BWU67" s="397"/>
      <c r="BWV67" s="397"/>
      <c r="BWW67" s="397"/>
      <c r="BWX67" s="397"/>
      <c r="BWY67" s="397"/>
      <c r="BWZ67" s="397"/>
      <c r="BXA67" s="397"/>
      <c r="BXB67" s="397"/>
      <c r="BXC67" s="397"/>
      <c r="BXD67" s="397"/>
      <c r="BXE67" s="397"/>
      <c r="BXF67" s="397"/>
      <c r="BXG67" s="397"/>
      <c r="BXH67" s="397"/>
      <c r="BXI67" s="397"/>
      <c r="BXJ67" s="397"/>
      <c r="BXK67" s="397"/>
      <c r="BXL67" s="397"/>
      <c r="BXM67" s="397"/>
      <c r="BXN67" s="397"/>
      <c r="BXO67" s="397"/>
      <c r="BXP67" s="397"/>
      <c r="BXQ67" s="397"/>
      <c r="BXR67" s="397"/>
      <c r="BXS67" s="397"/>
      <c r="BXT67" s="397"/>
      <c r="BXU67" s="397"/>
      <c r="BXV67" s="397"/>
      <c r="BXW67" s="397"/>
      <c r="BXX67" s="397"/>
      <c r="BXY67" s="397"/>
      <c r="BXZ67" s="397"/>
      <c r="BYA67" s="397"/>
      <c r="BYB67" s="397"/>
      <c r="BYC67" s="397"/>
      <c r="BYD67" s="397"/>
      <c r="BYE67" s="397"/>
      <c r="BYF67" s="397"/>
      <c r="BYG67" s="397"/>
      <c r="BYH67" s="397"/>
      <c r="BYI67" s="397"/>
      <c r="BYJ67" s="397"/>
      <c r="BYK67" s="397"/>
      <c r="BYL67" s="397"/>
      <c r="BYM67" s="397"/>
      <c r="BYN67" s="397"/>
      <c r="BYO67" s="397"/>
      <c r="BYP67" s="397"/>
      <c r="BYQ67" s="397"/>
      <c r="BYR67" s="397"/>
      <c r="BYS67" s="397"/>
      <c r="BYT67" s="397"/>
      <c r="BYU67" s="397"/>
      <c r="BYV67" s="397"/>
      <c r="BYW67" s="397"/>
      <c r="BYX67" s="397"/>
      <c r="BYY67" s="397"/>
      <c r="BYZ67" s="397"/>
      <c r="BZA67" s="397"/>
      <c r="BZB67" s="397"/>
      <c r="BZC67" s="397"/>
      <c r="BZD67" s="397"/>
      <c r="BZE67" s="397"/>
      <c r="BZF67" s="397"/>
      <c r="BZG67" s="397"/>
      <c r="BZH67" s="397"/>
      <c r="BZI67" s="397"/>
      <c r="BZJ67" s="397"/>
      <c r="BZK67" s="397"/>
      <c r="BZL67" s="397"/>
      <c r="BZM67" s="397"/>
      <c r="BZN67" s="397"/>
      <c r="BZO67" s="397"/>
      <c r="BZP67" s="397"/>
      <c r="BZQ67" s="397"/>
      <c r="BZR67" s="397"/>
      <c r="BZS67" s="397"/>
      <c r="BZT67" s="397"/>
      <c r="BZU67" s="397"/>
      <c r="BZV67" s="397"/>
      <c r="BZW67" s="397"/>
      <c r="BZX67" s="397"/>
      <c r="BZY67" s="397"/>
      <c r="BZZ67" s="397"/>
      <c r="CAA67" s="397"/>
      <c r="CAB67" s="397"/>
      <c r="CAC67" s="397"/>
      <c r="CAD67" s="397"/>
      <c r="CAE67" s="397"/>
      <c r="CAF67" s="397"/>
      <c r="CAG67" s="397"/>
      <c r="CAH67" s="397"/>
      <c r="CAI67" s="397"/>
      <c r="CAJ67" s="397"/>
      <c r="CAK67" s="397"/>
      <c r="CAL67" s="397"/>
      <c r="CAM67" s="397"/>
      <c r="CAN67" s="397"/>
      <c r="CAO67" s="397"/>
      <c r="CAP67" s="397"/>
      <c r="CAQ67" s="397"/>
      <c r="CAR67" s="397"/>
      <c r="CAS67" s="397"/>
      <c r="CAT67" s="397"/>
      <c r="CAU67" s="397"/>
      <c r="CAV67" s="397"/>
      <c r="CAW67" s="397"/>
      <c r="CAX67" s="397"/>
      <c r="CAY67" s="397"/>
      <c r="CAZ67" s="397"/>
      <c r="CBA67" s="397"/>
      <c r="CBB67" s="397"/>
      <c r="CBC67" s="397"/>
      <c r="CBD67" s="397"/>
      <c r="CBE67" s="397"/>
      <c r="CBF67" s="397"/>
      <c r="CBG67" s="397"/>
      <c r="CBH67" s="397"/>
      <c r="CBI67" s="397"/>
      <c r="CBJ67" s="397"/>
      <c r="CBK67" s="397"/>
      <c r="CBL67" s="397"/>
      <c r="CBM67" s="397"/>
      <c r="CBN67" s="397"/>
      <c r="CBO67" s="397"/>
      <c r="CBP67" s="397"/>
      <c r="CBQ67" s="397"/>
      <c r="CBR67" s="397"/>
      <c r="CBS67" s="397"/>
      <c r="CBT67" s="397"/>
      <c r="CBU67" s="397"/>
      <c r="CBV67" s="397"/>
      <c r="CBW67" s="397"/>
      <c r="CBX67" s="397"/>
      <c r="CBY67" s="397"/>
      <c r="CBZ67" s="397"/>
      <c r="CCA67" s="397"/>
      <c r="CCB67" s="397"/>
      <c r="CCC67" s="397"/>
      <c r="CCD67" s="397"/>
      <c r="CCE67" s="397"/>
      <c r="CCF67" s="397"/>
      <c r="CCG67" s="397"/>
      <c r="CCH67" s="397"/>
      <c r="CCI67" s="397"/>
      <c r="CCJ67" s="397"/>
      <c r="CCK67" s="397"/>
      <c r="CCL67" s="397"/>
      <c r="CCM67" s="397"/>
      <c r="CCN67" s="397"/>
      <c r="CCO67" s="397"/>
      <c r="CCP67" s="397"/>
      <c r="CCQ67" s="397"/>
      <c r="CCR67" s="397"/>
      <c r="CCS67" s="397"/>
      <c r="CCT67" s="397"/>
      <c r="CCU67" s="397"/>
      <c r="CCV67" s="397"/>
      <c r="CCW67" s="397"/>
      <c r="CCX67" s="397"/>
      <c r="CCY67" s="397"/>
      <c r="CCZ67" s="397"/>
      <c r="CDA67" s="397"/>
      <c r="CDB67" s="397"/>
      <c r="CDC67" s="397"/>
      <c r="CDD67" s="397"/>
      <c r="CDE67" s="397"/>
      <c r="CDF67" s="397"/>
      <c r="CDG67" s="397"/>
      <c r="CDH67" s="397"/>
      <c r="CDI67" s="397"/>
      <c r="CDJ67" s="397"/>
      <c r="CDK67" s="397"/>
      <c r="CDL67" s="397"/>
      <c r="CDM67" s="397"/>
      <c r="CDN67" s="397"/>
      <c r="CDO67" s="397"/>
      <c r="CDP67" s="397"/>
      <c r="CDQ67" s="397"/>
      <c r="CDR67" s="397"/>
      <c r="CDS67" s="397"/>
      <c r="CDT67" s="397"/>
      <c r="CDU67" s="397"/>
      <c r="CDV67" s="397"/>
      <c r="CDW67" s="397"/>
      <c r="CDX67" s="397"/>
      <c r="CDY67" s="397"/>
      <c r="CDZ67" s="397"/>
      <c r="CEA67" s="397"/>
      <c r="CEB67" s="397"/>
      <c r="CEC67" s="397"/>
      <c r="CED67" s="397"/>
      <c r="CEE67" s="397"/>
      <c r="CEF67" s="397"/>
      <c r="CEG67" s="397"/>
      <c r="CEH67" s="397"/>
      <c r="CEI67" s="397"/>
      <c r="CEJ67" s="397"/>
      <c r="CEK67" s="397"/>
      <c r="CEL67" s="397"/>
      <c r="CEM67" s="397"/>
      <c r="CEN67" s="397"/>
      <c r="CEO67" s="397"/>
      <c r="CEP67" s="397"/>
      <c r="CEQ67" s="397"/>
      <c r="CER67" s="397"/>
      <c r="CES67" s="397"/>
      <c r="CET67" s="397"/>
      <c r="CEU67" s="397"/>
      <c r="CEV67" s="397"/>
      <c r="CEW67" s="397"/>
      <c r="CEX67" s="397"/>
      <c r="CEY67" s="397"/>
      <c r="CEZ67" s="397"/>
      <c r="CFA67" s="397"/>
      <c r="CFB67" s="397"/>
      <c r="CFC67" s="397"/>
      <c r="CFD67" s="397"/>
      <c r="CFE67" s="397"/>
      <c r="CFF67" s="397"/>
      <c r="CFG67" s="397"/>
      <c r="CFH67" s="397"/>
      <c r="CFI67" s="397"/>
      <c r="CFJ67" s="397"/>
      <c r="CFK67" s="397"/>
      <c r="CFL67" s="397"/>
      <c r="CFM67" s="397"/>
      <c r="CFN67" s="397"/>
      <c r="CFO67" s="397"/>
      <c r="CFP67" s="397"/>
      <c r="CFQ67" s="397"/>
      <c r="CFR67" s="397"/>
      <c r="CFS67" s="397"/>
      <c r="CFT67" s="397"/>
      <c r="CFU67" s="397"/>
      <c r="CFV67" s="397"/>
      <c r="CFW67" s="397"/>
      <c r="CFX67" s="397"/>
      <c r="CFY67" s="397"/>
      <c r="CFZ67" s="397"/>
      <c r="CGA67" s="397"/>
      <c r="CGB67" s="397"/>
      <c r="CGC67" s="397"/>
      <c r="CGD67" s="397"/>
      <c r="CGE67" s="397"/>
      <c r="CGF67" s="397"/>
      <c r="CGG67" s="397"/>
      <c r="CGH67" s="397"/>
      <c r="CGI67" s="397"/>
      <c r="CGJ67" s="397"/>
      <c r="CGK67" s="397"/>
      <c r="CGL67" s="397"/>
      <c r="CGM67" s="397"/>
      <c r="CGN67" s="397"/>
      <c r="CGO67" s="397"/>
      <c r="CGP67" s="397"/>
      <c r="CGQ67" s="397"/>
      <c r="CGR67" s="397"/>
      <c r="CGS67" s="397"/>
      <c r="CGT67" s="397"/>
      <c r="CGU67" s="397"/>
      <c r="CGV67" s="397"/>
      <c r="CGW67" s="397"/>
      <c r="CGX67" s="397"/>
      <c r="CGY67" s="397"/>
      <c r="CGZ67" s="397"/>
      <c r="CHA67" s="397"/>
      <c r="CHB67" s="397"/>
      <c r="CHC67" s="397"/>
      <c r="CHD67" s="397"/>
      <c r="CHE67" s="397"/>
      <c r="CHF67" s="397"/>
      <c r="CHG67" s="397"/>
      <c r="CHH67" s="397"/>
      <c r="CHI67" s="397"/>
      <c r="CHJ67" s="397"/>
      <c r="CHK67" s="397"/>
      <c r="CHL67" s="397"/>
      <c r="CHM67" s="397"/>
      <c r="CHN67" s="397"/>
      <c r="CHO67" s="397"/>
      <c r="CHP67" s="397"/>
      <c r="CHQ67" s="397"/>
      <c r="CHR67" s="397"/>
      <c r="CHS67" s="397"/>
      <c r="CHT67" s="397"/>
      <c r="CHU67" s="397"/>
      <c r="CHV67" s="397"/>
      <c r="CHW67" s="397"/>
      <c r="CHX67" s="397"/>
      <c r="CHY67" s="397"/>
      <c r="CHZ67" s="397"/>
      <c r="CIA67" s="397"/>
      <c r="CIB67" s="397"/>
      <c r="CIC67" s="397"/>
      <c r="CID67" s="397"/>
      <c r="CIE67" s="397"/>
      <c r="CIF67" s="397"/>
      <c r="CIG67" s="397"/>
      <c r="CIH67" s="397"/>
      <c r="CII67" s="397"/>
      <c r="CIJ67" s="397"/>
      <c r="CIK67" s="397"/>
      <c r="CIL67" s="397"/>
      <c r="CIM67" s="397"/>
      <c r="CIN67" s="397"/>
      <c r="CIO67" s="397"/>
      <c r="CIP67" s="397"/>
      <c r="CIQ67" s="397"/>
      <c r="CIR67" s="397"/>
      <c r="CIS67" s="397"/>
      <c r="CIT67" s="397"/>
      <c r="CIU67" s="397"/>
      <c r="CIV67" s="397"/>
      <c r="CIW67" s="397"/>
      <c r="CIX67" s="397"/>
      <c r="CIY67" s="397"/>
      <c r="CIZ67" s="397"/>
      <c r="CJA67" s="397"/>
      <c r="CJB67" s="397"/>
      <c r="CJC67" s="397"/>
      <c r="CJD67" s="397"/>
      <c r="CJE67" s="397"/>
      <c r="CJF67" s="397"/>
      <c r="CJG67" s="397"/>
      <c r="CJH67" s="397"/>
      <c r="CJI67" s="397"/>
      <c r="CJJ67" s="397"/>
      <c r="CJK67" s="397"/>
      <c r="CJL67" s="397"/>
      <c r="CJM67" s="397"/>
      <c r="CJN67" s="397"/>
      <c r="CJO67" s="397"/>
      <c r="CJP67" s="397"/>
      <c r="CJQ67" s="397"/>
      <c r="CJR67" s="397"/>
      <c r="CJS67" s="397"/>
      <c r="CJT67" s="397"/>
      <c r="CJU67" s="397"/>
      <c r="CJV67" s="397"/>
      <c r="CJW67" s="397"/>
      <c r="CJX67" s="397"/>
      <c r="CJY67" s="397"/>
      <c r="CJZ67" s="397"/>
      <c r="CKA67" s="397"/>
      <c r="CKB67" s="397"/>
      <c r="CKC67" s="397"/>
      <c r="CKD67" s="397"/>
      <c r="CKE67" s="397"/>
      <c r="CKF67" s="397"/>
      <c r="CKG67" s="397"/>
      <c r="CKH67" s="397"/>
      <c r="CKI67" s="397"/>
      <c r="CKJ67" s="397"/>
      <c r="CKK67" s="397"/>
      <c r="CKL67" s="397"/>
      <c r="CKM67" s="397"/>
      <c r="CKN67" s="397"/>
      <c r="CKO67" s="397"/>
      <c r="CKP67" s="397"/>
      <c r="CKQ67" s="397"/>
      <c r="CKR67" s="397"/>
      <c r="CKS67" s="397"/>
      <c r="CKT67" s="397"/>
      <c r="CKU67" s="397"/>
      <c r="CKV67" s="397"/>
      <c r="CKW67" s="397"/>
      <c r="CKX67" s="397"/>
      <c r="CKY67" s="397"/>
      <c r="CKZ67" s="397"/>
      <c r="CLA67" s="397"/>
      <c r="CLB67" s="397"/>
      <c r="CLC67" s="397"/>
      <c r="CLD67" s="397"/>
      <c r="CLE67" s="397"/>
      <c r="CLF67" s="397"/>
      <c r="CLG67" s="397"/>
      <c r="CLH67" s="397"/>
      <c r="CLI67" s="397"/>
      <c r="CLJ67" s="397"/>
      <c r="CLK67" s="397"/>
      <c r="CLL67" s="397"/>
      <c r="CLM67" s="397"/>
      <c r="CLN67" s="397"/>
      <c r="CLO67" s="397"/>
      <c r="CLP67" s="397"/>
      <c r="CLQ67" s="397"/>
      <c r="CLR67" s="397"/>
      <c r="CLS67" s="397"/>
      <c r="CLT67" s="397"/>
      <c r="CLU67" s="397"/>
      <c r="CLV67" s="397"/>
      <c r="CLW67" s="397"/>
      <c r="CLX67" s="397"/>
      <c r="CLY67" s="397"/>
      <c r="CLZ67" s="397"/>
      <c r="CMA67" s="397"/>
      <c r="CMB67" s="397"/>
      <c r="CMC67" s="397"/>
      <c r="CMD67" s="397"/>
      <c r="CME67" s="397"/>
      <c r="CMF67" s="397"/>
      <c r="CMG67" s="397"/>
      <c r="CMH67" s="397"/>
      <c r="CMI67" s="397"/>
      <c r="CMJ67" s="397"/>
      <c r="CMK67" s="397"/>
      <c r="CML67" s="397"/>
      <c r="CMM67" s="397"/>
      <c r="CMN67" s="397"/>
      <c r="CMO67" s="397"/>
      <c r="CMP67" s="397"/>
      <c r="CMQ67" s="397"/>
      <c r="CMR67" s="397"/>
      <c r="CMS67" s="397"/>
      <c r="CMT67" s="397"/>
      <c r="CMU67" s="397"/>
      <c r="CMV67" s="397"/>
      <c r="CMW67" s="397"/>
      <c r="CMX67" s="397"/>
      <c r="CMY67" s="397"/>
      <c r="CMZ67" s="397"/>
      <c r="CNA67" s="397"/>
      <c r="CNB67" s="397"/>
      <c r="CNC67" s="397"/>
      <c r="CND67" s="397"/>
      <c r="CNE67" s="397"/>
      <c r="CNF67" s="397"/>
      <c r="CNG67" s="397"/>
      <c r="CNH67" s="397"/>
      <c r="CNI67" s="397"/>
      <c r="CNJ67" s="397"/>
      <c r="CNK67" s="397"/>
      <c r="CNL67" s="397"/>
      <c r="CNM67" s="397"/>
      <c r="CNN67" s="397"/>
      <c r="CNO67" s="397"/>
      <c r="CNP67" s="397"/>
      <c r="CNQ67" s="397"/>
      <c r="CNR67" s="397"/>
      <c r="CNS67" s="397"/>
      <c r="CNT67" s="397"/>
      <c r="CNU67" s="397"/>
      <c r="CNV67" s="397"/>
      <c r="CNW67" s="397"/>
      <c r="CNX67" s="397"/>
      <c r="CNY67" s="397"/>
      <c r="CNZ67" s="397"/>
      <c r="COA67" s="397"/>
      <c r="COB67" s="397"/>
      <c r="COC67" s="397"/>
      <c r="COD67" s="397"/>
      <c r="COE67" s="397"/>
      <c r="COF67" s="397"/>
      <c r="COG67" s="397"/>
      <c r="COH67" s="397"/>
      <c r="COI67" s="397"/>
      <c r="COJ67" s="397"/>
      <c r="COK67" s="397"/>
      <c r="COL67" s="397"/>
      <c r="COM67" s="397"/>
      <c r="CON67" s="397"/>
      <c r="COO67" s="397"/>
      <c r="COP67" s="397"/>
      <c r="COQ67" s="397"/>
      <c r="COR67" s="397"/>
      <c r="COS67" s="397"/>
      <c r="COT67" s="397"/>
      <c r="COU67" s="397"/>
      <c r="COV67" s="397"/>
      <c r="COW67" s="397"/>
      <c r="COX67" s="397"/>
      <c r="COY67" s="397"/>
      <c r="COZ67" s="397"/>
      <c r="CPA67" s="397"/>
      <c r="CPB67" s="397"/>
      <c r="CPC67" s="397"/>
      <c r="CPD67" s="397"/>
      <c r="CPE67" s="397"/>
      <c r="CPF67" s="397"/>
      <c r="CPG67" s="397"/>
      <c r="CPH67" s="397"/>
      <c r="CPI67" s="397"/>
      <c r="CPJ67" s="397"/>
      <c r="CPK67" s="397"/>
      <c r="CPL67" s="397"/>
      <c r="CPM67" s="397"/>
      <c r="CPN67" s="397"/>
      <c r="CPO67" s="397"/>
      <c r="CPP67" s="397"/>
      <c r="CPQ67" s="397"/>
      <c r="CPR67" s="397"/>
      <c r="CPS67" s="397"/>
      <c r="CPT67" s="397"/>
      <c r="CPU67" s="397"/>
      <c r="CPV67" s="397"/>
      <c r="CPW67" s="397"/>
      <c r="CPX67" s="397"/>
      <c r="CPY67" s="397"/>
      <c r="CPZ67" s="397"/>
      <c r="CQA67" s="397"/>
      <c r="CQB67" s="397"/>
      <c r="CQC67" s="397"/>
      <c r="CQD67" s="397"/>
      <c r="CQE67" s="397"/>
      <c r="CQF67" s="397"/>
      <c r="CQG67" s="397"/>
      <c r="CQH67" s="397"/>
      <c r="CQI67" s="397"/>
      <c r="CQJ67" s="397"/>
      <c r="CQK67" s="397"/>
      <c r="CQL67" s="397"/>
      <c r="CQM67" s="397"/>
      <c r="CQN67" s="397"/>
      <c r="CQO67" s="397"/>
      <c r="CQP67" s="397"/>
      <c r="CQQ67" s="397"/>
      <c r="CQR67" s="397"/>
      <c r="CQS67" s="397"/>
      <c r="CQT67" s="397"/>
      <c r="CQU67" s="397"/>
      <c r="CQV67" s="397"/>
      <c r="CQW67" s="397"/>
      <c r="CQX67" s="397"/>
      <c r="CQY67" s="397"/>
      <c r="CQZ67" s="397"/>
      <c r="CRA67" s="397"/>
      <c r="CRB67" s="397"/>
      <c r="CRC67" s="397"/>
      <c r="CRD67" s="397"/>
      <c r="CRE67" s="397"/>
      <c r="CRF67" s="397"/>
      <c r="CRG67" s="397"/>
      <c r="CRH67" s="397"/>
      <c r="CRI67" s="397"/>
      <c r="CRJ67" s="397"/>
      <c r="CRK67" s="397"/>
      <c r="CRL67" s="397"/>
      <c r="CRM67" s="397"/>
      <c r="CRN67" s="397"/>
      <c r="CRO67" s="397"/>
      <c r="CRP67" s="397"/>
      <c r="CRQ67" s="397"/>
      <c r="CRR67" s="397"/>
      <c r="CRS67" s="397"/>
      <c r="CRT67" s="397"/>
      <c r="CRU67" s="397"/>
      <c r="CRV67" s="397"/>
      <c r="CRW67" s="397"/>
      <c r="CRX67" s="397"/>
      <c r="CRY67" s="397"/>
      <c r="CRZ67" s="397"/>
      <c r="CSA67" s="397"/>
      <c r="CSB67" s="397"/>
      <c r="CSC67" s="397"/>
      <c r="CSD67" s="397"/>
      <c r="CSE67" s="397"/>
      <c r="CSF67" s="397"/>
      <c r="CSG67" s="397"/>
      <c r="CSH67" s="397"/>
      <c r="CSI67" s="397"/>
      <c r="CSJ67" s="397"/>
      <c r="CSK67" s="397"/>
      <c r="CSL67" s="397"/>
      <c r="CSM67" s="397"/>
      <c r="CSN67" s="397"/>
      <c r="CSO67" s="397"/>
      <c r="CSP67" s="397"/>
      <c r="CSQ67" s="397"/>
      <c r="CSR67" s="397"/>
      <c r="CSS67" s="397"/>
      <c r="CST67" s="397"/>
      <c r="CSU67" s="397"/>
      <c r="CSV67" s="397"/>
      <c r="CSW67" s="397"/>
      <c r="CSX67" s="397"/>
      <c r="CSY67" s="397"/>
      <c r="CSZ67" s="397"/>
      <c r="CTA67" s="397"/>
      <c r="CTB67" s="397"/>
      <c r="CTC67" s="397"/>
      <c r="CTD67" s="397"/>
      <c r="CTE67" s="397"/>
      <c r="CTF67" s="397"/>
      <c r="CTG67" s="397"/>
      <c r="CTH67" s="397"/>
      <c r="CTI67" s="397"/>
      <c r="CTJ67" s="397"/>
      <c r="CTK67" s="397"/>
      <c r="CTL67" s="397"/>
      <c r="CTM67" s="397"/>
      <c r="CTN67" s="397"/>
      <c r="CTO67" s="397"/>
      <c r="CTP67" s="397"/>
      <c r="CTQ67" s="397"/>
      <c r="CTR67" s="397"/>
      <c r="CTS67" s="397"/>
      <c r="CTT67" s="397"/>
      <c r="CTU67" s="397"/>
      <c r="CTV67" s="397"/>
      <c r="CTW67" s="397"/>
      <c r="CTX67" s="397"/>
      <c r="CTY67" s="397"/>
      <c r="CTZ67" s="397"/>
      <c r="CUA67" s="397"/>
      <c r="CUB67" s="397"/>
      <c r="CUC67" s="397"/>
      <c r="CUD67" s="397"/>
      <c r="CUE67" s="397"/>
      <c r="CUF67" s="397"/>
      <c r="CUG67" s="397"/>
      <c r="CUH67" s="397"/>
      <c r="CUI67" s="397"/>
      <c r="CUJ67" s="397"/>
      <c r="CUK67" s="397"/>
      <c r="CUL67" s="397"/>
      <c r="CUM67" s="397"/>
      <c r="CUN67" s="397"/>
      <c r="CUO67" s="397"/>
      <c r="CUP67" s="397"/>
      <c r="CUQ67" s="397"/>
      <c r="CUR67" s="397"/>
      <c r="CUS67" s="397"/>
      <c r="CUT67" s="397"/>
      <c r="CUU67" s="397"/>
      <c r="CUV67" s="397"/>
      <c r="CUW67" s="397"/>
      <c r="CUX67" s="397"/>
      <c r="CUY67" s="397"/>
      <c r="CUZ67" s="397"/>
      <c r="CVA67" s="397"/>
      <c r="CVB67" s="397"/>
      <c r="CVC67" s="397"/>
      <c r="CVD67" s="397"/>
      <c r="CVE67" s="397"/>
      <c r="CVF67" s="397"/>
      <c r="CVG67" s="397"/>
      <c r="CVH67" s="397"/>
      <c r="CVI67" s="397"/>
      <c r="CVJ67" s="397"/>
      <c r="CVK67" s="397"/>
      <c r="CVL67" s="397"/>
      <c r="CVM67" s="397"/>
      <c r="CVN67" s="397"/>
      <c r="CVO67" s="397"/>
      <c r="CVP67" s="397"/>
      <c r="CVQ67" s="397"/>
      <c r="CVR67" s="397"/>
      <c r="CVS67" s="397"/>
      <c r="CVT67" s="397"/>
      <c r="CVU67" s="397"/>
      <c r="CVV67" s="397"/>
      <c r="CVW67" s="397"/>
      <c r="CVX67" s="397"/>
      <c r="CVY67" s="397"/>
      <c r="CVZ67" s="397"/>
      <c r="CWA67" s="397"/>
      <c r="CWB67" s="397"/>
      <c r="CWC67" s="397"/>
      <c r="CWD67" s="397"/>
      <c r="CWE67" s="397"/>
      <c r="CWF67" s="397"/>
      <c r="CWG67" s="397"/>
      <c r="CWH67" s="397"/>
      <c r="CWI67" s="397"/>
      <c r="CWJ67" s="397"/>
      <c r="CWK67" s="397"/>
      <c r="CWL67" s="397"/>
      <c r="CWM67" s="397"/>
      <c r="CWN67" s="397"/>
      <c r="CWO67" s="397"/>
      <c r="CWP67" s="397"/>
      <c r="CWQ67" s="397"/>
      <c r="CWR67" s="397"/>
      <c r="CWS67" s="397"/>
      <c r="CWT67" s="397"/>
      <c r="CWU67" s="397"/>
      <c r="CWV67" s="397"/>
      <c r="CWW67" s="397"/>
      <c r="CWX67" s="397"/>
      <c r="CWY67" s="397"/>
      <c r="CWZ67" s="397"/>
      <c r="CXA67" s="397"/>
      <c r="CXB67" s="397"/>
      <c r="CXC67" s="397"/>
      <c r="CXD67" s="397"/>
      <c r="CXE67" s="397"/>
      <c r="CXF67" s="397"/>
      <c r="CXG67" s="397"/>
      <c r="CXH67" s="397"/>
      <c r="CXI67" s="397"/>
      <c r="CXJ67" s="397"/>
      <c r="CXK67" s="397"/>
      <c r="CXL67" s="397"/>
      <c r="CXM67" s="397"/>
      <c r="CXN67" s="397"/>
      <c r="CXO67" s="397"/>
      <c r="CXP67" s="397"/>
      <c r="CXQ67" s="397"/>
      <c r="CXR67" s="397"/>
      <c r="CXS67" s="397"/>
      <c r="CXT67" s="397"/>
      <c r="CXU67" s="397"/>
      <c r="CXV67" s="397"/>
      <c r="CXW67" s="397"/>
      <c r="CXX67" s="397"/>
      <c r="CXY67" s="397"/>
      <c r="CXZ67" s="397"/>
      <c r="CYA67" s="397"/>
      <c r="CYB67" s="397"/>
      <c r="CYC67" s="397"/>
      <c r="CYD67" s="397"/>
      <c r="CYE67" s="397"/>
      <c r="CYF67" s="397"/>
      <c r="CYG67" s="397"/>
      <c r="CYH67" s="397"/>
      <c r="CYI67" s="397"/>
      <c r="CYJ67" s="397"/>
      <c r="CYK67" s="397"/>
      <c r="CYL67" s="397"/>
      <c r="CYM67" s="397"/>
      <c r="CYN67" s="397"/>
      <c r="CYO67" s="397"/>
      <c r="CYP67" s="397"/>
      <c r="CYQ67" s="397"/>
      <c r="CYR67" s="397"/>
      <c r="CYS67" s="397"/>
      <c r="CYT67" s="397"/>
      <c r="CYU67" s="397"/>
      <c r="CYV67" s="397"/>
      <c r="CYW67" s="397"/>
      <c r="CYX67" s="397"/>
      <c r="CYY67" s="397"/>
      <c r="CYZ67" s="397"/>
      <c r="CZA67" s="397"/>
      <c r="CZB67" s="397"/>
      <c r="CZC67" s="397"/>
      <c r="CZD67" s="397"/>
      <c r="CZE67" s="397"/>
      <c r="CZF67" s="397"/>
      <c r="CZG67" s="397"/>
      <c r="CZH67" s="397"/>
      <c r="CZI67" s="397"/>
      <c r="CZJ67" s="397"/>
      <c r="CZK67" s="397"/>
      <c r="CZL67" s="397"/>
      <c r="CZM67" s="397"/>
      <c r="CZN67" s="397"/>
      <c r="CZO67" s="397"/>
      <c r="CZP67" s="397"/>
      <c r="CZQ67" s="397"/>
      <c r="CZR67" s="397"/>
      <c r="CZS67" s="397"/>
      <c r="CZT67" s="397"/>
      <c r="CZU67" s="397"/>
      <c r="CZV67" s="397"/>
      <c r="CZW67" s="397"/>
      <c r="CZX67" s="397"/>
      <c r="CZY67" s="397"/>
      <c r="CZZ67" s="397"/>
      <c r="DAA67" s="397"/>
      <c r="DAB67" s="397"/>
      <c r="DAC67" s="397"/>
      <c r="DAD67" s="397"/>
      <c r="DAE67" s="397"/>
      <c r="DAF67" s="397"/>
      <c r="DAG67" s="397"/>
      <c r="DAH67" s="397"/>
      <c r="DAI67" s="397"/>
      <c r="DAJ67" s="397"/>
      <c r="DAK67" s="397"/>
      <c r="DAL67" s="397"/>
      <c r="DAM67" s="397"/>
      <c r="DAN67" s="397"/>
      <c r="DAO67" s="397"/>
      <c r="DAP67" s="397"/>
      <c r="DAQ67" s="397"/>
      <c r="DAR67" s="397"/>
      <c r="DAS67" s="397"/>
      <c r="DAT67" s="397"/>
      <c r="DAU67" s="397"/>
      <c r="DAV67" s="397"/>
      <c r="DAW67" s="397"/>
      <c r="DAX67" s="397"/>
      <c r="DAY67" s="397"/>
      <c r="DAZ67" s="397"/>
      <c r="DBA67" s="397"/>
      <c r="DBB67" s="397"/>
      <c r="DBC67" s="397"/>
      <c r="DBD67" s="397"/>
      <c r="DBE67" s="397"/>
      <c r="DBF67" s="397"/>
      <c r="DBG67" s="397"/>
      <c r="DBH67" s="397"/>
      <c r="DBI67" s="397"/>
      <c r="DBJ67" s="397"/>
      <c r="DBK67" s="397"/>
      <c r="DBL67" s="397"/>
      <c r="DBM67" s="397"/>
      <c r="DBN67" s="397"/>
      <c r="DBO67" s="397"/>
      <c r="DBP67" s="397"/>
      <c r="DBQ67" s="397"/>
      <c r="DBR67" s="397"/>
      <c r="DBS67" s="397"/>
      <c r="DBT67" s="397"/>
      <c r="DBU67" s="397"/>
      <c r="DBV67" s="397"/>
      <c r="DBW67" s="397"/>
      <c r="DBX67" s="397"/>
      <c r="DBY67" s="397"/>
      <c r="DBZ67" s="397"/>
      <c r="DCA67" s="397"/>
      <c r="DCB67" s="397"/>
      <c r="DCC67" s="397"/>
      <c r="DCD67" s="397"/>
      <c r="DCE67" s="397"/>
      <c r="DCF67" s="397"/>
      <c r="DCG67" s="397"/>
      <c r="DCH67" s="397"/>
      <c r="DCI67" s="397"/>
      <c r="DCJ67" s="397"/>
      <c r="DCK67" s="397"/>
      <c r="DCL67" s="397"/>
      <c r="DCM67" s="397"/>
      <c r="DCN67" s="397"/>
      <c r="DCO67" s="397"/>
      <c r="DCP67" s="397"/>
      <c r="DCQ67" s="397"/>
      <c r="DCR67" s="397"/>
      <c r="DCS67" s="397"/>
      <c r="DCT67" s="397"/>
      <c r="DCU67" s="397"/>
      <c r="DCV67" s="397"/>
      <c r="DCW67" s="397"/>
      <c r="DCX67" s="397"/>
      <c r="DCY67" s="397"/>
      <c r="DCZ67" s="397"/>
      <c r="DDA67" s="397"/>
      <c r="DDB67" s="397"/>
      <c r="DDC67" s="397"/>
      <c r="DDD67" s="397"/>
      <c r="DDE67" s="397"/>
      <c r="DDF67" s="397"/>
      <c r="DDG67" s="397"/>
      <c r="DDH67" s="397"/>
      <c r="DDI67" s="397"/>
      <c r="DDJ67" s="397"/>
      <c r="DDK67" s="397"/>
      <c r="DDL67" s="397"/>
      <c r="DDM67" s="397"/>
      <c r="DDN67" s="397"/>
      <c r="DDO67" s="397"/>
      <c r="DDP67" s="397"/>
      <c r="DDQ67" s="397"/>
      <c r="DDR67" s="397"/>
      <c r="DDS67" s="397"/>
      <c r="DDT67" s="397"/>
      <c r="DDU67" s="397"/>
      <c r="DDV67" s="397"/>
      <c r="DDW67" s="397"/>
      <c r="DDX67" s="397"/>
      <c r="DDY67" s="397"/>
      <c r="DDZ67" s="397"/>
      <c r="DEA67" s="397"/>
      <c r="DEB67" s="397"/>
      <c r="DEC67" s="397"/>
      <c r="DED67" s="397"/>
      <c r="DEE67" s="397"/>
      <c r="DEF67" s="397"/>
      <c r="DEG67" s="397"/>
      <c r="DEH67" s="397"/>
      <c r="DEI67" s="397"/>
      <c r="DEJ67" s="397"/>
      <c r="DEK67" s="397"/>
      <c r="DEL67" s="397"/>
      <c r="DEM67" s="397"/>
      <c r="DEN67" s="397"/>
      <c r="DEO67" s="397"/>
      <c r="DEP67" s="397"/>
      <c r="DEQ67" s="397"/>
      <c r="DER67" s="397"/>
      <c r="DES67" s="397"/>
      <c r="DET67" s="397"/>
      <c r="DEU67" s="397"/>
      <c r="DEV67" s="397"/>
      <c r="DEW67" s="397"/>
      <c r="DEX67" s="397"/>
      <c r="DEY67" s="397"/>
      <c r="DEZ67" s="397"/>
      <c r="DFA67" s="397"/>
      <c r="DFB67" s="397"/>
      <c r="DFC67" s="397"/>
      <c r="DFD67" s="397"/>
      <c r="DFE67" s="397"/>
      <c r="DFF67" s="397"/>
      <c r="DFG67" s="397"/>
      <c r="DFH67" s="397"/>
      <c r="DFI67" s="397"/>
      <c r="DFJ67" s="397"/>
      <c r="DFK67" s="397"/>
      <c r="DFL67" s="397"/>
      <c r="DFM67" s="397"/>
      <c r="DFN67" s="397"/>
      <c r="DFO67" s="397"/>
      <c r="DFP67" s="397"/>
      <c r="DFQ67" s="397"/>
      <c r="DFR67" s="397"/>
      <c r="DFS67" s="397"/>
      <c r="DFT67" s="397"/>
      <c r="DFU67" s="397"/>
      <c r="DFV67" s="397"/>
      <c r="DFW67" s="397"/>
      <c r="DFX67" s="397"/>
      <c r="DFY67" s="397"/>
      <c r="DFZ67" s="397"/>
      <c r="DGA67" s="397"/>
      <c r="DGB67" s="397"/>
      <c r="DGC67" s="397"/>
      <c r="DGD67" s="397"/>
      <c r="DGE67" s="397"/>
      <c r="DGF67" s="397"/>
      <c r="DGG67" s="397"/>
      <c r="DGH67" s="397"/>
      <c r="DGI67" s="397"/>
      <c r="DGJ67" s="397"/>
      <c r="DGK67" s="397"/>
      <c r="DGL67" s="397"/>
      <c r="DGM67" s="397"/>
      <c r="DGN67" s="397"/>
      <c r="DGO67" s="397"/>
      <c r="DGP67" s="397"/>
      <c r="DGQ67" s="397"/>
      <c r="DGR67" s="397"/>
      <c r="DGS67" s="397"/>
      <c r="DGT67" s="397"/>
      <c r="DGU67" s="397"/>
      <c r="DGV67" s="397"/>
      <c r="DGW67" s="397"/>
      <c r="DGX67" s="397"/>
      <c r="DGY67" s="397"/>
      <c r="DGZ67" s="397"/>
      <c r="DHA67" s="397"/>
      <c r="DHB67" s="397"/>
      <c r="DHC67" s="397"/>
      <c r="DHD67" s="397"/>
      <c r="DHE67" s="397"/>
      <c r="DHF67" s="397"/>
      <c r="DHG67" s="397"/>
      <c r="DHH67" s="397"/>
      <c r="DHI67" s="397"/>
      <c r="DHJ67" s="397"/>
      <c r="DHK67" s="397"/>
      <c r="DHL67" s="397"/>
      <c r="DHM67" s="397"/>
      <c r="DHN67" s="397"/>
      <c r="DHO67" s="397"/>
      <c r="DHP67" s="397"/>
      <c r="DHQ67" s="397"/>
      <c r="DHR67" s="397"/>
      <c r="DHS67" s="397"/>
      <c r="DHT67" s="397"/>
      <c r="DHU67" s="397"/>
      <c r="DHV67" s="397"/>
      <c r="DHW67" s="397"/>
      <c r="DHX67" s="397"/>
      <c r="DHY67" s="397"/>
      <c r="DHZ67" s="397"/>
      <c r="DIA67" s="397"/>
      <c r="DIB67" s="397"/>
      <c r="DIC67" s="397"/>
      <c r="DID67" s="397"/>
      <c r="DIE67" s="397"/>
      <c r="DIF67" s="397"/>
      <c r="DIG67" s="397"/>
      <c r="DIH67" s="397"/>
      <c r="DII67" s="397"/>
      <c r="DIJ67" s="397"/>
      <c r="DIK67" s="397"/>
      <c r="DIL67" s="397"/>
      <c r="DIM67" s="397"/>
      <c r="DIN67" s="397"/>
      <c r="DIO67" s="397"/>
      <c r="DIP67" s="397"/>
      <c r="DIQ67" s="397"/>
      <c r="DIR67" s="397"/>
      <c r="DIS67" s="397"/>
      <c r="DIT67" s="397"/>
      <c r="DIU67" s="397"/>
      <c r="DIV67" s="397"/>
      <c r="DIW67" s="397"/>
      <c r="DIX67" s="397"/>
      <c r="DIY67" s="397"/>
      <c r="DIZ67" s="397"/>
      <c r="DJA67" s="397"/>
      <c r="DJB67" s="397"/>
      <c r="DJC67" s="397"/>
      <c r="DJD67" s="397"/>
      <c r="DJE67" s="397"/>
      <c r="DJF67" s="397"/>
      <c r="DJG67" s="397"/>
      <c r="DJH67" s="397"/>
      <c r="DJI67" s="397"/>
      <c r="DJJ67" s="397"/>
      <c r="DJK67" s="397"/>
      <c r="DJL67" s="397"/>
      <c r="DJM67" s="397"/>
      <c r="DJN67" s="397"/>
      <c r="DJO67" s="397"/>
      <c r="DJP67" s="397"/>
      <c r="DJQ67" s="397"/>
      <c r="DJR67" s="397"/>
      <c r="DJS67" s="397"/>
      <c r="DJT67" s="397"/>
      <c r="DJU67" s="397"/>
      <c r="DJV67" s="397"/>
      <c r="DJW67" s="397"/>
      <c r="DJX67" s="397"/>
      <c r="DJY67" s="397"/>
      <c r="DJZ67" s="397"/>
      <c r="DKA67" s="397"/>
      <c r="DKB67" s="397"/>
      <c r="DKC67" s="397"/>
      <c r="DKD67" s="397"/>
      <c r="DKE67" s="397"/>
      <c r="DKF67" s="397"/>
      <c r="DKG67" s="397"/>
      <c r="DKH67" s="397"/>
      <c r="DKI67" s="397"/>
      <c r="DKJ67" s="397"/>
      <c r="DKK67" s="397"/>
      <c r="DKL67" s="397"/>
      <c r="DKM67" s="397"/>
      <c r="DKN67" s="397"/>
      <c r="DKO67" s="397"/>
      <c r="DKP67" s="397"/>
      <c r="DKQ67" s="397"/>
      <c r="DKR67" s="397"/>
      <c r="DKS67" s="397"/>
      <c r="DKT67" s="397"/>
      <c r="DKU67" s="397"/>
      <c r="DKV67" s="397"/>
      <c r="DKW67" s="397"/>
      <c r="DKX67" s="397"/>
      <c r="DKY67" s="397"/>
      <c r="DKZ67" s="397"/>
      <c r="DLA67" s="397"/>
      <c r="DLB67" s="397"/>
      <c r="DLC67" s="397"/>
      <c r="DLD67" s="397"/>
      <c r="DLE67" s="397"/>
      <c r="DLF67" s="397"/>
      <c r="DLG67" s="397"/>
      <c r="DLH67" s="397"/>
      <c r="DLI67" s="397"/>
      <c r="DLJ67" s="397"/>
      <c r="DLK67" s="397"/>
      <c r="DLL67" s="397"/>
      <c r="DLM67" s="397"/>
      <c r="DLN67" s="397"/>
      <c r="DLO67" s="397"/>
      <c r="DLP67" s="397"/>
      <c r="DLQ67" s="397"/>
      <c r="DLR67" s="397"/>
      <c r="DLS67" s="397"/>
      <c r="DLT67" s="397"/>
      <c r="DLU67" s="397"/>
      <c r="DLV67" s="397"/>
      <c r="DLW67" s="397"/>
      <c r="DLX67" s="397"/>
      <c r="DLY67" s="397"/>
      <c r="DLZ67" s="397"/>
      <c r="DMA67" s="397"/>
      <c r="DMB67" s="397"/>
      <c r="DMC67" s="397"/>
      <c r="DMD67" s="397"/>
      <c r="DME67" s="397"/>
      <c r="DMF67" s="397"/>
      <c r="DMG67" s="397"/>
      <c r="DMH67" s="397"/>
      <c r="DMI67" s="397"/>
      <c r="DMJ67" s="397"/>
      <c r="DMK67" s="397"/>
      <c r="DML67" s="397"/>
      <c r="DMM67" s="397"/>
      <c r="DMN67" s="397"/>
      <c r="DMO67" s="397"/>
      <c r="DMP67" s="397"/>
      <c r="DMQ67" s="397"/>
      <c r="DMR67" s="397"/>
      <c r="DMS67" s="397"/>
      <c r="DMT67" s="397"/>
      <c r="DMU67" s="397"/>
      <c r="DMV67" s="397"/>
      <c r="DMW67" s="397"/>
      <c r="DMX67" s="397"/>
      <c r="DMY67" s="397"/>
      <c r="DMZ67" s="397"/>
      <c r="DNA67" s="397"/>
      <c r="DNB67" s="397"/>
      <c r="DNC67" s="397"/>
      <c r="DND67" s="397"/>
      <c r="DNE67" s="397"/>
      <c r="DNF67" s="397"/>
      <c r="DNG67" s="397"/>
      <c r="DNH67" s="397"/>
      <c r="DNI67" s="397"/>
      <c r="DNJ67" s="397"/>
      <c r="DNK67" s="397"/>
      <c r="DNL67" s="397"/>
      <c r="DNM67" s="397"/>
      <c r="DNN67" s="397"/>
      <c r="DNO67" s="397"/>
      <c r="DNP67" s="397"/>
      <c r="DNQ67" s="397"/>
      <c r="DNR67" s="397"/>
      <c r="DNS67" s="397"/>
      <c r="DNT67" s="397"/>
      <c r="DNU67" s="397"/>
      <c r="DNV67" s="397"/>
      <c r="DNW67" s="397"/>
      <c r="DNX67" s="397"/>
      <c r="DNY67" s="397"/>
      <c r="DNZ67" s="397"/>
      <c r="DOA67" s="397"/>
      <c r="DOB67" s="397"/>
      <c r="DOC67" s="397"/>
      <c r="DOD67" s="397"/>
      <c r="DOE67" s="397"/>
      <c r="DOF67" s="397"/>
      <c r="DOG67" s="397"/>
      <c r="DOH67" s="397"/>
      <c r="DOI67" s="397"/>
      <c r="DOJ67" s="397"/>
      <c r="DOK67" s="397"/>
      <c r="DOL67" s="397"/>
      <c r="DOM67" s="397"/>
      <c r="DON67" s="397"/>
      <c r="DOO67" s="397"/>
      <c r="DOP67" s="397"/>
      <c r="DOQ67" s="397"/>
      <c r="DOR67" s="397"/>
      <c r="DOS67" s="397"/>
      <c r="DOT67" s="397"/>
      <c r="DOU67" s="397"/>
      <c r="DOV67" s="397"/>
      <c r="DOW67" s="397"/>
      <c r="DOX67" s="397"/>
      <c r="DOY67" s="397"/>
      <c r="DOZ67" s="397"/>
      <c r="DPA67" s="397"/>
      <c r="DPB67" s="397"/>
      <c r="DPC67" s="397"/>
      <c r="DPD67" s="397"/>
      <c r="DPE67" s="397"/>
      <c r="DPF67" s="397"/>
      <c r="DPG67" s="397"/>
      <c r="DPH67" s="397"/>
      <c r="DPI67" s="397"/>
      <c r="DPJ67" s="397"/>
      <c r="DPK67" s="397"/>
      <c r="DPL67" s="397"/>
      <c r="DPM67" s="397"/>
      <c r="DPN67" s="397"/>
      <c r="DPO67" s="397"/>
      <c r="DPP67" s="397"/>
      <c r="DPQ67" s="397"/>
      <c r="DPR67" s="397"/>
      <c r="DPS67" s="397"/>
      <c r="DPT67" s="397"/>
      <c r="DPU67" s="397"/>
      <c r="DPV67" s="397"/>
      <c r="DPW67" s="397"/>
      <c r="DPX67" s="397"/>
      <c r="DPY67" s="397"/>
      <c r="DPZ67" s="397"/>
      <c r="DQA67" s="397"/>
      <c r="DQB67" s="397"/>
      <c r="DQC67" s="397"/>
      <c r="DQD67" s="397"/>
      <c r="DQE67" s="397"/>
      <c r="DQF67" s="397"/>
      <c r="DQG67" s="397"/>
      <c r="DQH67" s="397"/>
      <c r="DQI67" s="397"/>
      <c r="DQJ67" s="397"/>
      <c r="DQK67" s="397"/>
      <c r="DQL67" s="397"/>
      <c r="DQM67" s="397"/>
      <c r="DQN67" s="397"/>
      <c r="DQO67" s="397"/>
      <c r="DQP67" s="397"/>
      <c r="DQQ67" s="397"/>
      <c r="DQR67" s="397"/>
      <c r="DQS67" s="397"/>
      <c r="DQT67" s="397"/>
      <c r="DQU67" s="397"/>
      <c r="DQV67" s="397"/>
      <c r="DQW67" s="397"/>
      <c r="DQX67" s="397"/>
      <c r="DQY67" s="397"/>
      <c r="DQZ67" s="397"/>
      <c r="DRA67" s="397"/>
      <c r="DRB67" s="397"/>
      <c r="DRC67" s="397"/>
      <c r="DRD67" s="397"/>
      <c r="DRE67" s="397"/>
      <c r="DRF67" s="397"/>
      <c r="DRG67" s="397"/>
      <c r="DRH67" s="397"/>
      <c r="DRI67" s="397"/>
      <c r="DRJ67" s="397"/>
      <c r="DRK67" s="397"/>
      <c r="DRL67" s="397"/>
      <c r="DRM67" s="397"/>
      <c r="DRN67" s="397"/>
      <c r="DRO67" s="397"/>
      <c r="DRP67" s="397"/>
      <c r="DRQ67" s="397"/>
      <c r="DRR67" s="397"/>
      <c r="DRS67" s="397"/>
      <c r="DRT67" s="397"/>
      <c r="DRU67" s="397"/>
      <c r="DRV67" s="397"/>
      <c r="DRW67" s="397"/>
      <c r="DRX67" s="397"/>
      <c r="DRY67" s="397"/>
      <c r="DRZ67" s="397"/>
      <c r="DSA67" s="397"/>
      <c r="DSB67" s="397"/>
      <c r="DSC67" s="397"/>
      <c r="DSD67" s="397"/>
      <c r="DSE67" s="397"/>
      <c r="DSF67" s="397"/>
      <c r="DSG67" s="397"/>
      <c r="DSH67" s="397"/>
      <c r="DSI67" s="397"/>
      <c r="DSJ67" s="397"/>
      <c r="DSK67" s="397"/>
      <c r="DSL67" s="397"/>
      <c r="DSM67" s="397"/>
      <c r="DSN67" s="397"/>
      <c r="DSO67" s="397"/>
      <c r="DSP67" s="397"/>
      <c r="DSQ67" s="397"/>
      <c r="DSR67" s="397"/>
      <c r="DSS67" s="397"/>
      <c r="DST67" s="397"/>
      <c r="DSU67" s="397"/>
      <c r="DSV67" s="397"/>
      <c r="DSW67" s="397"/>
      <c r="DSX67" s="397"/>
      <c r="DSY67" s="397"/>
      <c r="DSZ67" s="397"/>
      <c r="DTA67" s="397"/>
      <c r="DTB67" s="397"/>
      <c r="DTC67" s="397"/>
      <c r="DTD67" s="397"/>
      <c r="DTE67" s="397"/>
      <c r="DTF67" s="397"/>
      <c r="DTG67" s="397"/>
      <c r="DTH67" s="397"/>
      <c r="DTI67" s="397"/>
      <c r="DTJ67" s="397"/>
      <c r="DTK67" s="397"/>
      <c r="DTL67" s="397"/>
      <c r="DTM67" s="397"/>
      <c r="DTN67" s="397"/>
      <c r="DTO67" s="397"/>
      <c r="DTP67" s="397"/>
      <c r="DTQ67" s="397"/>
      <c r="DTR67" s="397"/>
      <c r="DTS67" s="397"/>
      <c r="DTT67" s="397"/>
      <c r="DTU67" s="397"/>
      <c r="DTV67" s="397"/>
      <c r="DTW67" s="397"/>
      <c r="DTX67" s="397"/>
      <c r="DTY67" s="397"/>
      <c r="DTZ67" s="397"/>
      <c r="DUA67" s="397"/>
      <c r="DUB67" s="397"/>
      <c r="DUC67" s="397"/>
      <c r="DUD67" s="397"/>
      <c r="DUE67" s="397"/>
      <c r="DUF67" s="397"/>
      <c r="DUG67" s="397"/>
      <c r="DUH67" s="397"/>
      <c r="DUI67" s="397"/>
      <c r="DUJ67" s="397"/>
      <c r="DUK67" s="397"/>
      <c r="DUL67" s="397"/>
      <c r="DUM67" s="397"/>
      <c r="DUN67" s="397"/>
      <c r="DUO67" s="397"/>
      <c r="DUP67" s="397"/>
      <c r="DUQ67" s="397"/>
      <c r="DUR67" s="397"/>
      <c r="DUS67" s="397"/>
      <c r="DUT67" s="397"/>
      <c r="DUU67" s="397"/>
      <c r="DUV67" s="397"/>
      <c r="DUW67" s="397"/>
      <c r="DUX67" s="397"/>
      <c r="DUY67" s="397"/>
      <c r="DUZ67" s="397"/>
      <c r="DVA67" s="397"/>
      <c r="DVB67" s="397"/>
      <c r="DVC67" s="397"/>
      <c r="DVD67" s="397"/>
      <c r="DVE67" s="397"/>
      <c r="DVF67" s="397"/>
      <c r="DVG67" s="397"/>
      <c r="DVH67" s="397"/>
      <c r="DVI67" s="397"/>
      <c r="DVJ67" s="397"/>
      <c r="DVK67" s="397"/>
      <c r="DVL67" s="397"/>
      <c r="DVM67" s="397"/>
      <c r="DVN67" s="397"/>
      <c r="DVO67" s="397"/>
      <c r="DVP67" s="397"/>
      <c r="DVQ67" s="397"/>
      <c r="DVR67" s="397"/>
      <c r="DVS67" s="397"/>
      <c r="DVT67" s="397"/>
      <c r="DVU67" s="397"/>
      <c r="DVV67" s="397"/>
      <c r="DVW67" s="397"/>
      <c r="DVX67" s="397"/>
      <c r="DVY67" s="397"/>
      <c r="DVZ67" s="397"/>
      <c r="DWA67" s="397"/>
      <c r="DWB67" s="397"/>
      <c r="DWC67" s="397"/>
      <c r="DWD67" s="397"/>
      <c r="DWE67" s="397"/>
      <c r="DWF67" s="397"/>
      <c r="DWG67" s="397"/>
      <c r="DWH67" s="397"/>
      <c r="DWI67" s="397"/>
      <c r="DWJ67" s="397"/>
      <c r="DWK67" s="397"/>
      <c r="DWL67" s="397"/>
      <c r="DWM67" s="397"/>
      <c r="DWN67" s="397"/>
      <c r="DWO67" s="397"/>
      <c r="DWP67" s="397"/>
      <c r="DWQ67" s="397"/>
      <c r="DWR67" s="397"/>
      <c r="DWS67" s="397"/>
      <c r="DWT67" s="397"/>
      <c r="DWU67" s="397"/>
      <c r="DWV67" s="397"/>
      <c r="DWW67" s="397"/>
      <c r="DWX67" s="397"/>
      <c r="DWY67" s="397"/>
      <c r="DWZ67" s="397"/>
      <c r="DXA67" s="397"/>
      <c r="DXB67" s="397"/>
      <c r="DXC67" s="397"/>
      <c r="DXD67" s="397"/>
      <c r="DXE67" s="397"/>
      <c r="DXF67" s="397"/>
      <c r="DXG67" s="397"/>
      <c r="DXH67" s="397"/>
      <c r="DXI67" s="397"/>
      <c r="DXJ67" s="397"/>
      <c r="DXK67" s="397"/>
      <c r="DXL67" s="397"/>
      <c r="DXM67" s="397"/>
      <c r="DXN67" s="397"/>
      <c r="DXO67" s="397"/>
      <c r="DXP67" s="397"/>
      <c r="DXQ67" s="397"/>
      <c r="DXR67" s="397"/>
      <c r="DXS67" s="397"/>
      <c r="DXT67" s="397"/>
      <c r="DXU67" s="397"/>
      <c r="DXV67" s="397"/>
      <c r="DXW67" s="397"/>
      <c r="DXX67" s="397"/>
      <c r="DXY67" s="397"/>
      <c r="DXZ67" s="397"/>
      <c r="DYA67" s="397"/>
      <c r="DYB67" s="397"/>
      <c r="DYC67" s="397"/>
      <c r="DYD67" s="397"/>
      <c r="DYE67" s="397"/>
      <c r="DYF67" s="397"/>
      <c r="DYG67" s="397"/>
      <c r="DYH67" s="397"/>
      <c r="DYI67" s="397"/>
      <c r="DYJ67" s="397"/>
      <c r="DYK67" s="397"/>
      <c r="DYL67" s="397"/>
      <c r="DYM67" s="397"/>
      <c r="DYN67" s="397"/>
      <c r="DYO67" s="397"/>
      <c r="DYP67" s="397"/>
      <c r="DYQ67" s="397"/>
      <c r="DYR67" s="397"/>
      <c r="DYS67" s="397"/>
      <c r="DYT67" s="397"/>
      <c r="DYU67" s="397"/>
      <c r="DYV67" s="397"/>
      <c r="DYW67" s="397"/>
      <c r="DYX67" s="397"/>
      <c r="DYY67" s="397"/>
      <c r="DYZ67" s="397"/>
      <c r="DZA67" s="397"/>
      <c r="DZB67" s="397"/>
      <c r="DZC67" s="397"/>
      <c r="DZD67" s="397"/>
      <c r="DZE67" s="397"/>
      <c r="DZF67" s="397"/>
      <c r="DZG67" s="397"/>
      <c r="DZH67" s="397"/>
      <c r="DZI67" s="397"/>
      <c r="DZJ67" s="397"/>
      <c r="DZK67" s="397"/>
      <c r="DZL67" s="397"/>
      <c r="DZM67" s="397"/>
      <c r="DZN67" s="397"/>
      <c r="DZO67" s="397"/>
      <c r="DZP67" s="397"/>
      <c r="DZQ67" s="397"/>
      <c r="DZR67" s="397"/>
      <c r="DZS67" s="397"/>
      <c r="DZT67" s="397"/>
      <c r="DZU67" s="397"/>
      <c r="DZV67" s="397"/>
      <c r="DZW67" s="397"/>
      <c r="DZX67" s="397"/>
      <c r="DZY67" s="397"/>
      <c r="DZZ67" s="397"/>
      <c r="EAA67" s="397"/>
      <c r="EAB67" s="397"/>
      <c r="EAC67" s="397"/>
      <c r="EAD67" s="397"/>
      <c r="EAE67" s="397"/>
      <c r="EAF67" s="397"/>
      <c r="EAG67" s="397"/>
      <c r="EAH67" s="397"/>
      <c r="EAI67" s="397"/>
      <c r="EAJ67" s="397"/>
      <c r="EAK67" s="397"/>
      <c r="EAL67" s="397"/>
      <c r="EAM67" s="397"/>
      <c r="EAN67" s="397"/>
      <c r="EAO67" s="397"/>
      <c r="EAP67" s="397"/>
      <c r="EAQ67" s="397"/>
      <c r="EAR67" s="397"/>
      <c r="EAS67" s="397"/>
      <c r="EAT67" s="397"/>
      <c r="EAU67" s="397"/>
      <c r="EAV67" s="397"/>
      <c r="EAW67" s="397"/>
      <c r="EAX67" s="397"/>
      <c r="EAY67" s="397"/>
      <c r="EAZ67" s="397"/>
      <c r="EBA67" s="397"/>
      <c r="EBB67" s="397"/>
      <c r="EBC67" s="397"/>
      <c r="EBD67" s="397"/>
      <c r="EBE67" s="397"/>
      <c r="EBF67" s="397"/>
      <c r="EBG67" s="397"/>
      <c r="EBH67" s="397"/>
      <c r="EBI67" s="397"/>
      <c r="EBJ67" s="397"/>
      <c r="EBK67" s="397"/>
      <c r="EBL67" s="397"/>
      <c r="EBM67" s="397"/>
      <c r="EBN67" s="397"/>
      <c r="EBO67" s="397"/>
      <c r="EBP67" s="397"/>
      <c r="EBQ67" s="397"/>
      <c r="EBR67" s="397"/>
      <c r="EBS67" s="397"/>
      <c r="EBT67" s="397"/>
      <c r="EBU67" s="397"/>
      <c r="EBV67" s="397"/>
      <c r="EBW67" s="397"/>
      <c r="EBX67" s="397"/>
      <c r="EBY67" s="397"/>
      <c r="EBZ67" s="397"/>
      <c r="ECA67" s="397"/>
      <c r="ECB67" s="397"/>
      <c r="ECC67" s="397"/>
      <c r="ECD67" s="397"/>
      <c r="ECE67" s="397"/>
      <c r="ECF67" s="397"/>
      <c r="ECG67" s="397"/>
      <c r="ECH67" s="397"/>
      <c r="ECI67" s="397"/>
      <c r="ECJ67" s="397"/>
      <c r="ECK67" s="397"/>
      <c r="ECL67" s="397"/>
      <c r="ECM67" s="397"/>
      <c r="ECN67" s="397"/>
      <c r="ECO67" s="397"/>
      <c r="ECP67" s="397"/>
      <c r="ECQ67" s="397"/>
      <c r="ECR67" s="397"/>
      <c r="ECS67" s="397"/>
      <c r="ECT67" s="397"/>
      <c r="ECU67" s="397"/>
      <c r="ECV67" s="397"/>
      <c r="ECW67" s="397"/>
      <c r="ECX67" s="397"/>
      <c r="ECY67" s="397"/>
      <c r="ECZ67" s="397"/>
      <c r="EDA67" s="397"/>
      <c r="EDB67" s="397"/>
      <c r="EDC67" s="397"/>
      <c r="EDD67" s="397"/>
      <c r="EDE67" s="397"/>
      <c r="EDF67" s="397"/>
      <c r="EDG67" s="397"/>
      <c r="EDH67" s="397"/>
      <c r="EDI67" s="397"/>
      <c r="EDJ67" s="397"/>
      <c r="EDK67" s="397"/>
      <c r="EDL67" s="397"/>
      <c r="EDM67" s="397"/>
      <c r="EDN67" s="397"/>
      <c r="EDO67" s="397"/>
      <c r="EDP67" s="397"/>
      <c r="EDQ67" s="397"/>
      <c r="EDR67" s="397"/>
      <c r="EDS67" s="397"/>
      <c r="EDT67" s="397"/>
      <c r="EDU67" s="397"/>
      <c r="EDV67" s="397"/>
      <c r="EDW67" s="397"/>
      <c r="EDX67" s="397"/>
      <c r="EDY67" s="397"/>
      <c r="EDZ67" s="397"/>
      <c r="EEA67" s="397"/>
      <c r="EEB67" s="397"/>
      <c r="EEC67" s="397"/>
      <c r="EED67" s="397"/>
      <c r="EEE67" s="397"/>
      <c r="EEF67" s="397"/>
      <c r="EEG67" s="397"/>
      <c r="EEH67" s="397"/>
      <c r="EEI67" s="397"/>
      <c r="EEJ67" s="397"/>
      <c r="EEK67" s="397"/>
      <c r="EEL67" s="397"/>
      <c r="EEM67" s="397"/>
      <c r="EEN67" s="397"/>
      <c r="EEO67" s="397"/>
      <c r="EEP67" s="397"/>
      <c r="EEQ67" s="397"/>
      <c r="EER67" s="397"/>
      <c r="EES67" s="397"/>
      <c r="EET67" s="397"/>
      <c r="EEU67" s="397"/>
      <c r="EEV67" s="397"/>
      <c r="EEW67" s="397"/>
      <c r="EEX67" s="397"/>
      <c r="EEY67" s="397"/>
      <c r="EEZ67" s="397"/>
      <c r="EFA67" s="397"/>
      <c r="EFB67" s="397"/>
      <c r="EFC67" s="397"/>
      <c r="EFD67" s="397"/>
      <c r="EFE67" s="397"/>
      <c r="EFF67" s="397"/>
      <c r="EFG67" s="397"/>
      <c r="EFH67" s="397"/>
      <c r="EFI67" s="397"/>
      <c r="EFJ67" s="397"/>
      <c r="EFK67" s="397"/>
      <c r="EFL67" s="397"/>
      <c r="EFM67" s="397"/>
      <c r="EFN67" s="397"/>
      <c r="EFO67" s="397"/>
      <c r="EFP67" s="397"/>
      <c r="EFQ67" s="397"/>
      <c r="EFR67" s="397"/>
      <c r="EFS67" s="397"/>
      <c r="EFT67" s="397"/>
      <c r="EFU67" s="397"/>
      <c r="EFV67" s="397"/>
      <c r="EFW67" s="397"/>
      <c r="EFX67" s="397"/>
      <c r="EFY67" s="397"/>
      <c r="EFZ67" s="397"/>
      <c r="EGA67" s="397"/>
      <c r="EGB67" s="397"/>
      <c r="EGC67" s="397"/>
      <c r="EGD67" s="397"/>
      <c r="EGE67" s="397"/>
      <c r="EGF67" s="397"/>
      <c r="EGG67" s="397"/>
      <c r="EGH67" s="397"/>
      <c r="EGI67" s="397"/>
      <c r="EGJ67" s="397"/>
      <c r="EGK67" s="397"/>
      <c r="EGL67" s="397"/>
      <c r="EGM67" s="397"/>
      <c r="EGN67" s="397"/>
      <c r="EGO67" s="397"/>
      <c r="EGP67" s="397"/>
      <c r="EGQ67" s="397"/>
      <c r="EGR67" s="397"/>
      <c r="EGS67" s="397"/>
      <c r="EGT67" s="397"/>
      <c r="EGU67" s="397"/>
      <c r="EGV67" s="397"/>
      <c r="EGW67" s="397"/>
      <c r="EGX67" s="397"/>
      <c r="EGY67" s="397"/>
      <c r="EGZ67" s="397"/>
      <c r="EHA67" s="397"/>
      <c r="EHB67" s="397"/>
      <c r="EHC67" s="397"/>
      <c r="EHD67" s="397"/>
      <c r="EHE67" s="397"/>
      <c r="EHF67" s="397"/>
      <c r="EHG67" s="397"/>
      <c r="EHH67" s="397"/>
      <c r="EHI67" s="397"/>
      <c r="EHJ67" s="397"/>
      <c r="EHK67" s="397"/>
      <c r="EHL67" s="397"/>
      <c r="EHM67" s="397"/>
      <c r="EHN67" s="397"/>
      <c r="EHO67" s="397"/>
      <c r="EHP67" s="397"/>
      <c r="EHQ67" s="397"/>
      <c r="EHR67" s="397"/>
      <c r="EHS67" s="397"/>
      <c r="EHT67" s="397"/>
      <c r="EHU67" s="397"/>
      <c r="EHV67" s="397"/>
      <c r="EHW67" s="397"/>
      <c r="EHX67" s="397"/>
      <c r="EHY67" s="397"/>
      <c r="EHZ67" s="397"/>
      <c r="EIA67" s="397"/>
      <c r="EIB67" s="397"/>
      <c r="EIC67" s="397"/>
      <c r="EID67" s="397"/>
      <c r="EIE67" s="397"/>
      <c r="EIF67" s="397"/>
      <c r="EIG67" s="397"/>
      <c r="EIH67" s="397"/>
      <c r="EII67" s="397"/>
      <c r="EIJ67" s="397"/>
      <c r="EIK67" s="397"/>
      <c r="EIL67" s="397"/>
      <c r="EIM67" s="397"/>
      <c r="EIN67" s="397"/>
      <c r="EIO67" s="397"/>
      <c r="EIP67" s="397"/>
      <c r="EIQ67" s="397"/>
      <c r="EIR67" s="397"/>
      <c r="EIS67" s="397"/>
      <c r="EIT67" s="397"/>
      <c r="EIU67" s="397"/>
      <c r="EIV67" s="397"/>
      <c r="EIW67" s="397"/>
      <c r="EIX67" s="397"/>
      <c r="EIY67" s="397"/>
      <c r="EIZ67" s="397"/>
      <c r="EJA67" s="397"/>
      <c r="EJB67" s="397"/>
      <c r="EJC67" s="397"/>
      <c r="EJD67" s="397"/>
      <c r="EJE67" s="397"/>
      <c r="EJF67" s="397"/>
      <c r="EJG67" s="397"/>
      <c r="EJH67" s="397"/>
      <c r="EJI67" s="397"/>
      <c r="EJJ67" s="397"/>
      <c r="EJK67" s="397"/>
      <c r="EJL67" s="397"/>
      <c r="EJM67" s="397"/>
      <c r="EJN67" s="397"/>
      <c r="EJO67" s="397"/>
      <c r="EJP67" s="397"/>
      <c r="EJQ67" s="397"/>
      <c r="EJR67" s="397"/>
      <c r="EJS67" s="397"/>
      <c r="EJT67" s="397"/>
      <c r="EJU67" s="397"/>
      <c r="EJV67" s="397"/>
      <c r="EJW67" s="397"/>
      <c r="EJX67" s="397"/>
      <c r="EJY67" s="397"/>
      <c r="EJZ67" s="397"/>
      <c r="EKA67" s="397"/>
      <c r="EKB67" s="397"/>
      <c r="EKC67" s="397"/>
      <c r="EKD67" s="397"/>
      <c r="EKE67" s="397"/>
      <c r="EKF67" s="397"/>
      <c r="EKG67" s="397"/>
      <c r="EKH67" s="397"/>
      <c r="EKI67" s="397"/>
      <c r="EKJ67" s="397"/>
      <c r="EKK67" s="397"/>
      <c r="EKL67" s="397"/>
      <c r="EKM67" s="397"/>
      <c r="EKN67" s="397"/>
      <c r="EKO67" s="397"/>
      <c r="EKP67" s="397"/>
      <c r="EKQ67" s="397"/>
      <c r="EKR67" s="397"/>
      <c r="EKS67" s="397"/>
      <c r="EKT67" s="397"/>
      <c r="EKU67" s="397"/>
      <c r="EKV67" s="397"/>
      <c r="EKW67" s="397"/>
      <c r="EKX67" s="397"/>
      <c r="EKY67" s="397"/>
      <c r="EKZ67" s="397"/>
      <c r="ELA67" s="397"/>
      <c r="ELB67" s="397"/>
      <c r="ELC67" s="397"/>
      <c r="ELD67" s="397"/>
      <c r="ELE67" s="397"/>
      <c r="ELF67" s="397"/>
      <c r="ELG67" s="397"/>
      <c r="ELH67" s="397"/>
      <c r="ELI67" s="397"/>
      <c r="ELJ67" s="397"/>
      <c r="ELK67" s="397"/>
      <c r="ELL67" s="397"/>
      <c r="ELM67" s="397"/>
      <c r="ELN67" s="397"/>
      <c r="ELO67" s="397"/>
      <c r="ELP67" s="397"/>
      <c r="ELQ67" s="397"/>
      <c r="ELR67" s="397"/>
      <c r="ELS67" s="397"/>
      <c r="ELT67" s="397"/>
      <c r="ELU67" s="397"/>
      <c r="ELV67" s="397"/>
      <c r="ELW67" s="397"/>
      <c r="ELX67" s="397"/>
      <c r="ELY67" s="397"/>
      <c r="ELZ67" s="397"/>
      <c r="EMA67" s="397"/>
      <c r="EMB67" s="397"/>
      <c r="EMC67" s="397"/>
      <c r="EMD67" s="397"/>
      <c r="EME67" s="397"/>
      <c r="EMF67" s="397"/>
      <c r="EMG67" s="397"/>
      <c r="EMH67" s="397"/>
      <c r="EMI67" s="397"/>
      <c r="EMJ67" s="397"/>
      <c r="EMK67" s="397"/>
      <c r="EML67" s="397"/>
      <c r="EMM67" s="397"/>
      <c r="EMN67" s="397"/>
      <c r="EMO67" s="397"/>
      <c r="EMP67" s="397"/>
      <c r="EMQ67" s="397"/>
      <c r="EMR67" s="397"/>
      <c r="EMS67" s="397"/>
      <c r="EMT67" s="397"/>
      <c r="EMU67" s="397"/>
      <c r="EMV67" s="397"/>
      <c r="EMW67" s="397"/>
      <c r="EMX67" s="397"/>
      <c r="EMY67" s="397"/>
      <c r="EMZ67" s="397"/>
      <c r="ENA67" s="397"/>
      <c r="ENB67" s="397"/>
      <c r="ENC67" s="397"/>
      <c r="END67" s="397"/>
      <c r="ENE67" s="397"/>
      <c r="ENF67" s="397"/>
      <c r="ENG67" s="397"/>
      <c r="ENH67" s="397"/>
      <c r="ENI67" s="397"/>
      <c r="ENJ67" s="397"/>
      <c r="ENK67" s="397"/>
      <c r="ENL67" s="397"/>
      <c r="ENM67" s="397"/>
      <c r="ENN67" s="397"/>
      <c r="ENO67" s="397"/>
      <c r="ENP67" s="397"/>
      <c r="ENQ67" s="397"/>
      <c r="ENR67" s="397"/>
      <c r="ENS67" s="397"/>
      <c r="ENT67" s="397"/>
      <c r="ENU67" s="397"/>
      <c r="ENV67" s="397"/>
      <c r="ENW67" s="397"/>
      <c r="ENX67" s="397"/>
      <c r="ENY67" s="397"/>
      <c r="ENZ67" s="397"/>
      <c r="EOA67" s="397"/>
      <c r="EOB67" s="397"/>
      <c r="EOC67" s="397"/>
      <c r="EOD67" s="397"/>
      <c r="EOE67" s="397"/>
      <c r="EOF67" s="397"/>
      <c r="EOG67" s="397"/>
      <c r="EOH67" s="397"/>
      <c r="EOI67" s="397"/>
      <c r="EOJ67" s="397"/>
      <c r="EOK67" s="397"/>
      <c r="EOL67" s="397"/>
      <c r="EOM67" s="397"/>
      <c r="EON67" s="397"/>
      <c r="EOO67" s="397"/>
      <c r="EOP67" s="397"/>
      <c r="EOQ67" s="397"/>
      <c r="EOR67" s="397"/>
      <c r="EOS67" s="397"/>
      <c r="EOT67" s="397"/>
      <c r="EOU67" s="397"/>
      <c r="EOV67" s="397"/>
      <c r="EOW67" s="397"/>
      <c r="EOX67" s="397"/>
      <c r="EOY67" s="397"/>
      <c r="EOZ67" s="397"/>
      <c r="EPA67" s="397"/>
      <c r="EPB67" s="397"/>
      <c r="EPC67" s="397"/>
      <c r="EPD67" s="397"/>
      <c r="EPE67" s="397"/>
      <c r="EPF67" s="397"/>
      <c r="EPG67" s="397"/>
      <c r="EPH67" s="397"/>
      <c r="EPI67" s="397"/>
      <c r="EPJ67" s="397"/>
      <c r="EPK67" s="397"/>
      <c r="EPL67" s="397"/>
      <c r="EPM67" s="397"/>
      <c r="EPN67" s="397"/>
      <c r="EPO67" s="397"/>
      <c r="EPP67" s="397"/>
      <c r="EPQ67" s="397"/>
      <c r="EPR67" s="397"/>
      <c r="EPS67" s="397"/>
      <c r="EPT67" s="397"/>
      <c r="EPU67" s="397"/>
      <c r="EPV67" s="397"/>
      <c r="EPW67" s="397"/>
      <c r="EPX67" s="397"/>
      <c r="EPY67" s="397"/>
      <c r="EPZ67" s="397"/>
      <c r="EQA67" s="397"/>
      <c r="EQB67" s="397"/>
      <c r="EQC67" s="397"/>
      <c r="EQD67" s="397"/>
      <c r="EQE67" s="397"/>
      <c r="EQF67" s="397"/>
      <c r="EQG67" s="397"/>
      <c r="EQH67" s="397"/>
      <c r="EQI67" s="397"/>
      <c r="EQJ67" s="397"/>
      <c r="EQK67" s="397"/>
      <c r="EQL67" s="397"/>
      <c r="EQM67" s="397"/>
      <c r="EQN67" s="397"/>
      <c r="EQO67" s="397"/>
      <c r="EQP67" s="397"/>
      <c r="EQQ67" s="397"/>
      <c r="EQR67" s="397"/>
      <c r="EQS67" s="397"/>
      <c r="EQT67" s="397"/>
      <c r="EQU67" s="397"/>
      <c r="EQV67" s="397"/>
      <c r="EQW67" s="397"/>
      <c r="EQX67" s="397"/>
      <c r="EQY67" s="397"/>
      <c r="EQZ67" s="397"/>
      <c r="ERA67" s="397"/>
      <c r="ERB67" s="397"/>
      <c r="ERC67" s="397"/>
      <c r="ERD67" s="397"/>
      <c r="ERE67" s="397"/>
      <c r="ERF67" s="397"/>
      <c r="ERG67" s="397"/>
      <c r="ERH67" s="397"/>
      <c r="ERI67" s="397"/>
      <c r="ERJ67" s="397"/>
      <c r="ERK67" s="397"/>
      <c r="ERL67" s="397"/>
      <c r="ERM67" s="397"/>
      <c r="ERN67" s="397"/>
      <c r="ERO67" s="397"/>
      <c r="ERP67" s="397"/>
      <c r="ERQ67" s="397"/>
      <c r="ERR67" s="397"/>
      <c r="ERS67" s="397"/>
      <c r="ERT67" s="397"/>
      <c r="ERU67" s="397"/>
      <c r="ERV67" s="397"/>
      <c r="ERW67" s="397"/>
      <c r="ERX67" s="397"/>
      <c r="ERY67" s="397"/>
      <c r="ERZ67" s="397"/>
      <c r="ESA67" s="397"/>
      <c r="ESB67" s="397"/>
      <c r="ESC67" s="397"/>
      <c r="ESD67" s="397"/>
      <c r="ESE67" s="397"/>
      <c r="ESF67" s="397"/>
      <c r="ESG67" s="397"/>
      <c r="ESH67" s="397"/>
      <c r="ESI67" s="397"/>
      <c r="ESJ67" s="397"/>
      <c r="ESK67" s="397"/>
      <c r="ESL67" s="397"/>
      <c r="ESM67" s="397"/>
      <c r="ESN67" s="397"/>
      <c r="ESO67" s="397"/>
      <c r="ESP67" s="397"/>
      <c r="ESQ67" s="397"/>
      <c r="ESR67" s="397"/>
      <c r="ESS67" s="397"/>
      <c r="EST67" s="397"/>
      <c r="ESU67" s="397"/>
      <c r="ESV67" s="397"/>
      <c r="ESW67" s="397"/>
      <c r="ESX67" s="397"/>
      <c r="ESY67" s="397"/>
      <c r="ESZ67" s="397"/>
      <c r="ETA67" s="397"/>
      <c r="ETB67" s="397"/>
      <c r="ETC67" s="397"/>
      <c r="ETD67" s="397"/>
      <c r="ETE67" s="397"/>
      <c r="ETF67" s="397"/>
      <c r="ETG67" s="397"/>
      <c r="ETH67" s="397"/>
      <c r="ETI67" s="397"/>
      <c r="ETJ67" s="397"/>
      <c r="ETK67" s="397"/>
      <c r="ETL67" s="397"/>
      <c r="ETM67" s="397"/>
      <c r="ETN67" s="397"/>
      <c r="ETO67" s="397"/>
      <c r="ETP67" s="397"/>
      <c r="ETQ67" s="397"/>
      <c r="ETR67" s="397"/>
      <c r="ETS67" s="397"/>
      <c r="ETT67" s="397"/>
      <c r="ETU67" s="397"/>
      <c r="ETV67" s="397"/>
      <c r="ETW67" s="397"/>
      <c r="ETX67" s="397"/>
      <c r="ETY67" s="397"/>
      <c r="ETZ67" s="397"/>
      <c r="EUA67" s="397"/>
      <c r="EUB67" s="397"/>
      <c r="EUC67" s="397"/>
      <c r="EUD67" s="397"/>
      <c r="EUE67" s="397"/>
      <c r="EUF67" s="397"/>
      <c r="EUG67" s="397"/>
      <c r="EUH67" s="397"/>
      <c r="EUI67" s="397"/>
      <c r="EUJ67" s="397"/>
      <c r="EUK67" s="397"/>
      <c r="EUL67" s="397"/>
      <c r="EUM67" s="397"/>
      <c r="EUN67" s="397"/>
      <c r="EUO67" s="397"/>
      <c r="EUP67" s="397"/>
      <c r="EUQ67" s="397"/>
      <c r="EUR67" s="397"/>
      <c r="EUS67" s="397"/>
      <c r="EUT67" s="397"/>
      <c r="EUU67" s="397"/>
      <c r="EUV67" s="397"/>
      <c r="EUW67" s="397"/>
      <c r="EUX67" s="397"/>
      <c r="EUY67" s="397"/>
      <c r="EUZ67" s="397"/>
      <c r="EVA67" s="397"/>
      <c r="EVB67" s="397"/>
      <c r="EVC67" s="397"/>
      <c r="EVD67" s="397"/>
      <c r="EVE67" s="397"/>
      <c r="EVF67" s="397"/>
      <c r="EVG67" s="397"/>
      <c r="EVH67" s="397"/>
      <c r="EVI67" s="397"/>
      <c r="EVJ67" s="397"/>
      <c r="EVK67" s="397"/>
      <c r="EVL67" s="397"/>
      <c r="EVM67" s="397"/>
      <c r="EVN67" s="397"/>
      <c r="EVO67" s="397"/>
      <c r="EVP67" s="397"/>
      <c r="EVQ67" s="397"/>
      <c r="EVR67" s="397"/>
      <c r="EVS67" s="397"/>
      <c r="EVT67" s="397"/>
      <c r="EVU67" s="397"/>
      <c r="EVV67" s="397"/>
      <c r="EVW67" s="397"/>
      <c r="EVX67" s="397"/>
      <c r="EVY67" s="397"/>
      <c r="EVZ67" s="397"/>
      <c r="EWA67" s="397"/>
      <c r="EWB67" s="397"/>
      <c r="EWC67" s="397"/>
      <c r="EWD67" s="397"/>
      <c r="EWE67" s="397"/>
      <c r="EWF67" s="397"/>
      <c r="EWG67" s="397"/>
      <c r="EWH67" s="397"/>
      <c r="EWI67" s="397"/>
      <c r="EWJ67" s="397"/>
      <c r="EWK67" s="397"/>
      <c r="EWL67" s="397"/>
      <c r="EWM67" s="397"/>
      <c r="EWN67" s="397"/>
      <c r="EWO67" s="397"/>
      <c r="EWP67" s="397"/>
      <c r="EWQ67" s="397"/>
      <c r="EWR67" s="397"/>
      <c r="EWS67" s="397"/>
      <c r="EWT67" s="397"/>
      <c r="EWU67" s="397"/>
      <c r="EWV67" s="397"/>
      <c r="EWW67" s="397"/>
      <c r="EWX67" s="397"/>
      <c r="EWY67" s="397"/>
      <c r="EWZ67" s="397"/>
      <c r="EXA67" s="397"/>
      <c r="EXB67" s="397"/>
      <c r="EXC67" s="397"/>
      <c r="EXD67" s="397"/>
      <c r="EXE67" s="397"/>
      <c r="EXF67" s="397"/>
      <c r="EXG67" s="397"/>
      <c r="EXH67" s="397"/>
      <c r="EXI67" s="397"/>
      <c r="EXJ67" s="397"/>
      <c r="EXK67" s="397"/>
      <c r="EXL67" s="397"/>
      <c r="EXM67" s="397"/>
      <c r="EXN67" s="397"/>
      <c r="EXO67" s="397"/>
      <c r="EXP67" s="397"/>
      <c r="EXQ67" s="397"/>
      <c r="EXR67" s="397"/>
      <c r="EXS67" s="397"/>
      <c r="EXT67" s="397"/>
      <c r="EXU67" s="397"/>
      <c r="EXV67" s="397"/>
      <c r="EXW67" s="397"/>
      <c r="EXX67" s="397"/>
      <c r="EXY67" s="397"/>
      <c r="EXZ67" s="397"/>
      <c r="EYA67" s="397"/>
      <c r="EYB67" s="397"/>
      <c r="EYC67" s="397"/>
      <c r="EYD67" s="397"/>
      <c r="EYE67" s="397"/>
      <c r="EYF67" s="397"/>
      <c r="EYG67" s="397"/>
      <c r="EYH67" s="397"/>
      <c r="EYI67" s="397"/>
      <c r="EYJ67" s="397"/>
      <c r="EYK67" s="397"/>
      <c r="EYL67" s="397"/>
      <c r="EYM67" s="397"/>
      <c r="EYN67" s="397"/>
      <c r="EYO67" s="397"/>
      <c r="EYP67" s="397"/>
      <c r="EYQ67" s="397"/>
      <c r="EYR67" s="397"/>
      <c r="EYS67" s="397"/>
      <c r="EYT67" s="397"/>
      <c r="EYU67" s="397"/>
      <c r="EYV67" s="397"/>
      <c r="EYW67" s="397"/>
      <c r="EYX67" s="397"/>
      <c r="EYY67" s="397"/>
      <c r="EYZ67" s="397"/>
      <c r="EZA67" s="397"/>
      <c r="EZB67" s="397"/>
      <c r="EZC67" s="397"/>
      <c r="EZD67" s="397"/>
      <c r="EZE67" s="397"/>
      <c r="EZF67" s="397"/>
      <c r="EZG67" s="397"/>
      <c r="EZH67" s="397"/>
      <c r="EZI67" s="397"/>
      <c r="EZJ67" s="397"/>
      <c r="EZK67" s="397"/>
      <c r="EZL67" s="397"/>
      <c r="EZM67" s="397"/>
      <c r="EZN67" s="397"/>
      <c r="EZO67" s="397"/>
      <c r="EZP67" s="397"/>
      <c r="EZQ67" s="397"/>
      <c r="EZR67" s="397"/>
      <c r="EZS67" s="397"/>
      <c r="EZT67" s="397"/>
      <c r="EZU67" s="397"/>
      <c r="EZV67" s="397"/>
      <c r="EZW67" s="397"/>
      <c r="EZX67" s="397"/>
      <c r="EZY67" s="397"/>
      <c r="EZZ67" s="397"/>
      <c r="FAA67" s="397"/>
      <c r="FAB67" s="397"/>
      <c r="FAC67" s="397"/>
      <c r="FAD67" s="397"/>
      <c r="FAE67" s="397"/>
      <c r="FAF67" s="397"/>
      <c r="FAG67" s="397"/>
      <c r="FAH67" s="397"/>
      <c r="FAI67" s="397"/>
      <c r="FAJ67" s="397"/>
      <c r="FAK67" s="397"/>
      <c r="FAL67" s="397"/>
      <c r="FAM67" s="397"/>
      <c r="FAN67" s="397"/>
      <c r="FAO67" s="397"/>
      <c r="FAP67" s="397"/>
      <c r="FAQ67" s="397"/>
      <c r="FAR67" s="397"/>
      <c r="FAS67" s="397"/>
      <c r="FAT67" s="397"/>
      <c r="FAU67" s="397"/>
      <c r="FAV67" s="397"/>
      <c r="FAW67" s="397"/>
      <c r="FAX67" s="397"/>
      <c r="FAY67" s="397"/>
      <c r="FAZ67" s="397"/>
      <c r="FBA67" s="397"/>
      <c r="FBB67" s="397"/>
      <c r="FBC67" s="397"/>
      <c r="FBD67" s="397"/>
      <c r="FBE67" s="397"/>
      <c r="FBF67" s="397"/>
      <c r="FBG67" s="397"/>
      <c r="FBH67" s="397"/>
      <c r="FBI67" s="397"/>
      <c r="FBJ67" s="397"/>
      <c r="FBK67" s="397"/>
      <c r="FBL67" s="397"/>
      <c r="FBM67" s="397"/>
      <c r="FBN67" s="397"/>
      <c r="FBO67" s="397"/>
      <c r="FBP67" s="397"/>
      <c r="FBQ67" s="397"/>
      <c r="FBR67" s="397"/>
      <c r="FBS67" s="397"/>
      <c r="FBT67" s="397"/>
      <c r="FBU67" s="397"/>
      <c r="FBV67" s="397"/>
      <c r="FBW67" s="397"/>
      <c r="FBX67" s="397"/>
      <c r="FBY67" s="397"/>
      <c r="FBZ67" s="397"/>
      <c r="FCA67" s="397"/>
      <c r="FCB67" s="397"/>
      <c r="FCC67" s="397"/>
      <c r="FCD67" s="397"/>
      <c r="FCE67" s="397"/>
      <c r="FCF67" s="397"/>
      <c r="FCG67" s="397"/>
      <c r="FCH67" s="397"/>
      <c r="FCI67" s="397"/>
      <c r="FCJ67" s="397"/>
      <c r="FCK67" s="397"/>
      <c r="FCL67" s="397"/>
      <c r="FCM67" s="397"/>
      <c r="FCN67" s="397"/>
      <c r="FCO67" s="397"/>
      <c r="FCP67" s="397"/>
      <c r="FCQ67" s="397"/>
      <c r="FCR67" s="397"/>
      <c r="FCS67" s="397"/>
      <c r="FCT67" s="397"/>
      <c r="FCU67" s="397"/>
      <c r="FCV67" s="397"/>
      <c r="FCW67" s="397"/>
      <c r="FCX67" s="397"/>
      <c r="FCY67" s="397"/>
      <c r="FCZ67" s="397"/>
      <c r="FDA67" s="397"/>
      <c r="FDB67" s="397"/>
      <c r="FDC67" s="397"/>
      <c r="FDD67" s="397"/>
      <c r="FDE67" s="397"/>
      <c r="FDF67" s="397"/>
      <c r="FDG67" s="397"/>
      <c r="FDH67" s="397"/>
      <c r="FDI67" s="397"/>
      <c r="FDJ67" s="397"/>
      <c r="FDK67" s="397"/>
      <c r="FDL67" s="397"/>
      <c r="FDM67" s="397"/>
      <c r="FDN67" s="397"/>
      <c r="FDO67" s="397"/>
      <c r="FDP67" s="397"/>
      <c r="FDQ67" s="397"/>
      <c r="FDR67" s="397"/>
      <c r="FDS67" s="397"/>
      <c r="FDT67" s="397"/>
      <c r="FDU67" s="397"/>
      <c r="FDV67" s="397"/>
      <c r="FDW67" s="397"/>
      <c r="FDX67" s="397"/>
      <c r="FDY67" s="397"/>
      <c r="FDZ67" s="397"/>
      <c r="FEA67" s="397"/>
      <c r="FEB67" s="397"/>
      <c r="FEC67" s="397"/>
      <c r="FED67" s="397"/>
      <c r="FEE67" s="397"/>
      <c r="FEF67" s="397"/>
      <c r="FEG67" s="397"/>
      <c r="FEH67" s="397"/>
      <c r="FEI67" s="397"/>
      <c r="FEJ67" s="397"/>
      <c r="FEK67" s="397"/>
      <c r="FEL67" s="397"/>
      <c r="FEM67" s="397"/>
      <c r="FEN67" s="397"/>
      <c r="FEO67" s="397"/>
      <c r="FEP67" s="397"/>
      <c r="FEQ67" s="397"/>
      <c r="FER67" s="397"/>
      <c r="FES67" s="397"/>
      <c r="FET67" s="397"/>
      <c r="FEU67" s="397"/>
      <c r="FEV67" s="397"/>
      <c r="FEW67" s="397"/>
      <c r="FEX67" s="397"/>
      <c r="FEY67" s="397"/>
      <c r="FEZ67" s="397"/>
      <c r="FFA67" s="397"/>
      <c r="FFB67" s="397"/>
      <c r="FFC67" s="397"/>
      <c r="FFD67" s="397"/>
      <c r="FFE67" s="397"/>
      <c r="FFF67" s="397"/>
      <c r="FFG67" s="397"/>
      <c r="FFH67" s="397"/>
      <c r="FFI67" s="397"/>
      <c r="FFJ67" s="397"/>
      <c r="FFK67" s="397"/>
      <c r="FFL67" s="397"/>
      <c r="FFM67" s="397"/>
      <c r="FFN67" s="397"/>
      <c r="FFO67" s="397"/>
      <c r="FFP67" s="397"/>
      <c r="FFQ67" s="397"/>
      <c r="FFR67" s="397"/>
      <c r="FFS67" s="397"/>
      <c r="FFT67" s="397"/>
      <c r="FFU67" s="397"/>
      <c r="FFV67" s="397"/>
      <c r="FFW67" s="397"/>
      <c r="FFX67" s="397"/>
      <c r="FFY67" s="397"/>
      <c r="FFZ67" s="397"/>
      <c r="FGA67" s="397"/>
      <c r="FGB67" s="397"/>
      <c r="FGC67" s="397"/>
      <c r="FGD67" s="397"/>
      <c r="FGE67" s="397"/>
      <c r="FGF67" s="397"/>
      <c r="FGG67" s="397"/>
      <c r="FGH67" s="397"/>
      <c r="FGI67" s="397"/>
      <c r="FGJ67" s="397"/>
      <c r="FGK67" s="397"/>
      <c r="FGL67" s="397"/>
      <c r="FGM67" s="397"/>
      <c r="FGN67" s="397"/>
      <c r="FGO67" s="397"/>
      <c r="FGP67" s="397"/>
      <c r="FGQ67" s="397"/>
      <c r="FGR67" s="397"/>
      <c r="FGS67" s="397"/>
      <c r="FGT67" s="397"/>
      <c r="FGU67" s="397"/>
      <c r="FGV67" s="397"/>
      <c r="FGW67" s="397"/>
      <c r="FGX67" s="397"/>
      <c r="FGY67" s="397"/>
      <c r="FGZ67" s="397"/>
      <c r="FHA67" s="397"/>
      <c r="FHB67" s="397"/>
      <c r="FHC67" s="397"/>
      <c r="FHD67" s="397"/>
      <c r="FHE67" s="397"/>
      <c r="FHF67" s="397"/>
      <c r="FHG67" s="397"/>
      <c r="FHH67" s="397"/>
      <c r="FHI67" s="397"/>
      <c r="FHJ67" s="397"/>
      <c r="FHK67" s="397"/>
      <c r="FHL67" s="397"/>
      <c r="FHM67" s="397"/>
      <c r="FHN67" s="397"/>
      <c r="FHO67" s="397"/>
      <c r="FHP67" s="397"/>
      <c r="FHQ67" s="397"/>
      <c r="FHR67" s="397"/>
      <c r="FHS67" s="397"/>
      <c r="FHT67" s="397"/>
      <c r="FHU67" s="397"/>
      <c r="FHV67" s="397"/>
      <c r="FHW67" s="397"/>
      <c r="FHX67" s="397"/>
      <c r="FHY67" s="397"/>
      <c r="FHZ67" s="397"/>
      <c r="FIA67" s="397"/>
      <c r="FIB67" s="397"/>
      <c r="FIC67" s="397"/>
      <c r="FID67" s="397"/>
      <c r="FIE67" s="397"/>
      <c r="FIF67" s="397"/>
      <c r="FIG67" s="397"/>
      <c r="FIH67" s="397"/>
      <c r="FII67" s="397"/>
      <c r="FIJ67" s="397"/>
      <c r="FIK67" s="397"/>
      <c r="FIL67" s="397"/>
      <c r="FIM67" s="397"/>
      <c r="FIN67" s="397"/>
      <c r="FIO67" s="397"/>
      <c r="FIP67" s="397"/>
      <c r="FIQ67" s="397"/>
      <c r="FIR67" s="397"/>
      <c r="FIS67" s="397"/>
      <c r="FIT67" s="397"/>
      <c r="FIU67" s="397"/>
      <c r="FIV67" s="397"/>
      <c r="FIW67" s="397"/>
      <c r="FIX67" s="397"/>
      <c r="FIY67" s="397"/>
      <c r="FIZ67" s="397"/>
      <c r="FJA67" s="397"/>
      <c r="FJB67" s="397"/>
      <c r="FJC67" s="397"/>
      <c r="FJD67" s="397"/>
      <c r="FJE67" s="397"/>
      <c r="FJF67" s="397"/>
      <c r="FJG67" s="397"/>
      <c r="FJH67" s="397"/>
      <c r="FJI67" s="397"/>
      <c r="FJJ67" s="397"/>
      <c r="FJK67" s="397"/>
      <c r="FJL67" s="397"/>
      <c r="FJM67" s="397"/>
      <c r="FJN67" s="397"/>
      <c r="FJO67" s="397"/>
      <c r="FJP67" s="397"/>
      <c r="FJQ67" s="397"/>
      <c r="FJR67" s="397"/>
      <c r="FJS67" s="397"/>
      <c r="FJT67" s="397"/>
      <c r="FJU67" s="397"/>
      <c r="FJV67" s="397"/>
      <c r="FJW67" s="397"/>
      <c r="FJX67" s="397"/>
      <c r="FJY67" s="397"/>
      <c r="FJZ67" s="397"/>
      <c r="FKA67" s="397"/>
      <c r="FKB67" s="397"/>
      <c r="FKC67" s="397"/>
      <c r="FKD67" s="397"/>
      <c r="FKE67" s="397"/>
      <c r="FKF67" s="397"/>
      <c r="FKG67" s="397"/>
      <c r="FKH67" s="397"/>
      <c r="FKI67" s="397"/>
      <c r="FKJ67" s="397"/>
      <c r="FKK67" s="397"/>
      <c r="FKL67" s="397"/>
      <c r="FKM67" s="397"/>
      <c r="FKN67" s="397"/>
      <c r="FKO67" s="397"/>
      <c r="FKP67" s="397"/>
      <c r="FKQ67" s="397"/>
      <c r="FKR67" s="397"/>
      <c r="FKS67" s="397"/>
      <c r="FKT67" s="397"/>
      <c r="FKU67" s="397"/>
      <c r="FKV67" s="397"/>
      <c r="FKW67" s="397"/>
      <c r="FKX67" s="397"/>
      <c r="FKY67" s="397"/>
      <c r="FKZ67" s="397"/>
      <c r="FLA67" s="397"/>
      <c r="FLB67" s="397"/>
      <c r="FLC67" s="397"/>
      <c r="FLD67" s="397"/>
      <c r="FLE67" s="397"/>
      <c r="FLF67" s="397"/>
      <c r="FLG67" s="397"/>
      <c r="FLH67" s="397"/>
      <c r="FLI67" s="397"/>
      <c r="FLJ67" s="397"/>
      <c r="FLK67" s="397"/>
      <c r="FLL67" s="397"/>
      <c r="FLM67" s="397"/>
      <c r="FLN67" s="397"/>
      <c r="FLO67" s="397"/>
      <c r="FLP67" s="397"/>
      <c r="FLQ67" s="397"/>
      <c r="FLR67" s="397"/>
      <c r="FLS67" s="397"/>
      <c r="FLT67" s="397"/>
      <c r="FLU67" s="397"/>
      <c r="FLV67" s="397"/>
      <c r="FLW67" s="397"/>
      <c r="FLX67" s="397"/>
      <c r="FLY67" s="397"/>
      <c r="FLZ67" s="397"/>
      <c r="FMA67" s="397"/>
      <c r="FMB67" s="397"/>
      <c r="FMC67" s="397"/>
      <c r="FMD67" s="397"/>
      <c r="FME67" s="397"/>
      <c r="FMF67" s="397"/>
      <c r="FMG67" s="397"/>
      <c r="FMH67" s="397"/>
      <c r="FMI67" s="397"/>
      <c r="FMJ67" s="397"/>
      <c r="FMK67" s="397"/>
      <c r="FML67" s="397"/>
      <c r="FMM67" s="397"/>
      <c r="FMN67" s="397"/>
      <c r="FMO67" s="397"/>
      <c r="FMP67" s="397"/>
      <c r="FMQ67" s="397"/>
      <c r="FMR67" s="397"/>
      <c r="FMS67" s="397"/>
      <c r="FMT67" s="397"/>
      <c r="FMU67" s="397"/>
      <c r="FMV67" s="397"/>
      <c r="FMW67" s="397"/>
      <c r="FMX67" s="397"/>
      <c r="FMY67" s="397"/>
      <c r="FMZ67" s="397"/>
      <c r="FNA67" s="397"/>
      <c r="FNB67" s="397"/>
      <c r="FNC67" s="397"/>
      <c r="FND67" s="397"/>
      <c r="FNE67" s="397"/>
      <c r="FNF67" s="397"/>
      <c r="FNG67" s="397"/>
      <c r="FNH67" s="397"/>
      <c r="FNI67" s="397"/>
      <c r="FNJ67" s="397"/>
      <c r="FNK67" s="397"/>
      <c r="FNL67" s="397"/>
      <c r="FNM67" s="397"/>
      <c r="FNN67" s="397"/>
      <c r="FNO67" s="397"/>
      <c r="FNP67" s="397"/>
      <c r="FNQ67" s="397"/>
      <c r="FNR67" s="397"/>
      <c r="FNS67" s="397"/>
      <c r="FNT67" s="397"/>
      <c r="FNU67" s="397"/>
      <c r="FNV67" s="397"/>
      <c r="FNW67" s="397"/>
      <c r="FNX67" s="397"/>
      <c r="FNY67" s="397"/>
      <c r="FNZ67" s="397"/>
      <c r="FOA67" s="397"/>
      <c r="FOB67" s="397"/>
      <c r="FOC67" s="397"/>
      <c r="FOD67" s="397"/>
      <c r="FOE67" s="397"/>
      <c r="FOF67" s="397"/>
      <c r="FOG67" s="397"/>
      <c r="FOH67" s="397"/>
      <c r="FOI67" s="397"/>
      <c r="FOJ67" s="397"/>
      <c r="FOK67" s="397"/>
      <c r="FOL67" s="397"/>
      <c r="FOM67" s="397"/>
      <c r="FON67" s="397"/>
      <c r="FOO67" s="397"/>
      <c r="FOP67" s="397"/>
      <c r="FOQ67" s="397"/>
      <c r="FOR67" s="397"/>
      <c r="FOS67" s="397"/>
      <c r="FOT67" s="397"/>
      <c r="FOU67" s="397"/>
      <c r="FOV67" s="397"/>
      <c r="FOW67" s="397"/>
      <c r="FOX67" s="397"/>
      <c r="FOY67" s="397"/>
      <c r="FOZ67" s="397"/>
      <c r="FPA67" s="397"/>
      <c r="FPB67" s="397"/>
      <c r="FPC67" s="397"/>
      <c r="FPD67" s="397"/>
      <c r="FPE67" s="397"/>
      <c r="FPF67" s="397"/>
      <c r="FPG67" s="397"/>
      <c r="FPH67" s="397"/>
      <c r="FPI67" s="397"/>
      <c r="FPJ67" s="397"/>
      <c r="FPK67" s="397"/>
      <c r="FPL67" s="397"/>
      <c r="FPM67" s="397"/>
      <c r="FPN67" s="397"/>
      <c r="FPO67" s="397"/>
      <c r="FPP67" s="397"/>
      <c r="FPQ67" s="397"/>
      <c r="FPR67" s="397"/>
      <c r="FPS67" s="397"/>
      <c r="FPT67" s="397"/>
      <c r="FPU67" s="397"/>
      <c r="FPV67" s="397"/>
      <c r="FPW67" s="397"/>
      <c r="FPX67" s="397"/>
      <c r="FPY67" s="397"/>
      <c r="FPZ67" s="397"/>
      <c r="FQA67" s="397"/>
      <c r="FQB67" s="397"/>
      <c r="FQC67" s="397"/>
      <c r="FQD67" s="397"/>
      <c r="FQE67" s="397"/>
      <c r="FQF67" s="397"/>
      <c r="FQG67" s="397"/>
      <c r="FQH67" s="397"/>
      <c r="FQI67" s="397"/>
      <c r="FQJ67" s="397"/>
      <c r="FQK67" s="397"/>
      <c r="FQL67" s="397"/>
      <c r="FQM67" s="397"/>
      <c r="FQN67" s="397"/>
      <c r="FQO67" s="397"/>
      <c r="FQP67" s="397"/>
      <c r="FQQ67" s="397"/>
      <c r="FQR67" s="397"/>
      <c r="FQS67" s="397"/>
      <c r="FQT67" s="397"/>
      <c r="FQU67" s="397"/>
      <c r="FQV67" s="397"/>
      <c r="FQW67" s="397"/>
      <c r="FQX67" s="397"/>
      <c r="FQY67" s="397"/>
      <c r="FQZ67" s="397"/>
      <c r="FRA67" s="397"/>
      <c r="FRB67" s="397"/>
      <c r="FRC67" s="397"/>
      <c r="FRD67" s="397"/>
      <c r="FRE67" s="397"/>
      <c r="FRF67" s="397"/>
      <c r="FRG67" s="397"/>
      <c r="FRH67" s="397"/>
      <c r="FRI67" s="397"/>
      <c r="FRJ67" s="397"/>
      <c r="FRK67" s="397"/>
      <c r="FRL67" s="397"/>
      <c r="FRM67" s="397"/>
      <c r="FRN67" s="397"/>
      <c r="FRO67" s="397"/>
      <c r="FRP67" s="397"/>
      <c r="FRQ67" s="397"/>
      <c r="FRR67" s="397"/>
      <c r="FRS67" s="397"/>
      <c r="FRT67" s="397"/>
      <c r="FRU67" s="397"/>
      <c r="FRV67" s="397"/>
      <c r="FRW67" s="397"/>
      <c r="FRX67" s="397"/>
      <c r="FRY67" s="397"/>
      <c r="FRZ67" s="397"/>
      <c r="FSA67" s="397"/>
      <c r="FSB67" s="397"/>
      <c r="FSC67" s="397"/>
      <c r="FSD67" s="397"/>
      <c r="FSE67" s="397"/>
      <c r="FSF67" s="397"/>
      <c r="FSG67" s="397"/>
      <c r="FSH67" s="397"/>
      <c r="FSI67" s="397"/>
      <c r="FSJ67" s="397"/>
      <c r="FSK67" s="397"/>
      <c r="FSL67" s="397"/>
      <c r="FSM67" s="397"/>
      <c r="FSN67" s="397"/>
      <c r="FSO67" s="397"/>
      <c r="FSP67" s="397"/>
      <c r="FSQ67" s="397"/>
      <c r="FSR67" s="397"/>
      <c r="FSS67" s="397"/>
      <c r="FST67" s="397"/>
      <c r="FSU67" s="397"/>
      <c r="FSV67" s="397"/>
      <c r="FSW67" s="397"/>
      <c r="FSX67" s="397"/>
      <c r="FSY67" s="397"/>
      <c r="FSZ67" s="397"/>
      <c r="FTA67" s="397"/>
      <c r="FTB67" s="397"/>
      <c r="FTC67" s="397"/>
      <c r="FTD67" s="397"/>
      <c r="FTE67" s="397"/>
      <c r="FTF67" s="397"/>
      <c r="FTG67" s="397"/>
      <c r="FTH67" s="397"/>
      <c r="FTI67" s="397"/>
      <c r="FTJ67" s="397"/>
      <c r="FTK67" s="397"/>
      <c r="FTL67" s="397"/>
      <c r="FTM67" s="397"/>
      <c r="FTN67" s="397"/>
      <c r="FTO67" s="397"/>
      <c r="FTP67" s="397"/>
      <c r="FTQ67" s="397"/>
      <c r="FTR67" s="397"/>
      <c r="FTS67" s="397"/>
      <c r="FTT67" s="397"/>
      <c r="FTU67" s="397"/>
      <c r="FTV67" s="397"/>
      <c r="FTW67" s="397"/>
      <c r="FTX67" s="397"/>
      <c r="FTY67" s="397"/>
      <c r="FTZ67" s="397"/>
      <c r="FUA67" s="397"/>
      <c r="FUB67" s="397"/>
      <c r="FUC67" s="397"/>
      <c r="FUD67" s="397"/>
      <c r="FUE67" s="397"/>
      <c r="FUF67" s="397"/>
      <c r="FUG67" s="397"/>
      <c r="FUH67" s="397"/>
      <c r="FUI67" s="397"/>
      <c r="FUJ67" s="397"/>
      <c r="FUK67" s="397"/>
      <c r="FUL67" s="397"/>
      <c r="FUM67" s="397"/>
      <c r="FUN67" s="397"/>
      <c r="FUO67" s="397"/>
      <c r="FUP67" s="397"/>
      <c r="FUQ67" s="397"/>
      <c r="FUR67" s="397"/>
      <c r="FUS67" s="397"/>
      <c r="FUT67" s="397"/>
      <c r="FUU67" s="397"/>
      <c r="FUV67" s="397"/>
      <c r="FUW67" s="397"/>
      <c r="FUX67" s="397"/>
      <c r="FUY67" s="397"/>
      <c r="FUZ67" s="397"/>
      <c r="FVA67" s="397"/>
      <c r="FVB67" s="397"/>
      <c r="FVC67" s="397"/>
      <c r="FVD67" s="397"/>
      <c r="FVE67" s="397"/>
      <c r="FVF67" s="397"/>
      <c r="FVG67" s="397"/>
      <c r="FVH67" s="397"/>
      <c r="FVI67" s="397"/>
      <c r="FVJ67" s="397"/>
      <c r="FVK67" s="397"/>
      <c r="FVL67" s="397"/>
      <c r="FVM67" s="397"/>
      <c r="FVN67" s="397"/>
      <c r="FVO67" s="397"/>
      <c r="FVP67" s="397"/>
      <c r="FVQ67" s="397"/>
      <c r="FVR67" s="397"/>
      <c r="FVS67" s="397"/>
      <c r="FVT67" s="397"/>
      <c r="FVU67" s="397"/>
      <c r="FVV67" s="397"/>
      <c r="FVW67" s="397"/>
      <c r="FVX67" s="397"/>
      <c r="FVY67" s="397"/>
      <c r="FVZ67" s="397"/>
      <c r="FWA67" s="397"/>
      <c r="FWB67" s="397"/>
      <c r="FWC67" s="397"/>
      <c r="FWD67" s="397"/>
      <c r="FWE67" s="397"/>
      <c r="FWF67" s="397"/>
      <c r="FWG67" s="397"/>
      <c r="FWH67" s="397"/>
      <c r="FWI67" s="397"/>
      <c r="FWJ67" s="397"/>
      <c r="FWK67" s="397"/>
      <c r="FWL67" s="397"/>
      <c r="FWM67" s="397"/>
      <c r="FWN67" s="397"/>
      <c r="FWO67" s="397"/>
      <c r="FWP67" s="397"/>
      <c r="FWQ67" s="397"/>
      <c r="FWR67" s="397"/>
      <c r="FWS67" s="397"/>
      <c r="FWT67" s="397"/>
      <c r="FWU67" s="397"/>
      <c r="FWV67" s="397"/>
      <c r="FWW67" s="397"/>
      <c r="FWX67" s="397"/>
      <c r="FWY67" s="397"/>
      <c r="FWZ67" s="397"/>
      <c r="FXA67" s="397"/>
      <c r="FXB67" s="397"/>
      <c r="FXC67" s="397"/>
      <c r="FXD67" s="397"/>
      <c r="FXE67" s="397"/>
      <c r="FXF67" s="397"/>
      <c r="FXG67" s="397"/>
      <c r="FXH67" s="397"/>
      <c r="FXI67" s="397"/>
      <c r="FXJ67" s="397"/>
      <c r="FXK67" s="397"/>
      <c r="FXL67" s="397"/>
      <c r="FXM67" s="397"/>
      <c r="FXN67" s="397"/>
      <c r="FXO67" s="397"/>
      <c r="FXP67" s="397"/>
      <c r="FXQ67" s="397"/>
      <c r="FXR67" s="397"/>
      <c r="FXS67" s="397"/>
      <c r="FXT67" s="397"/>
      <c r="FXU67" s="397"/>
      <c r="FXV67" s="397"/>
      <c r="FXW67" s="397"/>
      <c r="FXX67" s="397"/>
      <c r="FXY67" s="397"/>
      <c r="FXZ67" s="397"/>
      <c r="FYA67" s="397"/>
      <c r="FYB67" s="397"/>
      <c r="FYC67" s="397"/>
      <c r="FYD67" s="397"/>
      <c r="FYE67" s="397"/>
      <c r="FYF67" s="397"/>
      <c r="FYG67" s="397"/>
      <c r="FYH67" s="397"/>
      <c r="FYI67" s="397"/>
      <c r="FYJ67" s="397"/>
      <c r="FYK67" s="397"/>
      <c r="FYL67" s="397"/>
      <c r="FYM67" s="397"/>
      <c r="FYN67" s="397"/>
      <c r="FYO67" s="397"/>
      <c r="FYP67" s="397"/>
      <c r="FYQ67" s="397"/>
      <c r="FYR67" s="397"/>
      <c r="FYS67" s="397"/>
      <c r="FYT67" s="397"/>
      <c r="FYU67" s="397"/>
      <c r="FYV67" s="397"/>
      <c r="FYW67" s="397"/>
      <c r="FYX67" s="397"/>
      <c r="FYY67" s="397"/>
      <c r="FYZ67" s="397"/>
      <c r="FZA67" s="397"/>
      <c r="FZB67" s="397"/>
      <c r="FZC67" s="397"/>
      <c r="FZD67" s="397"/>
      <c r="FZE67" s="397"/>
      <c r="FZF67" s="397"/>
      <c r="FZG67" s="397"/>
      <c r="FZH67" s="397"/>
      <c r="FZI67" s="397"/>
      <c r="FZJ67" s="397"/>
      <c r="FZK67" s="397"/>
      <c r="FZL67" s="397"/>
      <c r="FZM67" s="397"/>
      <c r="FZN67" s="397"/>
      <c r="FZO67" s="397"/>
      <c r="FZP67" s="397"/>
      <c r="FZQ67" s="397"/>
      <c r="FZR67" s="397"/>
      <c r="FZS67" s="397"/>
      <c r="FZT67" s="397"/>
      <c r="FZU67" s="397"/>
      <c r="FZV67" s="397"/>
      <c r="FZW67" s="397"/>
      <c r="FZX67" s="397"/>
      <c r="FZY67" s="397"/>
      <c r="FZZ67" s="397"/>
      <c r="GAA67" s="397"/>
      <c r="GAB67" s="397"/>
      <c r="GAC67" s="397"/>
      <c r="GAD67" s="397"/>
      <c r="GAE67" s="397"/>
      <c r="GAF67" s="397"/>
      <c r="GAG67" s="397"/>
      <c r="GAH67" s="397"/>
      <c r="GAI67" s="397"/>
      <c r="GAJ67" s="397"/>
      <c r="GAK67" s="397"/>
      <c r="GAL67" s="397"/>
      <c r="GAM67" s="397"/>
      <c r="GAN67" s="397"/>
      <c r="GAO67" s="397"/>
      <c r="GAP67" s="397"/>
      <c r="GAQ67" s="397"/>
      <c r="GAR67" s="397"/>
      <c r="GAS67" s="397"/>
      <c r="GAT67" s="397"/>
      <c r="GAU67" s="397"/>
      <c r="GAV67" s="397"/>
      <c r="GAW67" s="397"/>
      <c r="GAX67" s="397"/>
      <c r="GAY67" s="397"/>
      <c r="GAZ67" s="397"/>
      <c r="GBA67" s="397"/>
      <c r="GBB67" s="397"/>
      <c r="GBC67" s="397"/>
      <c r="GBD67" s="397"/>
      <c r="GBE67" s="397"/>
      <c r="GBF67" s="397"/>
      <c r="GBG67" s="397"/>
      <c r="GBH67" s="397"/>
      <c r="GBI67" s="397"/>
      <c r="GBJ67" s="397"/>
      <c r="GBK67" s="397"/>
      <c r="GBL67" s="397"/>
      <c r="GBM67" s="397"/>
      <c r="GBN67" s="397"/>
      <c r="GBO67" s="397"/>
      <c r="GBP67" s="397"/>
      <c r="GBQ67" s="397"/>
      <c r="GBR67" s="397"/>
      <c r="GBS67" s="397"/>
      <c r="GBT67" s="397"/>
      <c r="GBU67" s="397"/>
      <c r="GBV67" s="397"/>
      <c r="GBW67" s="397"/>
      <c r="GBX67" s="397"/>
      <c r="GBY67" s="397"/>
      <c r="GBZ67" s="397"/>
      <c r="GCA67" s="397"/>
      <c r="GCB67" s="397"/>
      <c r="GCC67" s="397"/>
      <c r="GCD67" s="397"/>
      <c r="GCE67" s="397"/>
      <c r="GCF67" s="397"/>
      <c r="GCG67" s="397"/>
      <c r="GCH67" s="397"/>
      <c r="GCI67" s="397"/>
      <c r="GCJ67" s="397"/>
      <c r="GCK67" s="397"/>
      <c r="GCL67" s="397"/>
      <c r="GCM67" s="397"/>
      <c r="GCN67" s="397"/>
      <c r="GCO67" s="397"/>
      <c r="GCP67" s="397"/>
      <c r="GCQ67" s="397"/>
      <c r="GCR67" s="397"/>
      <c r="GCS67" s="397"/>
      <c r="GCT67" s="397"/>
      <c r="GCU67" s="397"/>
      <c r="GCV67" s="397"/>
      <c r="GCW67" s="397"/>
      <c r="GCX67" s="397"/>
      <c r="GCY67" s="397"/>
      <c r="GCZ67" s="397"/>
      <c r="GDA67" s="397"/>
      <c r="GDB67" s="397"/>
      <c r="GDC67" s="397"/>
      <c r="GDD67" s="397"/>
      <c r="GDE67" s="397"/>
      <c r="GDF67" s="397"/>
      <c r="GDG67" s="397"/>
      <c r="GDH67" s="397"/>
      <c r="GDI67" s="397"/>
      <c r="GDJ67" s="397"/>
      <c r="GDK67" s="397"/>
      <c r="GDL67" s="397"/>
      <c r="GDM67" s="397"/>
      <c r="GDN67" s="397"/>
      <c r="GDO67" s="397"/>
      <c r="GDP67" s="397"/>
      <c r="GDQ67" s="397"/>
      <c r="GDR67" s="397"/>
      <c r="GDS67" s="397"/>
      <c r="GDT67" s="397"/>
      <c r="GDU67" s="397"/>
      <c r="GDV67" s="397"/>
      <c r="GDW67" s="397"/>
      <c r="GDX67" s="397"/>
      <c r="GDY67" s="397"/>
      <c r="GDZ67" s="397"/>
      <c r="GEA67" s="397"/>
      <c r="GEB67" s="397"/>
      <c r="GEC67" s="397"/>
      <c r="GED67" s="397"/>
      <c r="GEE67" s="397"/>
      <c r="GEF67" s="397"/>
      <c r="GEG67" s="397"/>
      <c r="GEH67" s="397"/>
      <c r="GEI67" s="397"/>
      <c r="GEJ67" s="397"/>
      <c r="GEK67" s="397"/>
      <c r="GEL67" s="397"/>
      <c r="GEM67" s="397"/>
      <c r="GEN67" s="397"/>
      <c r="GEO67" s="397"/>
      <c r="GEP67" s="397"/>
      <c r="GEQ67" s="397"/>
      <c r="GER67" s="397"/>
      <c r="GES67" s="397"/>
      <c r="GET67" s="397"/>
      <c r="GEU67" s="397"/>
      <c r="GEV67" s="397"/>
      <c r="GEW67" s="397"/>
      <c r="GEX67" s="397"/>
      <c r="GEY67" s="397"/>
      <c r="GEZ67" s="397"/>
      <c r="GFA67" s="397"/>
      <c r="GFB67" s="397"/>
      <c r="GFC67" s="397"/>
      <c r="GFD67" s="397"/>
      <c r="GFE67" s="397"/>
      <c r="GFF67" s="397"/>
      <c r="GFG67" s="397"/>
      <c r="GFH67" s="397"/>
      <c r="GFI67" s="397"/>
      <c r="GFJ67" s="397"/>
      <c r="GFK67" s="397"/>
      <c r="GFL67" s="397"/>
      <c r="GFM67" s="397"/>
      <c r="GFN67" s="397"/>
      <c r="GFO67" s="397"/>
      <c r="GFP67" s="397"/>
      <c r="GFQ67" s="397"/>
      <c r="GFR67" s="397"/>
      <c r="GFS67" s="397"/>
      <c r="GFT67" s="397"/>
      <c r="GFU67" s="397"/>
      <c r="GFV67" s="397"/>
      <c r="GFW67" s="397"/>
      <c r="GFX67" s="397"/>
      <c r="GFY67" s="397"/>
      <c r="GFZ67" s="397"/>
      <c r="GGA67" s="397"/>
      <c r="GGB67" s="397"/>
      <c r="GGC67" s="397"/>
      <c r="GGD67" s="397"/>
      <c r="GGE67" s="397"/>
      <c r="GGF67" s="397"/>
      <c r="GGG67" s="397"/>
      <c r="GGH67" s="397"/>
      <c r="GGI67" s="397"/>
      <c r="GGJ67" s="397"/>
      <c r="GGK67" s="397"/>
      <c r="GGL67" s="397"/>
      <c r="GGM67" s="397"/>
      <c r="GGN67" s="397"/>
      <c r="GGO67" s="397"/>
      <c r="GGP67" s="397"/>
      <c r="GGQ67" s="397"/>
      <c r="GGR67" s="397"/>
      <c r="GGS67" s="397"/>
      <c r="GGT67" s="397"/>
      <c r="GGU67" s="397"/>
      <c r="GGV67" s="397"/>
      <c r="GGW67" s="397"/>
      <c r="GGX67" s="397"/>
      <c r="GGY67" s="397"/>
      <c r="GGZ67" s="397"/>
      <c r="GHA67" s="397"/>
      <c r="GHB67" s="397"/>
      <c r="GHC67" s="397"/>
      <c r="GHD67" s="397"/>
      <c r="GHE67" s="397"/>
      <c r="GHF67" s="397"/>
      <c r="GHG67" s="397"/>
      <c r="GHH67" s="397"/>
      <c r="GHI67" s="397"/>
      <c r="GHJ67" s="397"/>
      <c r="GHK67" s="397"/>
      <c r="GHL67" s="397"/>
      <c r="GHM67" s="397"/>
      <c r="GHN67" s="397"/>
      <c r="GHO67" s="397"/>
      <c r="GHP67" s="397"/>
      <c r="GHQ67" s="397"/>
      <c r="GHR67" s="397"/>
      <c r="GHS67" s="397"/>
      <c r="GHT67" s="397"/>
      <c r="GHU67" s="397"/>
      <c r="GHV67" s="397"/>
      <c r="GHW67" s="397"/>
      <c r="GHX67" s="397"/>
      <c r="GHY67" s="397"/>
      <c r="GHZ67" s="397"/>
      <c r="GIA67" s="397"/>
      <c r="GIB67" s="397"/>
      <c r="GIC67" s="397"/>
      <c r="GID67" s="397"/>
      <c r="GIE67" s="397"/>
      <c r="GIF67" s="397"/>
      <c r="GIG67" s="397"/>
      <c r="GIH67" s="397"/>
      <c r="GII67" s="397"/>
      <c r="GIJ67" s="397"/>
      <c r="GIK67" s="397"/>
      <c r="GIL67" s="397"/>
      <c r="GIM67" s="397"/>
      <c r="GIN67" s="397"/>
      <c r="GIO67" s="397"/>
      <c r="GIP67" s="397"/>
      <c r="GIQ67" s="397"/>
      <c r="GIR67" s="397"/>
      <c r="GIS67" s="397"/>
      <c r="GIT67" s="397"/>
      <c r="GIU67" s="397"/>
      <c r="GIV67" s="397"/>
      <c r="GIW67" s="397"/>
      <c r="GIX67" s="397"/>
      <c r="GIY67" s="397"/>
      <c r="GIZ67" s="397"/>
      <c r="GJA67" s="397"/>
      <c r="GJB67" s="397"/>
      <c r="GJC67" s="397"/>
      <c r="GJD67" s="397"/>
      <c r="GJE67" s="397"/>
      <c r="GJF67" s="397"/>
      <c r="GJG67" s="397"/>
      <c r="GJH67" s="397"/>
      <c r="GJI67" s="397"/>
      <c r="GJJ67" s="397"/>
      <c r="GJK67" s="397"/>
      <c r="GJL67" s="397"/>
      <c r="GJM67" s="397"/>
      <c r="GJN67" s="397"/>
      <c r="GJO67" s="397"/>
      <c r="GJP67" s="397"/>
      <c r="GJQ67" s="397"/>
      <c r="GJR67" s="397"/>
      <c r="GJS67" s="397"/>
      <c r="GJT67" s="397"/>
      <c r="GJU67" s="397"/>
      <c r="GJV67" s="397"/>
      <c r="GJW67" s="397"/>
      <c r="GJX67" s="397"/>
      <c r="GJY67" s="397"/>
      <c r="GJZ67" s="397"/>
      <c r="GKA67" s="397"/>
      <c r="GKB67" s="397"/>
      <c r="GKC67" s="397"/>
      <c r="GKD67" s="397"/>
      <c r="GKE67" s="397"/>
      <c r="GKF67" s="397"/>
      <c r="GKG67" s="397"/>
      <c r="GKH67" s="397"/>
      <c r="GKI67" s="397"/>
      <c r="GKJ67" s="397"/>
      <c r="GKK67" s="397"/>
      <c r="GKL67" s="397"/>
      <c r="GKM67" s="397"/>
      <c r="GKN67" s="397"/>
      <c r="GKO67" s="397"/>
      <c r="GKP67" s="397"/>
      <c r="GKQ67" s="397"/>
      <c r="GKR67" s="397"/>
      <c r="GKS67" s="397"/>
      <c r="GKT67" s="397"/>
      <c r="GKU67" s="397"/>
      <c r="GKV67" s="397"/>
      <c r="GKW67" s="397"/>
      <c r="GKX67" s="397"/>
      <c r="GKY67" s="397"/>
      <c r="GKZ67" s="397"/>
      <c r="GLA67" s="397"/>
      <c r="GLB67" s="397"/>
      <c r="GLC67" s="397"/>
      <c r="GLD67" s="397"/>
      <c r="GLE67" s="397"/>
      <c r="GLF67" s="397"/>
      <c r="GLG67" s="397"/>
      <c r="GLH67" s="397"/>
      <c r="GLI67" s="397"/>
      <c r="GLJ67" s="397"/>
      <c r="GLK67" s="397"/>
      <c r="GLL67" s="397"/>
      <c r="GLM67" s="397"/>
      <c r="GLN67" s="397"/>
      <c r="GLO67" s="397"/>
      <c r="GLP67" s="397"/>
      <c r="GLQ67" s="397"/>
      <c r="GLR67" s="397"/>
      <c r="GLS67" s="397"/>
      <c r="GLT67" s="397"/>
      <c r="GLU67" s="397"/>
      <c r="GLV67" s="397"/>
      <c r="GLW67" s="397"/>
      <c r="GLX67" s="397"/>
      <c r="GLY67" s="397"/>
      <c r="GLZ67" s="397"/>
      <c r="GMA67" s="397"/>
      <c r="GMB67" s="397"/>
      <c r="GMC67" s="397"/>
      <c r="GMD67" s="397"/>
      <c r="GME67" s="397"/>
      <c r="GMF67" s="397"/>
      <c r="GMG67" s="397"/>
      <c r="GMH67" s="397"/>
      <c r="GMI67" s="397"/>
      <c r="GMJ67" s="397"/>
      <c r="GMK67" s="397"/>
      <c r="GML67" s="397"/>
      <c r="GMM67" s="397"/>
      <c r="GMN67" s="397"/>
      <c r="GMO67" s="397"/>
      <c r="GMP67" s="397"/>
      <c r="GMQ67" s="397"/>
      <c r="GMR67" s="397"/>
      <c r="GMS67" s="397"/>
      <c r="GMT67" s="397"/>
      <c r="GMU67" s="397"/>
      <c r="GMV67" s="397"/>
      <c r="GMW67" s="397"/>
      <c r="GMX67" s="397"/>
      <c r="GMY67" s="397"/>
      <c r="GMZ67" s="397"/>
      <c r="GNA67" s="397"/>
      <c r="GNB67" s="397"/>
      <c r="GNC67" s="397"/>
      <c r="GND67" s="397"/>
      <c r="GNE67" s="397"/>
      <c r="GNF67" s="397"/>
      <c r="GNG67" s="397"/>
      <c r="GNH67" s="397"/>
      <c r="GNI67" s="397"/>
      <c r="GNJ67" s="397"/>
      <c r="GNK67" s="397"/>
      <c r="GNL67" s="397"/>
      <c r="GNM67" s="397"/>
      <c r="GNN67" s="397"/>
      <c r="GNO67" s="397"/>
      <c r="GNP67" s="397"/>
      <c r="GNQ67" s="397"/>
      <c r="GNR67" s="397"/>
      <c r="GNS67" s="397"/>
      <c r="GNT67" s="397"/>
      <c r="GNU67" s="397"/>
      <c r="GNV67" s="397"/>
      <c r="GNW67" s="397"/>
      <c r="GNX67" s="397"/>
      <c r="GNY67" s="397"/>
      <c r="GNZ67" s="397"/>
      <c r="GOA67" s="397"/>
      <c r="GOB67" s="397"/>
      <c r="GOC67" s="397"/>
      <c r="GOD67" s="397"/>
      <c r="GOE67" s="397"/>
      <c r="GOF67" s="397"/>
      <c r="GOG67" s="397"/>
      <c r="GOH67" s="397"/>
      <c r="GOI67" s="397"/>
      <c r="GOJ67" s="397"/>
      <c r="GOK67" s="397"/>
      <c r="GOL67" s="397"/>
      <c r="GOM67" s="397"/>
      <c r="GON67" s="397"/>
      <c r="GOO67" s="397"/>
      <c r="GOP67" s="397"/>
      <c r="GOQ67" s="397"/>
      <c r="GOR67" s="397"/>
      <c r="GOS67" s="397"/>
      <c r="GOT67" s="397"/>
      <c r="GOU67" s="397"/>
      <c r="GOV67" s="397"/>
      <c r="GOW67" s="397"/>
      <c r="GOX67" s="397"/>
      <c r="GOY67" s="397"/>
      <c r="GOZ67" s="397"/>
      <c r="GPA67" s="397"/>
      <c r="GPB67" s="397"/>
      <c r="GPC67" s="397"/>
      <c r="GPD67" s="397"/>
      <c r="GPE67" s="397"/>
      <c r="GPF67" s="397"/>
      <c r="GPG67" s="397"/>
      <c r="GPH67" s="397"/>
      <c r="GPI67" s="397"/>
      <c r="GPJ67" s="397"/>
      <c r="GPK67" s="397"/>
      <c r="GPL67" s="397"/>
      <c r="GPM67" s="397"/>
      <c r="GPN67" s="397"/>
      <c r="GPO67" s="397"/>
      <c r="GPP67" s="397"/>
      <c r="GPQ67" s="397"/>
      <c r="GPR67" s="397"/>
      <c r="GPS67" s="397"/>
      <c r="GPT67" s="397"/>
      <c r="GPU67" s="397"/>
      <c r="GPV67" s="397"/>
      <c r="GPW67" s="397"/>
      <c r="GPX67" s="397"/>
      <c r="GPY67" s="397"/>
      <c r="GPZ67" s="397"/>
      <c r="GQA67" s="397"/>
      <c r="GQB67" s="397"/>
      <c r="GQC67" s="397"/>
      <c r="GQD67" s="397"/>
      <c r="GQE67" s="397"/>
      <c r="GQF67" s="397"/>
      <c r="GQG67" s="397"/>
      <c r="GQH67" s="397"/>
      <c r="GQI67" s="397"/>
      <c r="GQJ67" s="397"/>
      <c r="GQK67" s="397"/>
      <c r="GQL67" s="397"/>
      <c r="GQM67" s="397"/>
      <c r="GQN67" s="397"/>
      <c r="GQO67" s="397"/>
      <c r="GQP67" s="397"/>
      <c r="GQQ67" s="397"/>
      <c r="GQR67" s="397"/>
      <c r="GQS67" s="397"/>
      <c r="GQT67" s="397"/>
      <c r="GQU67" s="397"/>
      <c r="GQV67" s="397"/>
      <c r="GQW67" s="397"/>
      <c r="GQX67" s="397"/>
      <c r="GQY67" s="397"/>
      <c r="GQZ67" s="397"/>
      <c r="GRA67" s="397"/>
      <c r="GRB67" s="397"/>
      <c r="GRC67" s="397"/>
      <c r="GRD67" s="397"/>
      <c r="GRE67" s="397"/>
      <c r="GRF67" s="397"/>
      <c r="GRG67" s="397"/>
      <c r="GRH67" s="397"/>
      <c r="GRI67" s="397"/>
      <c r="GRJ67" s="397"/>
      <c r="GRK67" s="397"/>
      <c r="GRL67" s="397"/>
      <c r="GRM67" s="397"/>
      <c r="GRN67" s="397"/>
      <c r="GRO67" s="397"/>
      <c r="GRP67" s="397"/>
      <c r="GRQ67" s="397"/>
      <c r="GRR67" s="397"/>
      <c r="GRS67" s="397"/>
      <c r="GRT67" s="397"/>
      <c r="GRU67" s="397"/>
      <c r="GRV67" s="397"/>
      <c r="GRW67" s="397"/>
      <c r="GRX67" s="397"/>
      <c r="GRY67" s="397"/>
      <c r="GRZ67" s="397"/>
      <c r="GSA67" s="397"/>
      <c r="GSB67" s="397"/>
      <c r="GSC67" s="397"/>
      <c r="GSD67" s="397"/>
      <c r="GSE67" s="397"/>
      <c r="GSF67" s="397"/>
      <c r="GSG67" s="397"/>
      <c r="GSH67" s="397"/>
      <c r="GSI67" s="397"/>
      <c r="GSJ67" s="397"/>
      <c r="GSK67" s="397"/>
      <c r="GSL67" s="397"/>
      <c r="GSM67" s="397"/>
      <c r="GSN67" s="397"/>
      <c r="GSO67" s="397"/>
      <c r="GSP67" s="397"/>
      <c r="GSQ67" s="397"/>
      <c r="GSR67" s="397"/>
      <c r="GSS67" s="397"/>
      <c r="GST67" s="397"/>
      <c r="GSU67" s="397"/>
      <c r="GSV67" s="397"/>
      <c r="GSW67" s="397"/>
      <c r="GSX67" s="397"/>
      <c r="GSY67" s="397"/>
      <c r="GSZ67" s="397"/>
      <c r="GTA67" s="397"/>
      <c r="GTB67" s="397"/>
      <c r="GTC67" s="397"/>
      <c r="GTD67" s="397"/>
      <c r="GTE67" s="397"/>
      <c r="GTF67" s="397"/>
      <c r="GTG67" s="397"/>
      <c r="GTH67" s="397"/>
      <c r="GTI67" s="397"/>
      <c r="GTJ67" s="397"/>
      <c r="GTK67" s="397"/>
      <c r="GTL67" s="397"/>
      <c r="GTM67" s="397"/>
      <c r="GTN67" s="397"/>
      <c r="GTO67" s="397"/>
      <c r="GTP67" s="397"/>
      <c r="GTQ67" s="397"/>
      <c r="GTR67" s="397"/>
      <c r="GTS67" s="397"/>
      <c r="GTT67" s="397"/>
      <c r="GTU67" s="397"/>
      <c r="GTV67" s="397"/>
      <c r="GTW67" s="397"/>
      <c r="GTX67" s="397"/>
      <c r="GTY67" s="397"/>
      <c r="GTZ67" s="397"/>
      <c r="GUA67" s="397"/>
      <c r="GUB67" s="397"/>
      <c r="GUC67" s="397"/>
      <c r="GUD67" s="397"/>
      <c r="GUE67" s="397"/>
      <c r="GUF67" s="397"/>
      <c r="GUG67" s="397"/>
      <c r="GUH67" s="397"/>
      <c r="GUI67" s="397"/>
      <c r="GUJ67" s="397"/>
      <c r="GUK67" s="397"/>
      <c r="GUL67" s="397"/>
      <c r="GUM67" s="397"/>
      <c r="GUN67" s="397"/>
      <c r="GUO67" s="397"/>
      <c r="GUP67" s="397"/>
      <c r="GUQ67" s="397"/>
      <c r="GUR67" s="397"/>
      <c r="GUS67" s="397"/>
      <c r="GUT67" s="397"/>
      <c r="GUU67" s="397"/>
      <c r="GUV67" s="397"/>
      <c r="GUW67" s="397"/>
      <c r="GUX67" s="397"/>
      <c r="GUY67" s="397"/>
      <c r="GUZ67" s="397"/>
      <c r="GVA67" s="397"/>
      <c r="GVB67" s="397"/>
      <c r="GVC67" s="397"/>
      <c r="GVD67" s="397"/>
      <c r="GVE67" s="397"/>
      <c r="GVF67" s="397"/>
      <c r="GVG67" s="397"/>
      <c r="GVH67" s="397"/>
      <c r="GVI67" s="397"/>
      <c r="GVJ67" s="397"/>
      <c r="GVK67" s="397"/>
      <c r="GVL67" s="397"/>
      <c r="GVM67" s="397"/>
      <c r="GVN67" s="397"/>
      <c r="GVO67" s="397"/>
      <c r="GVP67" s="397"/>
      <c r="GVQ67" s="397"/>
      <c r="GVR67" s="397"/>
      <c r="GVS67" s="397"/>
      <c r="GVT67" s="397"/>
      <c r="GVU67" s="397"/>
      <c r="GVV67" s="397"/>
      <c r="GVW67" s="397"/>
      <c r="GVX67" s="397"/>
      <c r="GVY67" s="397"/>
      <c r="GVZ67" s="397"/>
      <c r="GWA67" s="397"/>
      <c r="GWB67" s="397"/>
      <c r="GWC67" s="397"/>
      <c r="GWD67" s="397"/>
      <c r="GWE67" s="397"/>
      <c r="GWF67" s="397"/>
      <c r="GWG67" s="397"/>
      <c r="GWH67" s="397"/>
      <c r="GWI67" s="397"/>
      <c r="GWJ67" s="397"/>
      <c r="GWK67" s="397"/>
      <c r="GWL67" s="397"/>
      <c r="GWM67" s="397"/>
      <c r="GWN67" s="397"/>
      <c r="GWO67" s="397"/>
      <c r="GWP67" s="397"/>
      <c r="GWQ67" s="397"/>
      <c r="GWR67" s="397"/>
      <c r="GWS67" s="397"/>
      <c r="GWT67" s="397"/>
      <c r="GWU67" s="397"/>
      <c r="GWV67" s="397"/>
      <c r="GWW67" s="397"/>
      <c r="GWX67" s="397"/>
      <c r="GWY67" s="397"/>
      <c r="GWZ67" s="397"/>
      <c r="GXA67" s="397"/>
      <c r="GXB67" s="397"/>
      <c r="GXC67" s="397"/>
      <c r="GXD67" s="397"/>
      <c r="GXE67" s="397"/>
      <c r="GXF67" s="397"/>
      <c r="GXG67" s="397"/>
      <c r="GXH67" s="397"/>
      <c r="GXI67" s="397"/>
      <c r="GXJ67" s="397"/>
      <c r="GXK67" s="397"/>
      <c r="GXL67" s="397"/>
      <c r="GXM67" s="397"/>
      <c r="GXN67" s="397"/>
      <c r="GXO67" s="397"/>
      <c r="GXP67" s="397"/>
      <c r="GXQ67" s="397"/>
      <c r="GXR67" s="397"/>
      <c r="GXS67" s="397"/>
      <c r="GXT67" s="397"/>
      <c r="GXU67" s="397"/>
      <c r="GXV67" s="397"/>
      <c r="GXW67" s="397"/>
      <c r="GXX67" s="397"/>
      <c r="GXY67" s="397"/>
      <c r="GXZ67" s="397"/>
      <c r="GYA67" s="397"/>
      <c r="GYB67" s="397"/>
      <c r="GYC67" s="397"/>
      <c r="GYD67" s="397"/>
      <c r="GYE67" s="397"/>
      <c r="GYF67" s="397"/>
      <c r="GYG67" s="397"/>
      <c r="GYH67" s="397"/>
      <c r="GYI67" s="397"/>
      <c r="GYJ67" s="397"/>
      <c r="GYK67" s="397"/>
      <c r="GYL67" s="397"/>
      <c r="GYM67" s="397"/>
      <c r="GYN67" s="397"/>
      <c r="GYO67" s="397"/>
      <c r="GYP67" s="397"/>
      <c r="GYQ67" s="397"/>
      <c r="GYR67" s="397"/>
      <c r="GYS67" s="397"/>
      <c r="GYT67" s="397"/>
      <c r="GYU67" s="397"/>
      <c r="GYV67" s="397"/>
      <c r="GYW67" s="397"/>
      <c r="GYX67" s="397"/>
      <c r="GYY67" s="397"/>
      <c r="GYZ67" s="397"/>
      <c r="GZA67" s="397"/>
      <c r="GZB67" s="397"/>
      <c r="GZC67" s="397"/>
      <c r="GZD67" s="397"/>
      <c r="GZE67" s="397"/>
      <c r="GZF67" s="397"/>
      <c r="GZG67" s="397"/>
      <c r="GZH67" s="397"/>
      <c r="GZI67" s="397"/>
      <c r="GZJ67" s="397"/>
      <c r="GZK67" s="397"/>
      <c r="GZL67" s="397"/>
      <c r="GZM67" s="397"/>
      <c r="GZN67" s="397"/>
      <c r="GZO67" s="397"/>
      <c r="GZP67" s="397"/>
      <c r="GZQ67" s="397"/>
      <c r="GZR67" s="397"/>
      <c r="GZS67" s="397"/>
      <c r="GZT67" s="397"/>
      <c r="GZU67" s="397"/>
      <c r="GZV67" s="397"/>
      <c r="GZW67" s="397"/>
      <c r="GZX67" s="397"/>
      <c r="GZY67" s="397"/>
      <c r="GZZ67" s="397"/>
      <c r="HAA67" s="397"/>
      <c r="HAB67" s="397"/>
      <c r="HAC67" s="397"/>
      <c r="HAD67" s="397"/>
      <c r="HAE67" s="397"/>
      <c r="HAF67" s="397"/>
      <c r="HAG67" s="397"/>
      <c r="HAH67" s="397"/>
      <c r="HAI67" s="397"/>
      <c r="HAJ67" s="397"/>
      <c r="HAK67" s="397"/>
      <c r="HAL67" s="397"/>
      <c r="HAM67" s="397"/>
      <c r="HAN67" s="397"/>
      <c r="HAO67" s="397"/>
      <c r="HAP67" s="397"/>
      <c r="HAQ67" s="397"/>
      <c r="HAR67" s="397"/>
      <c r="HAS67" s="397"/>
      <c r="HAT67" s="397"/>
      <c r="HAU67" s="397"/>
      <c r="HAV67" s="397"/>
      <c r="HAW67" s="397"/>
      <c r="HAX67" s="397"/>
      <c r="HAY67" s="397"/>
      <c r="HAZ67" s="397"/>
      <c r="HBA67" s="397"/>
      <c r="HBB67" s="397"/>
      <c r="HBC67" s="397"/>
      <c r="HBD67" s="397"/>
      <c r="HBE67" s="397"/>
      <c r="HBF67" s="397"/>
      <c r="HBG67" s="397"/>
      <c r="HBH67" s="397"/>
      <c r="HBI67" s="397"/>
      <c r="HBJ67" s="397"/>
      <c r="HBK67" s="397"/>
      <c r="HBL67" s="397"/>
      <c r="HBM67" s="397"/>
      <c r="HBN67" s="397"/>
      <c r="HBO67" s="397"/>
      <c r="HBP67" s="397"/>
      <c r="HBQ67" s="397"/>
      <c r="HBR67" s="397"/>
      <c r="HBS67" s="397"/>
      <c r="HBT67" s="397"/>
      <c r="HBU67" s="397"/>
      <c r="HBV67" s="397"/>
      <c r="HBW67" s="397"/>
      <c r="HBX67" s="397"/>
      <c r="HBY67" s="397"/>
      <c r="HBZ67" s="397"/>
      <c r="HCA67" s="397"/>
      <c r="HCB67" s="397"/>
      <c r="HCC67" s="397"/>
      <c r="HCD67" s="397"/>
      <c r="HCE67" s="397"/>
      <c r="HCF67" s="397"/>
      <c r="HCG67" s="397"/>
      <c r="HCH67" s="397"/>
      <c r="HCI67" s="397"/>
      <c r="HCJ67" s="397"/>
      <c r="HCK67" s="397"/>
      <c r="HCL67" s="397"/>
      <c r="HCM67" s="397"/>
      <c r="HCN67" s="397"/>
      <c r="HCO67" s="397"/>
      <c r="HCP67" s="397"/>
      <c r="HCQ67" s="397"/>
      <c r="HCR67" s="397"/>
      <c r="HCS67" s="397"/>
      <c r="HCT67" s="397"/>
      <c r="HCU67" s="397"/>
      <c r="HCV67" s="397"/>
      <c r="HCW67" s="397"/>
      <c r="HCX67" s="397"/>
      <c r="HCY67" s="397"/>
      <c r="HCZ67" s="397"/>
      <c r="HDA67" s="397"/>
      <c r="HDB67" s="397"/>
      <c r="HDC67" s="397"/>
      <c r="HDD67" s="397"/>
      <c r="HDE67" s="397"/>
      <c r="HDF67" s="397"/>
      <c r="HDG67" s="397"/>
      <c r="HDH67" s="397"/>
      <c r="HDI67" s="397"/>
      <c r="HDJ67" s="397"/>
      <c r="HDK67" s="397"/>
      <c r="HDL67" s="397"/>
      <c r="HDM67" s="397"/>
      <c r="HDN67" s="397"/>
      <c r="HDO67" s="397"/>
      <c r="HDP67" s="397"/>
      <c r="HDQ67" s="397"/>
      <c r="HDR67" s="397"/>
      <c r="HDS67" s="397"/>
      <c r="HDT67" s="397"/>
      <c r="HDU67" s="397"/>
      <c r="HDV67" s="397"/>
      <c r="HDW67" s="397"/>
      <c r="HDX67" s="397"/>
      <c r="HDY67" s="397"/>
      <c r="HDZ67" s="397"/>
      <c r="HEA67" s="397"/>
      <c r="HEB67" s="397"/>
      <c r="HEC67" s="397"/>
      <c r="HED67" s="397"/>
      <c r="HEE67" s="397"/>
      <c r="HEF67" s="397"/>
      <c r="HEG67" s="397"/>
      <c r="HEH67" s="397"/>
      <c r="HEI67" s="397"/>
      <c r="HEJ67" s="397"/>
      <c r="HEK67" s="397"/>
      <c r="HEL67" s="397"/>
      <c r="HEM67" s="397"/>
      <c r="HEN67" s="397"/>
      <c r="HEO67" s="397"/>
      <c r="HEP67" s="397"/>
      <c r="HEQ67" s="397"/>
      <c r="HER67" s="397"/>
      <c r="HES67" s="397"/>
      <c r="HET67" s="397"/>
      <c r="HEU67" s="397"/>
      <c r="HEV67" s="397"/>
      <c r="HEW67" s="397"/>
      <c r="HEX67" s="397"/>
      <c r="HEY67" s="397"/>
      <c r="HEZ67" s="397"/>
      <c r="HFA67" s="397"/>
      <c r="HFB67" s="397"/>
      <c r="HFC67" s="397"/>
      <c r="HFD67" s="397"/>
      <c r="HFE67" s="397"/>
      <c r="HFF67" s="397"/>
      <c r="HFG67" s="397"/>
      <c r="HFH67" s="397"/>
      <c r="HFI67" s="397"/>
      <c r="HFJ67" s="397"/>
      <c r="HFK67" s="397"/>
      <c r="HFL67" s="397"/>
      <c r="HFM67" s="397"/>
      <c r="HFN67" s="397"/>
      <c r="HFO67" s="397"/>
      <c r="HFP67" s="397"/>
      <c r="HFQ67" s="397"/>
      <c r="HFR67" s="397"/>
      <c r="HFS67" s="397"/>
      <c r="HFT67" s="397"/>
      <c r="HFU67" s="397"/>
      <c r="HFV67" s="397"/>
      <c r="HFW67" s="397"/>
      <c r="HFX67" s="397"/>
      <c r="HFY67" s="397"/>
      <c r="HFZ67" s="397"/>
      <c r="HGA67" s="397"/>
      <c r="HGB67" s="397"/>
      <c r="HGC67" s="397"/>
      <c r="HGD67" s="397"/>
      <c r="HGE67" s="397"/>
      <c r="HGF67" s="397"/>
      <c r="HGG67" s="397"/>
      <c r="HGH67" s="397"/>
      <c r="HGI67" s="397"/>
      <c r="HGJ67" s="397"/>
      <c r="HGK67" s="397"/>
      <c r="HGL67" s="397"/>
      <c r="HGM67" s="397"/>
      <c r="HGN67" s="397"/>
      <c r="HGO67" s="397"/>
      <c r="HGP67" s="397"/>
      <c r="HGQ67" s="397"/>
      <c r="HGR67" s="397"/>
      <c r="HGS67" s="397"/>
      <c r="HGT67" s="397"/>
      <c r="HGU67" s="397"/>
      <c r="HGV67" s="397"/>
      <c r="HGW67" s="397"/>
      <c r="HGX67" s="397"/>
      <c r="HGY67" s="397"/>
      <c r="HGZ67" s="397"/>
      <c r="HHA67" s="397"/>
      <c r="HHB67" s="397"/>
      <c r="HHC67" s="397"/>
      <c r="HHD67" s="397"/>
      <c r="HHE67" s="397"/>
      <c r="HHF67" s="397"/>
      <c r="HHG67" s="397"/>
      <c r="HHH67" s="397"/>
      <c r="HHI67" s="397"/>
      <c r="HHJ67" s="397"/>
      <c r="HHK67" s="397"/>
      <c r="HHL67" s="397"/>
      <c r="HHM67" s="397"/>
      <c r="HHN67" s="397"/>
      <c r="HHO67" s="397"/>
      <c r="HHP67" s="397"/>
      <c r="HHQ67" s="397"/>
      <c r="HHR67" s="397"/>
      <c r="HHS67" s="397"/>
      <c r="HHT67" s="397"/>
      <c r="HHU67" s="397"/>
      <c r="HHV67" s="397"/>
      <c r="HHW67" s="397"/>
      <c r="HHX67" s="397"/>
      <c r="HHY67" s="397"/>
      <c r="HHZ67" s="397"/>
      <c r="HIA67" s="397"/>
      <c r="HIB67" s="397"/>
      <c r="HIC67" s="397"/>
      <c r="HID67" s="397"/>
      <c r="HIE67" s="397"/>
      <c r="HIF67" s="397"/>
      <c r="HIG67" s="397"/>
      <c r="HIH67" s="397"/>
      <c r="HII67" s="397"/>
      <c r="HIJ67" s="397"/>
      <c r="HIK67" s="397"/>
      <c r="HIL67" s="397"/>
      <c r="HIM67" s="397"/>
      <c r="HIN67" s="397"/>
      <c r="HIO67" s="397"/>
      <c r="HIP67" s="397"/>
      <c r="HIQ67" s="397"/>
      <c r="HIR67" s="397"/>
      <c r="HIS67" s="397"/>
      <c r="HIT67" s="397"/>
      <c r="HIU67" s="397"/>
      <c r="HIV67" s="397"/>
      <c r="HIW67" s="397"/>
      <c r="HIX67" s="397"/>
      <c r="HIY67" s="397"/>
      <c r="HIZ67" s="397"/>
      <c r="HJA67" s="397"/>
      <c r="HJB67" s="397"/>
      <c r="HJC67" s="397"/>
      <c r="HJD67" s="397"/>
      <c r="HJE67" s="397"/>
      <c r="HJF67" s="397"/>
      <c r="HJG67" s="397"/>
      <c r="HJH67" s="397"/>
      <c r="HJI67" s="397"/>
      <c r="HJJ67" s="397"/>
      <c r="HJK67" s="397"/>
      <c r="HJL67" s="397"/>
      <c r="HJM67" s="397"/>
      <c r="HJN67" s="397"/>
      <c r="HJO67" s="397"/>
      <c r="HJP67" s="397"/>
      <c r="HJQ67" s="397"/>
      <c r="HJR67" s="397"/>
      <c r="HJS67" s="397"/>
      <c r="HJT67" s="397"/>
      <c r="HJU67" s="397"/>
      <c r="HJV67" s="397"/>
      <c r="HJW67" s="397"/>
      <c r="HJX67" s="397"/>
      <c r="HJY67" s="397"/>
      <c r="HJZ67" s="397"/>
      <c r="HKA67" s="397"/>
      <c r="HKB67" s="397"/>
      <c r="HKC67" s="397"/>
      <c r="HKD67" s="397"/>
      <c r="HKE67" s="397"/>
      <c r="HKF67" s="397"/>
      <c r="HKG67" s="397"/>
      <c r="HKH67" s="397"/>
      <c r="HKI67" s="397"/>
      <c r="HKJ67" s="397"/>
      <c r="HKK67" s="397"/>
      <c r="HKL67" s="397"/>
      <c r="HKM67" s="397"/>
      <c r="HKN67" s="397"/>
      <c r="HKO67" s="397"/>
      <c r="HKP67" s="397"/>
      <c r="HKQ67" s="397"/>
      <c r="HKR67" s="397"/>
      <c r="HKS67" s="397"/>
      <c r="HKT67" s="397"/>
      <c r="HKU67" s="397"/>
      <c r="HKV67" s="397"/>
      <c r="HKW67" s="397"/>
      <c r="HKX67" s="397"/>
      <c r="HKY67" s="397"/>
      <c r="HKZ67" s="397"/>
      <c r="HLA67" s="397"/>
      <c r="HLB67" s="397"/>
      <c r="HLC67" s="397"/>
      <c r="HLD67" s="397"/>
      <c r="HLE67" s="397"/>
      <c r="HLF67" s="397"/>
      <c r="HLG67" s="397"/>
      <c r="HLH67" s="397"/>
      <c r="HLI67" s="397"/>
      <c r="HLJ67" s="397"/>
      <c r="HLK67" s="397"/>
      <c r="HLL67" s="397"/>
      <c r="HLM67" s="397"/>
      <c r="HLN67" s="397"/>
      <c r="HLO67" s="397"/>
      <c r="HLP67" s="397"/>
      <c r="HLQ67" s="397"/>
      <c r="HLR67" s="397"/>
      <c r="HLS67" s="397"/>
      <c r="HLT67" s="397"/>
      <c r="HLU67" s="397"/>
      <c r="HLV67" s="397"/>
      <c r="HLW67" s="397"/>
      <c r="HLX67" s="397"/>
      <c r="HLY67" s="397"/>
      <c r="HLZ67" s="397"/>
      <c r="HMA67" s="397"/>
      <c r="HMB67" s="397"/>
      <c r="HMC67" s="397"/>
      <c r="HMD67" s="397"/>
      <c r="HME67" s="397"/>
      <c r="HMF67" s="397"/>
      <c r="HMG67" s="397"/>
      <c r="HMH67" s="397"/>
      <c r="HMI67" s="397"/>
      <c r="HMJ67" s="397"/>
      <c r="HMK67" s="397"/>
      <c r="HML67" s="397"/>
      <c r="HMM67" s="397"/>
      <c r="HMN67" s="397"/>
      <c r="HMO67" s="397"/>
      <c r="HMP67" s="397"/>
      <c r="HMQ67" s="397"/>
      <c r="HMR67" s="397"/>
      <c r="HMS67" s="397"/>
      <c r="HMT67" s="397"/>
      <c r="HMU67" s="397"/>
      <c r="HMV67" s="397"/>
      <c r="HMW67" s="397"/>
      <c r="HMX67" s="397"/>
      <c r="HMY67" s="397"/>
      <c r="HMZ67" s="397"/>
      <c r="HNA67" s="397"/>
      <c r="HNB67" s="397"/>
      <c r="HNC67" s="397"/>
      <c r="HND67" s="397"/>
      <c r="HNE67" s="397"/>
      <c r="HNF67" s="397"/>
      <c r="HNG67" s="397"/>
      <c r="HNH67" s="397"/>
      <c r="HNI67" s="397"/>
      <c r="HNJ67" s="397"/>
      <c r="HNK67" s="397"/>
      <c r="HNL67" s="397"/>
      <c r="HNM67" s="397"/>
      <c r="HNN67" s="397"/>
      <c r="HNO67" s="397"/>
      <c r="HNP67" s="397"/>
      <c r="HNQ67" s="397"/>
      <c r="HNR67" s="397"/>
      <c r="HNS67" s="397"/>
      <c r="HNT67" s="397"/>
      <c r="HNU67" s="397"/>
      <c r="HNV67" s="397"/>
      <c r="HNW67" s="397"/>
      <c r="HNX67" s="397"/>
      <c r="HNY67" s="397"/>
      <c r="HNZ67" s="397"/>
      <c r="HOA67" s="397"/>
      <c r="HOB67" s="397"/>
      <c r="HOC67" s="397"/>
      <c r="HOD67" s="397"/>
      <c r="HOE67" s="397"/>
      <c r="HOF67" s="397"/>
      <c r="HOG67" s="397"/>
      <c r="HOH67" s="397"/>
      <c r="HOI67" s="397"/>
      <c r="HOJ67" s="397"/>
      <c r="HOK67" s="397"/>
      <c r="HOL67" s="397"/>
      <c r="HOM67" s="397"/>
      <c r="HON67" s="397"/>
      <c r="HOO67" s="397"/>
      <c r="HOP67" s="397"/>
      <c r="HOQ67" s="397"/>
      <c r="HOR67" s="397"/>
      <c r="HOS67" s="397"/>
      <c r="HOT67" s="397"/>
      <c r="HOU67" s="397"/>
      <c r="HOV67" s="397"/>
      <c r="HOW67" s="397"/>
      <c r="HOX67" s="397"/>
      <c r="HOY67" s="397"/>
      <c r="HOZ67" s="397"/>
      <c r="HPA67" s="397"/>
      <c r="HPB67" s="397"/>
      <c r="HPC67" s="397"/>
      <c r="HPD67" s="397"/>
      <c r="HPE67" s="397"/>
      <c r="HPF67" s="397"/>
      <c r="HPG67" s="397"/>
      <c r="HPH67" s="397"/>
      <c r="HPI67" s="397"/>
      <c r="HPJ67" s="397"/>
      <c r="HPK67" s="397"/>
      <c r="HPL67" s="397"/>
      <c r="HPM67" s="397"/>
      <c r="HPN67" s="397"/>
      <c r="HPO67" s="397"/>
      <c r="HPP67" s="397"/>
      <c r="HPQ67" s="397"/>
      <c r="HPR67" s="397"/>
      <c r="HPS67" s="397"/>
      <c r="HPT67" s="397"/>
      <c r="HPU67" s="397"/>
      <c r="HPV67" s="397"/>
      <c r="HPW67" s="397"/>
      <c r="HPX67" s="397"/>
      <c r="HPY67" s="397"/>
      <c r="HPZ67" s="397"/>
      <c r="HQA67" s="397"/>
      <c r="HQB67" s="397"/>
      <c r="HQC67" s="397"/>
      <c r="HQD67" s="397"/>
      <c r="HQE67" s="397"/>
      <c r="HQF67" s="397"/>
      <c r="HQG67" s="397"/>
      <c r="HQH67" s="397"/>
      <c r="HQI67" s="397"/>
      <c r="HQJ67" s="397"/>
      <c r="HQK67" s="397"/>
      <c r="HQL67" s="397"/>
      <c r="HQM67" s="397"/>
      <c r="HQN67" s="397"/>
      <c r="HQO67" s="397"/>
      <c r="HQP67" s="397"/>
      <c r="HQQ67" s="397"/>
      <c r="HQR67" s="397"/>
      <c r="HQS67" s="397"/>
      <c r="HQT67" s="397"/>
      <c r="HQU67" s="397"/>
      <c r="HQV67" s="397"/>
      <c r="HQW67" s="397"/>
      <c r="HQX67" s="397"/>
      <c r="HQY67" s="397"/>
      <c r="HQZ67" s="397"/>
      <c r="HRA67" s="397"/>
      <c r="HRB67" s="397"/>
      <c r="HRC67" s="397"/>
      <c r="HRD67" s="397"/>
      <c r="HRE67" s="397"/>
      <c r="HRF67" s="397"/>
      <c r="HRG67" s="397"/>
      <c r="HRH67" s="397"/>
      <c r="HRI67" s="397"/>
      <c r="HRJ67" s="397"/>
      <c r="HRK67" s="397"/>
      <c r="HRL67" s="397"/>
      <c r="HRM67" s="397"/>
      <c r="HRN67" s="397"/>
      <c r="HRO67" s="397"/>
      <c r="HRP67" s="397"/>
      <c r="HRQ67" s="397"/>
      <c r="HRR67" s="397"/>
      <c r="HRS67" s="397"/>
      <c r="HRT67" s="397"/>
      <c r="HRU67" s="397"/>
      <c r="HRV67" s="397"/>
      <c r="HRW67" s="397"/>
      <c r="HRX67" s="397"/>
      <c r="HRY67" s="397"/>
      <c r="HRZ67" s="397"/>
      <c r="HSA67" s="397"/>
      <c r="HSB67" s="397"/>
      <c r="HSC67" s="397"/>
      <c r="HSD67" s="397"/>
      <c r="HSE67" s="397"/>
      <c r="HSF67" s="397"/>
      <c r="HSG67" s="397"/>
      <c r="HSH67" s="397"/>
      <c r="HSI67" s="397"/>
      <c r="HSJ67" s="397"/>
      <c r="HSK67" s="397"/>
      <c r="HSL67" s="397"/>
      <c r="HSM67" s="397"/>
      <c r="HSN67" s="397"/>
      <c r="HSO67" s="397"/>
      <c r="HSP67" s="397"/>
      <c r="HSQ67" s="397"/>
      <c r="HSR67" s="397"/>
      <c r="HSS67" s="397"/>
      <c r="HST67" s="397"/>
      <c r="HSU67" s="397"/>
      <c r="HSV67" s="397"/>
      <c r="HSW67" s="397"/>
      <c r="HSX67" s="397"/>
      <c r="HSY67" s="397"/>
      <c r="HSZ67" s="397"/>
      <c r="HTA67" s="397"/>
      <c r="HTB67" s="397"/>
      <c r="HTC67" s="397"/>
      <c r="HTD67" s="397"/>
      <c r="HTE67" s="397"/>
      <c r="HTF67" s="397"/>
      <c r="HTG67" s="397"/>
      <c r="HTH67" s="397"/>
      <c r="HTI67" s="397"/>
      <c r="HTJ67" s="397"/>
      <c r="HTK67" s="397"/>
      <c r="HTL67" s="397"/>
      <c r="HTM67" s="397"/>
      <c r="HTN67" s="397"/>
      <c r="HTO67" s="397"/>
      <c r="HTP67" s="397"/>
      <c r="HTQ67" s="397"/>
      <c r="HTR67" s="397"/>
      <c r="HTS67" s="397"/>
      <c r="HTT67" s="397"/>
      <c r="HTU67" s="397"/>
      <c r="HTV67" s="397"/>
      <c r="HTW67" s="397"/>
      <c r="HTX67" s="397"/>
      <c r="HTY67" s="397"/>
      <c r="HTZ67" s="397"/>
      <c r="HUA67" s="397"/>
      <c r="HUB67" s="397"/>
      <c r="HUC67" s="397"/>
      <c r="HUD67" s="397"/>
      <c r="HUE67" s="397"/>
      <c r="HUF67" s="397"/>
      <c r="HUG67" s="397"/>
      <c r="HUH67" s="397"/>
      <c r="HUI67" s="397"/>
      <c r="HUJ67" s="397"/>
      <c r="HUK67" s="397"/>
      <c r="HUL67" s="397"/>
      <c r="HUM67" s="397"/>
      <c r="HUN67" s="397"/>
      <c r="HUO67" s="397"/>
      <c r="HUP67" s="397"/>
      <c r="HUQ67" s="397"/>
      <c r="HUR67" s="397"/>
      <c r="HUS67" s="397"/>
      <c r="HUT67" s="397"/>
      <c r="HUU67" s="397"/>
      <c r="HUV67" s="397"/>
      <c r="HUW67" s="397"/>
      <c r="HUX67" s="397"/>
      <c r="HUY67" s="397"/>
      <c r="HUZ67" s="397"/>
      <c r="HVA67" s="397"/>
      <c r="HVB67" s="397"/>
      <c r="HVC67" s="397"/>
      <c r="HVD67" s="397"/>
      <c r="HVE67" s="397"/>
      <c r="HVF67" s="397"/>
      <c r="HVG67" s="397"/>
      <c r="HVH67" s="397"/>
      <c r="HVI67" s="397"/>
      <c r="HVJ67" s="397"/>
      <c r="HVK67" s="397"/>
      <c r="HVL67" s="397"/>
      <c r="HVM67" s="397"/>
      <c r="HVN67" s="397"/>
      <c r="HVO67" s="397"/>
      <c r="HVP67" s="397"/>
      <c r="HVQ67" s="397"/>
      <c r="HVR67" s="397"/>
      <c r="HVS67" s="397"/>
      <c r="HVT67" s="397"/>
      <c r="HVU67" s="397"/>
      <c r="HVV67" s="397"/>
      <c r="HVW67" s="397"/>
      <c r="HVX67" s="397"/>
      <c r="HVY67" s="397"/>
      <c r="HVZ67" s="397"/>
      <c r="HWA67" s="397"/>
      <c r="HWB67" s="397"/>
      <c r="HWC67" s="397"/>
      <c r="HWD67" s="397"/>
      <c r="HWE67" s="397"/>
      <c r="HWF67" s="397"/>
      <c r="HWG67" s="397"/>
      <c r="HWH67" s="397"/>
      <c r="HWI67" s="397"/>
      <c r="HWJ67" s="397"/>
      <c r="HWK67" s="397"/>
      <c r="HWL67" s="397"/>
      <c r="HWM67" s="397"/>
      <c r="HWN67" s="397"/>
      <c r="HWO67" s="397"/>
      <c r="HWP67" s="397"/>
      <c r="HWQ67" s="397"/>
      <c r="HWR67" s="397"/>
      <c r="HWS67" s="397"/>
      <c r="HWT67" s="397"/>
      <c r="HWU67" s="397"/>
      <c r="HWV67" s="397"/>
      <c r="HWW67" s="397"/>
      <c r="HWX67" s="397"/>
      <c r="HWY67" s="397"/>
      <c r="HWZ67" s="397"/>
      <c r="HXA67" s="397"/>
      <c r="HXB67" s="397"/>
      <c r="HXC67" s="397"/>
      <c r="HXD67" s="397"/>
      <c r="HXE67" s="397"/>
      <c r="HXF67" s="397"/>
      <c r="HXG67" s="397"/>
      <c r="HXH67" s="397"/>
      <c r="HXI67" s="397"/>
      <c r="HXJ67" s="397"/>
      <c r="HXK67" s="397"/>
      <c r="HXL67" s="397"/>
      <c r="HXM67" s="397"/>
      <c r="HXN67" s="397"/>
      <c r="HXO67" s="397"/>
      <c r="HXP67" s="397"/>
      <c r="HXQ67" s="397"/>
      <c r="HXR67" s="397"/>
      <c r="HXS67" s="397"/>
      <c r="HXT67" s="397"/>
      <c r="HXU67" s="397"/>
      <c r="HXV67" s="397"/>
      <c r="HXW67" s="397"/>
      <c r="HXX67" s="397"/>
      <c r="HXY67" s="397"/>
      <c r="HXZ67" s="397"/>
      <c r="HYA67" s="397"/>
      <c r="HYB67" s="397"/>
      <c r="HYC67" s="397"/>
      <c r="HYD67" s="397"/>
      <c r="HYE67" s="397"/>
      <c r="HYF67" s="397"/>
      <c r="HYG67" s="397"/>
      <c r="HYH67" s="397"/>
      <c r="HYI67" s="397"/>
      <c r="HYJ67" s="397"/>
      <c r="HYK67" s="397"/>
      <c r="HYL67" s="397"/>
      <c r="HYM67" s="397"/>
      <c r="HYN67" s="397"/>
      <c r="HYO67" s="397"/>
      <c r="HYP67" s="397"/>
      <c r="HYQ67" s="397"/>
      <c r="HYR67" s="397"/>
      <c r="HYS67" s="397"/>
      <c r="HYT67" s="397"/>
      <c r="HYU67" s="397"/>
      <c r="HYV67" s="397"/>
      <c r="HYW67" s="397"/>
      <c r="HYX67" s="397"/>
      <c r="HYY67" s="397"/>
      <c r="HYZ67" s="397"/>
      <c r="HZA67" s="397"/>
      <c r="HZB67" s="397"/>
      <c r="HZC67" s="397"/>
      <c r="HZD67" s="397"/>
      <c r="HZE67" s="397"/>
      <c r="HZF67" s="397"/>
      <c r="HZG67" s="397"/>
      <c r="HZH67" s="397"/>
      <c r="HZI67" s="397"/>
      <c r="HZJ67" s="397"/>
      <c r="HZK67" s="397"/>
      <c r="HZL67" s="397"/>
      <c r="HZM67" s="397"/>
      <c r="HZN67" s="397"/>
      <c r="HZO67" s="397"/>
      <c r="HZP67" s="397"/>
      <c r="HZQ67" s="397"/>
      <c r="HZR67" s="397"/>
      <c r="HZS67" s="397"/>
      <c r="HZT67" s="397"/>
      <c r="HZU67" s="397"/>
      <c r="HZV67" s="397"/>
      <c r="HZW67" s="397"/>
      <c r="HZX67" s="397"/>
      <c r="HZY67" s="397"/>
      <c r="HZZ67" s="397"/>
      <c r="IAA67" s="397"/>
      <c r="IAB67" s="397"/>
      <c r="IAC67" s="397"/>
      <c r="IAD67" s="397"/>
      <c r="IAE67" s="397"/>
      <c r="IAF67" s="397"/>
      <c r="IAG67" s="397"/>
      <c r="IAH67" s="397"/>
      <c r="IAI67" s="397"/>
      <c r="IAJ67" s="397"/>
      <c r="IAK67" s="397"/>
      <c r="IAL67" s="397"/>
      <c r="IAM67" s="397"/>
      <c r="IAN67" s="397"/>
      <c r="IAO67" s="397"/>
      <c r="IAP67" s="397"/>
      <c r="IAQ67" s="397"/>
      <c r="IAR67" s="397"/>
      <c r="IAS67" s="397"/>
      <c r="IAT67" s="397"/>
      <c r="IAU67" s="397"/>
      <c r="IAV67" s="397"/>
      <c r="IAW67" s="397"/>
      <c r="IAX67" s="397"/>
      <c r="IAY67" s="397"/>
      <c r="IAZ67" s="397"/>
      <c r="IBA67" s="397"/>
      <c r="IBB67" s="397"/>
      <c r="IBC67" s="397"/>
      <c r="IBD67" s="397"/>
      <c r="IBE67" s="397"/>
      <c r="IBF67" s="397"/>
      <c r="IBG67" s="397"/>
      <c r="IBH67" s="397"/>
      <c r="IBI67" s="397"/>
      <c r="IBJ67" s="397"/>
      <c r="IBK67" s="397"/>
      <c r="IBL67" s="397"/>
      <c r="IBM67" s="397"/>
      <c r="IBN67" s="397"/>
      <c r="IBO67" s="397"/>
      <c r="IBP67" s="397"/>
      <c r="IBQ67" s="397"/>
      <c r="IBR67" s="397"/>
      <c r="IBS67" s="397"/>
      <c r="IBT67" s="397"/>
      <c r="IBU67" s="397"/>
      <c r="IBV67" s="397"/>
      <c r="IBW67" s="397"/>
      <c r="IBX67" s="397"/>
      <c r="IBY67" s="397"/>
      <c r="IBZ67" s="397"/>
      <c r="ICA67" s="397"/>
      <c r="ICB67" s="397"/>
      <c r="ICC67" s="397"/>
      <c r="ICD67" s="397"/>
      <c r="ICE67" s="397"/>
      <c r="ICF67" s="397"/>
      <c r="ICG67" s="397"/>
      <c r="ICH67" s="397"/>
      <c r="ICI67" s="397"/>
      <c r="ICJ67" s="397"/>
      <c r="ICK67" s="397"/>
      <c r="ICL67" s="397"/>
      <c r="ICM67" s="397"/>
      <c r="ICN67" s="397"/>
      <c r="ICO67" s="397"/>
      <c r="ICP67" s="397"/>
      <c r="ICQ67" s="397"/>
      <c r="ICR67" s="397"/>
      <c r="ICS67" s="397"/>
      <c r="ICT67" s="397"/>
      <c r="ICU67" s="397"/>
      <c r="ICV67" s="397"/>
      <c r="ICW67" s="397"/>
      <c r="ICX67" s="397"/>
      <c r="ICY67" s="397"/>
      <c r="ICZ67" s="397"/>
      <c r="IDA67" s="397"/>
      <c r="IDB67" s="397"/>
      <c r="IDC67" s="397"/>
      <c r="IDD67" s="397"/>
      <c r="IDE67" s="397"/>
      <c r="IDF67" s="397"/>
      <c r="IDG67" s="397"/>
      <c r="IDH67" s="397"/>
      <c r="IDI67" s="397"/>
      <c r="IDJ67" s="397"/>
      <c r="IDK67" s="397"/>
      <c r="IDL67" s="397"/>
      <c r="IDM67" s="397"/>
      <c r="IDN67" s="397"/>
      <c r="IDO67" s="397"/>
      <c r="IDP67" s="397"/>
      <c r="IDQ67" s="397"/>
      <c r="IDR67" s="397"/>
      <c r="IDS67" s="397"/>
      <c r="IDT67" s="397"/>
      <c r="IDU67" s="397"/>
      <c r="IDV67" s="397"/>
      <c r="IDW67" s="397"/>
      <c r="IDX67" s="397"/>
      <c r="IDY67" s="397"/>
      <c r="IDZ67" s="397"/>
      <c r="IEA67" s="397"/>
      <c r="IEB67" s="397"/>
      <c r="IEC67" s="397"/>
      <c r="IED67" s="397"/>
      <c r="IEE67" s="397"/>
      <c r="IEF67" s="397"/>
      <c r="IEG67" s="397"/>
      <c r="IEH67" s="397"/>
      <c r="IEI67" s="397"/>
      <c r="IEJ67" s="397"/>
      <c r="IEK67" s="397"/>
      <c r="IEL67" s="397"/>
      <c r="IEM67" s="397"/>
      <c r="IEN67" s="397"/>
      <c r="IEO67" s="397"/>
      <c r="IEP67" s="397"/>
      <c r="IEQ67" s="397"/>
      <c r="IER67" s="397"/>
      <c r="IES67" s="397"/>
      <c r="IET67" s="397"/>
      <c r="IEU67" s="397"/>
      <c r="IEV67" s="397"/>
      <c r="IEW67" s="397"/>
      <c r="IEX67" s="397"/>
      <c r="IEY67" s="397"/>
      <c r="IEZ67" s="397"/>
      <c r="IFA67" s="397"/>
      <c r="IFB67" s="397"/>
      <c r="IFC67" s="397"/>
      <c r="IFD67" s="397"/>
      <c r="IFE67" s="397"/>
      <c r="IFF67" s="397"/>
      <c r="IFG67" s="397"/>
      <c r="IFH67" s="397"/>
      <c r="IFI67" s="397"/>
      <c r="IFJ67" s="397"/>
      <c r="IFK67" s="397"/>
      <c r="IFL67" s="397"/>
      <c r="IFM67" s="397"/>
      <c r="IFN67" s="397"/>
      <c r="IFO67" s="397"/>
      <c r="IFP67" s="397"/>
      <c r="IFQ67" s="397"/>
      <c r="IFR67" s="397"/>
      <c r="IFS67" s="397"/>
      <c r="IFT67" s="397"/>
      <c r="IFU67" s="397"/>
      <c r="IFV67" s="397"/>
      <c r="IFW67" s="397"/>
      <c r="IFX67" s="397"/>
      <c r="IFY67" s="397"/>
      <c r="IFZ67" s="397"/>
      <c r="IGA67" s="397"/>
      <c r="IGB67" s="397"/>
      <c r="IGC67" s="397"/>
      <c r="IGD67" s="397"/>
      <c r="IGE67" s="397"/>
      <c r="IGF67" s="397"/>
      <c r="IGG67" s="397"/>
      <c r="IGH67" s="397"/>
      <c r="IGI67" s="397"/>
      <c r="IGJ67" s="397"/>
      <c r="IGK67" s="397"/>
      <c r="IGL67" s="397"/>
      <c r="IGM67" s="397"/>
      <c r="IGN67" s="397"/>
      <c r="IGO67" s="397"/>
      <c r="IGP67" s="397"/>
      <c r="IGQ67" s="397"/>
      <c r="IGR67" s="397"/>
      <c r="IGS67" s="397"/>
      <c r="IGT67" s="397"/>
      <c r="IGU67" s="397"/>
      <c r="IGV67" s="397"/>
      <c r="IGW67" s="397"/>
      <c r="IGX67" s="397"/>
      <c r="IGY67" s="397"/>
      <c r="IGZ67" s="397"/>
      <c r="IHA67" s="397"/>
      <c r="IHB67" s="397"/>
      <c r="IHC67" s="397"/>
      <c r="IHD67" s="397"/>
      <c r="IHE67" s="397"/>
      <c r="IHF67" s="397"/>
      <c r="IHG67" s="397"/>
      <c r="IHH67" s="397"/>
      <c r="IHI67" s="397"/>
      <c r="IHJ67" s="397"/>
      <c r="IHK67" s="397"/>
      <c r="IHL67" s="397"/>
      <c r="IHM67" s="397"/>
      <c r="IHN67" s="397"/>
      <c r="IHO67" s="397"/>
      <c r="IHP67" s="397"/>
      <c r="IHQ67" s="397"/>
      <c r="IHR67" s="397"/>
      <c r="IHS67" s="397"/>
      <c r="IHT67" s="397"/>
      <c r="IHU67" s="397"/>
      <c r="IHV67" s="397"/>
      <c r="IHW67" s="397"/>
      <c r="IHX67" s="397"/>
      <c r="IHY67" s="397"/>
      <c r="IHZ67" s="397"/>
      <c r="IIA67" s="397"/>
      <c r="IIB67" s="397"/>
      <c r="IIC67" s="397"/>
      <c r="IID67" s="397"/>
      <c r="IIE67" s="397"/>
      <c r="IIF67" s="397"/>
      <c r="IIG67" s="397"/>
      <c r="IIH67" s="397"/>
      <c r="III67" s="397"/>
      <c r="IIJ67" s="397"/>
      <c r="IIK67" s="397"/>
      <c r="IIL67" s="397"/>
      <c r="IIM67" s="397"/>
      <c r="IIN67" s="397"/>
      <c r="IIO67" s="397"/>
      <c r="IIP67" s="397"/>
      <c r="IIQ67" s="397"/>
      <c r="IIR67" s="397"/>
      <c r="IIS67" s="397"/>
      <c r="IIT67" s="397"/>
      <c r="IIU67" s="397"/>
      <c r="IIV67" s="397"/>
      <c r="IIW67" s="397"/>
      <c r="IIX67" s="397"/>
      <c r="IIY67" s="397"/>
      <c r="IIZ67" s="397"/>
      <c r="IJA67" s="397"/>
      <c r="IJB67" s="397"/>
      <c r="IJC67" s="397"/>
      <c r="IJD67" s="397"/>
      <c r="IJE67" s="397"/>
      <c r="IJF67" s="397"/>
      <c r="IJG67" s="397"/>
      <c r="IJH67" s="397"/>
      <c r="IJI67" s="397"/>
      <c r="IJJ67" s="397"/>
      <c r="IJK67" s="397"/>
      <c r="IJL67" s="397"/>
      <c r="IJM67" s="397"/>
      <c r="IJN67" s="397"/>
      <c r="IJO67" s="397"/>
      <c r="IJP67" s="397"/>
      <c r="IJQ67" s="397"/>
      <c r="IJR67" s="397"/>
      <c r="IJS67" s="397"/>
      <c r="IJT67" s="397"/>
      <c r="IJU67" s="397"/>
      <c r="IJV67" s="397"/>
      <c r="IJW67" s="397"/>
      <c r="IJX67" s="397"/>
      <c r="IJY67" s="397"/>
      <c r="IJZ67" s="397"/>
      <c r="IKA67" s="397"/>
      <c r="IKB67" s="397"/>
      <c r="IKC67" s="397"/>
      <c r="IKD67" s="397"/>
      <c r="IKE67" s="397"/>
      <c r="IKF67" s="397"/>
      <c r="IKG67" s="397"/>
      <c r="IKH67" s="397"/>
      <c r="IKI67" s="397"/>
      <c r="IKJ67" s="397"/>
      <c r="IKK67" s="397"/>
      <c r="IKL67" s="397"/>
      <c r="IKM67" s="397"/>
      <c r="IKN67" s="397"/>
      <c r="IKO67" s="397"/>
      <c r="IKP67" s="397"/>
      <c r="IKQ67" s="397"/>
      <c r="IKR67" s="397"/>
      <c r="IKS67" s="397"/>
      <c r="IKT67" s="397"/>
      <c r="IKU67" s="397"/>
      <c r="IKV67" s="397"/>
      <c r="IKW67" s="397"/>
      <c r="IKX67" s="397"/>
      <c r="IKY67" s="397"/>
      <c r="IKZ67" s="397"/>
      <c r="ILA67" s="397"/>
      <c r="ILB67" s="397"/>
      <c r="ILC67" s="397"/>
      <c r="ILD67" s="397"/>
      <c r="ILE67" s="397"/>
      <c r="ILF67" s="397"/>
      <c r="ILG67" s="397"/>
      <c r="ILH67" s="397"/>
      <c r="ILI67" s="397"/>
      <c r="ILJ67" s="397"/>
      <c r="ILK67" s="397"/>
      <c r="ILL67" s="397"/>
      <c r="ILM67" s="397"/>
      <c r="ILN67" s="397"/>
      <c r="ILO67" s="397"/>
      <c r="ILP67" s="397"/>
      <c r="ILQ67" s="397"/>
      <c r="ILR67" s="397"/>
      <c r="ILS67" s="397"/>
      <c r="ILT67" s="397"/>
      <c r="ILU67" s="397"/>
      <c r="ILV67" s="397"/>
      <c r="ILW67" s="397"/>
      <c r="ILX67" s="397"/>
      <c r="ILY67" s="397"/>
      <c r="ILZ67" s="397"/>
      <c r="IMA67" s="397"/>
      <c r="IMB67" s="397"/>
      <c r="IMC67" s="397"/>
      <c r="IMD67" s="397"/>
      <c r="IME67" s="397"/>
      <c r="IMF67" s="397"/>
      <c r="IMG67" s="397"/>
      <c r="IMH67" s="397"/>
      <c r="IMI67" s="397"/>
      <c r="IMJ67" s="397"/>
      <c r="IMK67" s="397"/>
      <c r="IML67" s="397"/>
      <c r="IMM67" s="397"/>
      <c r="IMN67" s="397"/>
      <c r="IMO67" s="397"/>
      <c r="IMP67" s="397"/>
      <c r="IMQ67" s="397"/>
      <c r="IMR67" s="397"/>
      <c r="IMS67" s="397"/>
      <c r="IMT67" s="397"/>
      <c r="IMU67" s="397"/>
      <c r="IMV67" s="397"/>
      <c r="IMW67" s="397"/>
      <c r="IMX67" s="397"/>
      <c r="IMY67" s="397"/>
      <c r="IMZ67" s="397"/>
      <c r="INA67" s="397"/>
      <c r="INB67" s="397"/>
      <c r="INC67" s="397"/>
      <c r="IND67" s="397"/>
      <c r="INE67" s="397"/>
      <c r="INF67" s="397"/>
      <c r="ING67" s="397"/>
      <c r="INH67" s="397"/>
      <c r="INI67" s="397"/>
      <c r="INJ67" s="397"/>
      <c r="INK67" s="397"/>
      <c r="INL67" s="397"/>
      <c r="INM67" s="397"/>
      <c r="INN67" s="397"/>
      <c r="INO67" s="397"/>
      <c r="INP67" s="397"/>
      <c r="INQ67" s="397"/>
      <c r="INR67" s="397"/>
      <c r="INS67" s="397"/>
      <c r="INT67" s="397"/>
      <c r="INU67" s="397"/>
      <c r="INV67" s="397"/>
      <c r="INW67" s="397"/>
      <c r="INX67" s="397"/>
      <c r="INY67" s="397"/>
      <c r="INZ67" s="397"/>
      <c r="IOA67" s="397"/>
      <c r="IOB67" s="397"/>
      <c r="IOC67" s="397"/>
      <c r="IOD67" s="397"/>
      <c r="IOE67" s="397"/>
      <c r="IOF67" s="397"/>
      <c r="IOG67" s="397"/>
      <c r="IOH67" s="397"/>
      <c r="IOI67" s="397"/>
      <c r="IOJ67" s="397"/>
      <c r="IOK67" s="397"/>
      <c r="IOL67" s="397"/>
      <c r="IOM67" s="397"/>
      <c r="ION67" s="397"/>
      <c r="IOO67" s="397"/>
      <c r="IOP67" s="397"/>
      <c r="IOQ67" s="397"/>
      <c r="IOR67" s="397"/>
      <c r="IOS67" s="397"/>
      <c r="IOT67" s="397"/>
      <c r="IOU67" s="397"/>
      <c r="IOV67" s="397"/>
      <c r="IOW67" s="397"/>
      <c r="IOX67" s="397"/>
      <c r="IOY67" s="397"/>
      <c r="IOZ67" s="397"/>
      <c r="IPA67" s="397"/>
      <c r="IPB67" s="397"/>
      <c r="IPC67" s="397"/>
      <c r="IPD67" s="397"/>
      <c r="IPE67" s="397"/>
      <c r="IPF67" s="397"/>
      <c r="IPG67" s="397"/>
      <c r="IPH67" s="397"/>
      <c r="IPI67" s="397"/>
      <c r="IPJ67" s="397"/>
      <c r="IPK67" s="397"/>
      <c r="IPL67" s="397"/>
      <c r="IPM67" s="397"/>
      <c r="IPN67" s="397"/>
      <c r="IPO67" s="397"/>
      <c r="IPP67" s="397"/>
      <c r="IPQ67" s="397"/>
      <c r="IPR67" s="397"/>
      <c r="IPS67" s="397"/>
      <c r="IPT67" s="397"/>
      <c r="IPU67" s="397"/>
      <c r="IPV67" s="397"/>
      <c r="IPW67" s="397"/>
      <c r="IPX67" s="397"/>
      <c r="IPY67" s="397"/>
      <c r="IPZ67" s="397"/>
      <c r="IQA67" s="397"/>
      <c r="IQB67" s="397"/>
      <c r="IQC67" s="397"/>
      <c r="IQD67" s="397"/>
      <c r="IQE67" s="397"/>
      <c r="IQF67" s="397"/>
      <c r="IQG67" s="397"/>
      <c r="IQH67" s="397"/>
      <c r="IQI67" s="397"/>
      <c r="IQJ67" s="397"/>
      <c r="IQK67" s="397"/>
      <c r="IQL67" s="397"/>
      <c r="IQM67" s="397"/>
      <c r="IQN67" s="397"/>
      <c r="IQO67" s="397"/>
      <c r="IQP67" s="397"/>
      <c r="IQQ67" s="397"/>
      <c r="IQR67" s="397"/>
      <c r="IQS67" s="397"/>
      <c r="IQT67" s="397"/>
      <c r="IQU67" s="397"/>
      <c r="IQV67" s="397"/>
      <c r="IQW67" s="397"/>
      <c r="IQX67" s="397"/>
      <c r="IQY67" s="397"/>
      <c r="IQZ67" s="397"/>
      <c r="IRA67" s="397"/>
      <c r="IRB67" s="397"/>
      <c r="IRC67" s="397"/>
      <c r="IRD67" s="397"/>
      <c r="IRE67" s="397"/>
      <c r="IRF67" s="397"/>
      <c r="IRG67" s="397"/>
      <c r="IRH67" s="397"/>
      <c r="IRI67" s="397"/>
      <c r="IRJ67" s="397"/>
      <c r="IRK67" s="397"/>
      <c r="IRL67" s="397"/>
      <c r="IRM67" s="397"/>
      <c r="IRN67" s="397"/>
      <c r="IRO67" s="397"/>
      <c r="IRP67" s="397"/>
      <c r="IRQ67" s="397"/>
      <c r="IRR67" s="397"/>
      <c r="IRS67" s="397"/>
      <c r="IRT67" s="397"/>
      <c r="IRU67" s="397"/>
      <c r="IRV67" s="397"/>
      <c r="IRW67" s="397"/>
      <c r="IRX67" s="397"/>
      <c r="IRY67" s="397"/>
      <c r="IRZ67" s="397"/>
      <c r="ISA67" s="397"/>
      <c r="ISB67" s="397"/>
      <c r="ISC67" s="397"/>
      <c r="ISD67" s="397"/>
      <c r="ISE67" s="397"/>
      <c r="ISF67" s="397"/>
      <c r="ISG67" s="397"/>
      <c r="ISH67" s="397"/>
      <c r="ISI67" s="397"/>
      <c r="ISJ67" s="397"/>
      <c r="ISK67" s="397"/>
      <c r="ISL67" s="397"/>
      <c r="ISM67" s="397"/>
      <c r="ISN67" s="397"/>
      <c r="ISO67" s="397"/>
      <c r="ISP67" s="397"/>
      <c r="ISQ67" s="397"/>
      <c r="ISR67" s="397"/>
      <c r="ISS67" s="397"/>
      <c r="IST67" s="397"/>
      <c r="ISU67" s="397"/>
      <c r="ISV67" s="397"/>
      <c r="ISW67" s="397"/>
      <c r="ISX67" s="397"/>
      <c r="ISY67" s="397"/>
      <c r="ISZ67" s="397"/>
      <c r="ITA67" s="397"/>
      <c r="ITB67" s="397"/>
      <c r="ITC67" s="397"/>
      <c r="ITD67" s="397"/>
      <c r="ITE67" s="397"/>
      <c r="ITF67" s="397"/>
      <c r="ITG67" s="397"/>
      <c r="ITH67" s="397"/>
      <c r="ITI67" s="397"/>
      <c r="ITJ67" s="397"/>
      <c r="ITK67" s="397"/>
      <c r="ITL67" s="397"/>
      <c r="ITM67" s="397"/>
      <c r="ITN67" s="397"/>
      <c r="ITO67" s="397"/>
      <c r="ITP67" s="397"/>
      <c r="ITQ67" s="397"/>
      <c r="ITR67" s="397"/>
      <c r="ITS67" s="397"/>
      <c r="ITT67" s="397"/>
      <c r="ITU67" s="397"/>
      <c r="ITV67" s="397"/>
      <c r="ITW67" s="397"/>
      <c r="ITX67" s="397"/>
      <c r="ITY67" s="397"/>
      <c r="ITZ67" s="397"/>
      <c r="IUA67" s="397"/>
      <c r="IUB67" s="397"/>
      <c r="IUC67" s="397"/>
      <c r="IUD67" s="397"/>
      <c r="IUE67" s="397"/>
      <c r="IUF67" s="397"/>
      <c r="IUG67" s="397"/>
      <c r="IUH67" s="397"/>
      <c r="IUI67" s="397"/>
      <c r="IUJ67" s="397"/>
      <c r="IUK67" s="397"/>
      <c r="IUL67" s="397"/>
      <c r="IUM67" s="397"/>
      <c r="IUN67" s="397"/>
      <c r="IUO67" s="397"/>
      <c r="IUP67" s="397"/>
      <c r="IUQ67" s="397"/>
      <c r="IUR67" s="397"/>
      <c r="IUS67" s="397"/>
      <c r="IUT67" s="397"/>
      <c r="IUU67" s="397"/>
      <c r="IUV67" s="397"/>
      <c r="IUW67" s="397"/>
      <c r="IUX67" s="397"/>
      <c r="IUY67" s="397"/>
      <c r="IUZ67" s="397"/>
      <c r="IVA67" s="397"/>
      <c r="IVB67" s="397"/>
      <c r="IVC67" s="397"/>
      <c r="IVD67" s="397"/>
      <c r="IVE67" s="397"/>
      <c r="IVF67" s="397"/>
      <c r="IVG67" s="397"/>
      <c r="IVH67" s="397"/>
      <c r="IVI67" s="397"/>
      <c r="IVJ67" s="397"/>
      <c r="IVK67" s="397"/>
      <c r="IVL67" s="397"/>
      <c r="IVM67" s="397"/>
      <c r="IVN67" s="397"/>
      <c r="IVO67" s="397"/>
      <c r="IVP67" s="397"/>
      <c r="IVQ67" s="397"/>
      <c r="IVR67" s="397"/>
      <c r="IVS67" s="397"/>
      <c r="IVT67" s="397"/>
      <c r="IVU67" s="397"/>
      <c r="IVV67" s="397"/>
      <c r="IVW67" s="397"/>
      <c r="IVX67" s="397"/>
      <c r="IVY67" s="397"/>
      <c r="IVZ67" s="397"/>
      <c r="IWA67" s="397"/>
      <c r="IWB67" s="397"/>
      <c r="IWC67" s="397"/>
      <c r="IWD67" s="397"/>
      <c r="IWE67" s="397"/>
      <c r="IWF67" s="397"/>
      <c r="IWG67" s="397"/>
      <c r="IWH67" s="397"/>
      <c r="IWI67" s="397"/>
      <c r="IWJ67" s="397"/>
      <c r="IWK67" s="397"/>
      <c r="IWL67" s="397"/>
      <c r="IWM67" s="397"/>
      <c r="IWN67" s="397"/>
      <c r="IWO67" s="397"/>
      <c r="IWP67" s="397"/>
      <c r="IWQ67" s="397"/>
      <c r="IWR67" s="397"/>
      <c r="IWS67" s="397"/>
      <c r="IWT67" s="397"/>
      <c r="IWU67" s="397"/>
      <c r="IWV67" s="397"/>
      <c r="IWW67" s="397"/>
      <c r="IWX67" s="397"/>
      <c r="IWY67" s="397"/>
      <c r="IWZ67" s="397"/>
      <c r="IXA67" s="397"/>
      <c r="IXB67" s="397"/>
      <c r="IXC67" s="397"/>
      <c r="IXD67" s="397"/>
      <c r="IXE67" s="397"/>
      <c r="IXF67" s="397"/>
      <c r="IXG67" s="397"/>
      <c r="IXH67" s="397"/>
      <c r="IXI67" s="397"/>
      <c r="IXJ67" s="397"/>
      <c r="IXK67" s="397"/>
      <c r="IXL67" s="397"/>
      <c r="IXM67" s="397"/>
      <c r="IXN67" s="397"/>
      <c r="IXO67" s="397"/>
      <c r="IXP67" s="397"/>
      <c r="IXQ67" s="397"/>
      <c r="IXR67" s="397"/>
      <c r="IXS67" s="397"/>
      <c r="IXT67" s="397"/>
      <c r="IXU67" s="397"/>
      <c r="IXV67" s="397"/>
      <c r="IXW67" s="397"/>
      <c r="IXX67" s="397"/>
      <c r="IXY67" s="397"/>
      <c r="IXZ67" s="397"/>
      <c r="IYA67" s="397"/>
      <c r="IYB67" s="397"/>
      <c r="IYC67" s="397"/>
      <c r="IYD67" s="397"/>
      <c r="IYE67" s="397"/>
      <c r="IYF67" s="397"/>
      <c r="IYG67" s="397"/>
      <c r="IYH67" s="397"/>
      <c r="IYI67" s="397"/>
      <c r="IYJ67" s="397"/>
      <c r="IYK67" s="397"/>
      <c r="IYL67" s="397"/>
      <c r="IYM67" s="397"/>
      <c r="IYN67" s="397"/>
      <c r="IYO67" s="397"/>
      <c r="IYP67" s="397"/>
      <c r="IYQ67" s="397"/>
      <c r="IYR67" s="397"/>
      <c r="IYS67" s="397"/>
      <c r="IYT67" s="397"/>
      <c r="IYU67" s="397"/>
      <c r="IYV67" s="397"/>
      <c r="IYW67" s="397"/>
      <c r="IYX67" s="397"/>
      <c r="IYY67" s="397"/>
      <c r="IYZ67" s="397"/>
      <c r="IZA67" s="397"/>
      <c r="IZB67" s="397"/>
      <c r="IZC67" s="397"/>
      <c r="IZD67" s="397"/>
      <c r="IZE67" s="397"/>
      <c r="IZF67" s="397"/>
      <c r="IZG67" s="397"/>
      <c r="IZH67" s="397"/>
      <c r="IZI67" s="397"/>
      <c r="IZJ67" s="397"/>
      <c r="IZK67" s="397"/>
      <c r="IZL67" s="397"/>
      <c r="IZM67" s="397"/>
      <c r="IZN67" s="397"/>
      <c r="IZO67" s="397"/>
      <c r="IZP67" s="397"/>
      <c r="IZQ67" s="397"/>
      <c r="IZR67" s="397"/>
      <c r="IZS67" s="397"/>
      <c r="IZT67" s="397"/>
      <c r="IZU67" s="397"/>
      <c r="IZV67" s="397"/>
      <c r="IZW67" s="397"/>
      <c r="IZX67" s="397"/>
      <c r="IZY67" s="397"/>
      <c r="IZZ67" s="397"/>
      <c r="JAA67" s="397"/>
      <c r="JAB67" s="397"/>
      <c r="JAC67" s="397"/>
      <c r="JAD67" s="397"/>
      <c r="JAE67" s="397"/>
      <c r="JAF67" s="397"/>
      <c r="JAG67" s="397"/>
      <c r="JAH67" s="397"/>
      <c r="JAI67" s="397"/>
      <c r="JAJ67" s="397"/>
      <c r="JAK67" s="397"/>
      <c r="JAL67" s="397"/>
      <c r="JAM67" s="397"/>
      <c r="JAN67" s="397"/>
      <c r="JAO67" s="397"/>
      <c r="JAP67" s="397"/>
      <c r="JAQ67" s="397"/>
      <c r="JAR67" s="397"/>
      <c r="JAS67" s="397"/>
      <c r="JAT67" s="397"/>
      <c r="JAU67" s="397"/>
      <c r="JAV67" s="397"/>
      <c r="JAW67" s="397"/>
      <c r="JAX67" s="397"/>
      <c r="JAY67" s="397"/>
      <c r="JAZ67" s="397"/>
      <c r="JBA67" s="397"/>
      <c r="JBB67" s="397"/>
      <c r="JBC67" s="397"/>
      <c r="JBD67" s="397"/>
      <c r="JBE67" s="397"/>
      <c r="JBF67" s="397"/>
      <c r="JBG67" s="397"/>
      <c r="JBH67" s="397"/>
      <c r="JBI67" s="397"/>
      <c r="JBJ67" s="397"/>
      <c r="JBK67" s="397"/>
      <c r="JBL67" s="397"/>
      <c r="JBM67" s="397"/>
      <c r="JBN67" s="397"/>
      <c r="JBO67" s="397"/>
      <c r="JBP67" s="397"/>
      <c r="JBQ67" s="397"/>
      <c r="JBR67" s="397"/>
      <c r="JBS67" s="397"/>
      <c r="JBT67" s="397"/>
      <c r="JBU67" s="397"/>
      <c r="JBV67" s="397"/>
      <c r="JBW67" s="397"/>
      <c r="JBX67" s="397"/>
      <c r="JBY67" s="397"/>
      <c r="JBZ67" s="397"/>
      <c r="JCA67" s="397"/>
      <c r="JCB67" s="397"/>
      <c r="JCC67" s="397"/>
      <c r="JCD67" s="397"/>
      <c r="JCE67" s="397"/>
      <c r="JCF67" s="397"/>
      <c r="JCG67" s="397"/>
      <c r="JCH67" s="397"/>
      <c r="JCI67" s="397"/>
      <c r="JCJ67" s="397"/>
      <c r="JCK67" s="397"/>
      <c r="JCL67" s="397"/>
      <c r="JCM67" s="397"/>
      <c r="JCN67" s="397"/>
      <c r="JCO67" s="397"/>
      <c r="JCP67" s="397"/>
      <c r="JCQ67" s="397"/>
      <c r="JCR67" s="397"/>
      <c r="JCS67" s="397"/>
      <c r="JCT67" s="397"/>
      <c r="JCU67" s="397"/>
      <c r="JCV67" s="397"/>
      <c r="JCW67" s="397"/>
      <c r="JCX67" s="397"/>
      <c r="JCY67" s="397"/>
      <c r="JCZ67" s="397"/>
      <c r="JDA67" s="397"/>
      <c r="JDB67" s="397"/>
      <c r="JDC67" s="397"/>
      <c r="JDD67" s="397"/>
      <c r="JDE67" s="397"/>
      <c r="JDF67" s="397"/>
      <c r="JDG67" s="397"/>
      <c r="JDH67" s="397"/>
      <c r="JDI67" s="397"/>
      <c r="JDJ67" s="397"/>
      <c r="JDK67" s="397"/>
      <c r="JDL67" s="397"/>
      <c r="JDM67" s="397"/>
      <c r="JDN67" s="397"/>
      <c r="JDO67" s="397"/>
      <c r="JDP67" s="397"/>
      <c r="JDQ67" s="397"/>
      <c r="JDR67" s="397"/>
      <c r="JDS67" s="397"/>
      <c r="JDT67" s="397"/>
      <c r="JDU67" s="397"/>
      <c r="JDV67" s="397"/>
      <c r="JDW67" s="397"/>
      <c r="JDX67" s="397"/>
      <c r="JDY67" s="397"/>
      <c r="JDZ67" s="397"/>
      <c r="JEA67" s="397"/>
      <c r="JEB67" s="397"/>
      <c r="JEC67" s="397"/>
      <c r="JED67" s="397"/>
      <c r="JEE67" s="397"/>
      <c r="JEF67" s="397"/>
      <c r="JEG67" s="397"/>
      <c r="JEH67" s="397"/>
      <c r="JEI67" s="397"/>
      <c r="JEJ67" s="397"/>
      <c r="JEK67" s="397"/>
      <c r="JEL67" s="397"/>
      <c r="JEM67" s="397"/>
      <c r="JEN67" s="397"/>
      <c r="JEO67" s="397"/>
      <c r="JEP67" s="397"/>
      <c r="JEQ67" s="397"/>
      <c r="JER67" s="397"/>
      <c r="JES67" s="397"/>
      <c r="JET67" s="397"/>
      <c r="JEU67" s="397"/>
      <c r="JEV67" s="397"/>
      <c r="JEW67" s="397"/>
      <c r="JEX67" s="397"/>
      <c r="JEY67" s="397"/>
      <c r="JEZ67" s="397"/>
      <c r="JFA67" s="397"/>
      <c r="JFB67" s="397"/>
      <c r="JFC67" s="397"/>
      <c r="JFD67" s="397"/>
      <c r="JFE67" s="397"/>
      <c r="JFF67" s="397"/>
      <c r="JFG67" s="397"/>
      <c r="JFH67" s="397"/>
      <c r="JFI67" s="397"/>
      <c r="JFJ67" s="397"/>
      <c r="JFK67" s="397"/>
      <c r="JFL67" s="397"/>
      <c r="JFM67" s="397"/>
      <c r="JFN67" s="397"/>
      <c r="JFO67" s="397"/>
      <c r="JFP67" s="397"/>
      <c r="JFQ67" s="397"/>
      <c r="JFR67" s="397"/>
      <c r="JFS67" s="397"/>
      <c r="JFT67" s="397"/>
      <c r="JFU67" s="397"/>
      <c r="JFV67" s="397"/>
      <c r="JFW67" s="397"/>
      <c r="JFX67" s="397"/>
      <c r="JFY67" s="397"/>
      <c r="JFZ67" s="397"/>
      <c r="JGA67" s="397"/>
      <c r="JGB67" s="397"/>
      <c r="JGC67" s="397"/>
      <c r="JGD67" s="397"/>
      <c r="JGE67" s="397"/>
      <c r="JGF67" s="397"/>
      <c r="JGG67" s="397"/>
      <c r="JGH67" s="397"/>
      <c r="JGI67" s="397"/>
      <c r="JGJ67" s="397"/>
      <c r="JGK67" s="397"/>
      <c r="JGL67" s="397"/>
      <c r="JGM67" s="397"/>
      <c r="JGN67" s="397"/>
      <c r="JGO67" s="397"/>
      <c r="JGP67" s="397"/>
      <c r="JGQ67" s="397"/>
      <c r="JGR67" s="397"/>
      <c r="JGS67" s="397"/>
      <c r="JGT67" s="397"/>
      <c r="JGU67" s="397"/>
      <c r="JGV67" s="397"/>
      <c r="JGW67" s="397"/>
      <c r="JGX67" s="397"/>
      <c r="JGY67" s="397"/>
      <c r="JGZ67" s="397"/>
      <c r="JHA67" s="397"/>
      <c r="JHB67" s="397"/>
      <c r="JHC67" s="397"/>
      <c r="JHD67" s="397"/>
      <c r="JHE67" s="397"/>
      <c r="JHF67" s="397"/>
      <c r="JHG67" s="397"/>
      <c r="JHH67" s="397"/>
      <c r="JHI67" s="397"/>
      <c r="JHJ67" s="397"/>
      <c r="JHK67" s="397"/>
      <c r="JHL67" s="397"/>
      <c r="JHM67" s="397"/>
      <c r="JHN67" s="397"/>
      <c r="JHO67" s="397"/>
      <c r="JHP67" s="397"/>
      <c r="JHQ67" s="397"/>
      <c r="JHR67" s="397"/>
      <c r="JHS67" s="397"/>
      <c r="JHT67" s="397"/>
      <c r="JHU67" s="397"/>
      <c r="JHV67" s="397"/>
      <c r="JHW67" s="397"/>
      <c r="JHX67" s="397"/>
      <c r="JHY67" s="397"/>
      <c r="JHZ67" s="397"/>
      <c r="JIA67" s="397"/>
      <c r="JIB67" s="397"/>
      <c r="JIC67" s="397"/>
      <c r="JID67" s="397"/>
      <c r="JIE67" s="397"/>
      <c r="JIF67" s="397"/>
      <c r="JIG67" s="397"/>
      <c r="JIH67" s="397"/>
      <c r="JII67" s="397"/>
      <c r="JIJ67" s="397"/>
      <c r="JIK67" s="397"/>
      <c r="JIL67" s="397"/>
      <c r="JIM67" s="397"/>
      <c r="JIN67" s="397"/>
      <c r="JIO67" s="397"/>
      <c r="JIP67" s="397"/>
      <c r="JIQ67" s="397"/>
      <c r="JIR67" s="397"/>
      <c r="JIS67" s="397"/>
      <c r="JIT67" s="397"/>
      <c r="JIU67" s="397"/>
      <c r="JIV67" s="397"/>
      <c r="JIW67" s="397"/>
      <c r="JIX67" s="397"/>
      <c r="JIY67" s="397"/>
      <c r="JIZ67" s="397"/>
      <c r="JJA67" s="397"/>
      <c r="JJB67" s="397"/>
      <c r="JJC67" s="397"/>
      <c r="JJD67" s="397"/>
      <c r="JJE67" s="397"/>
      <c r="JJF67" s="397"/>
      <c r="JJG67" s="397"/>
      <c r="JJH67" s="397"/>
      <c r="JJI67" s="397"/>
      <c r="JJJ67" s="397"/>
      <c r="JJK67" s="397"/>
      <c r="JJL67" s="397"/>
      <c r="JJM67" s="397"/>
      <c r="JJN67" s="397"/>
      <c r="JJO67" s="397"/>
      <c r="JJP67" s="397"/>
      <c r="JJQ67" s="397"/>
      <c r="JJR67" s="397"/>
      <c r="JJS67" s="397"/>
      <c r="JJT67" s="397"/>
      <c r="JJU67" s="397"/>
      <c r="JJV67" s="397"/>
      <c r="JJW67" s="397"/>
      <c r="JJX67" s="397"/>
      <c r="JJY67" s="397"/>
      <c r="JJZ67" s="397"/>
      <c r="JKA67" s="397"/>
      <c r="JKB67" s="397"/>
      <c r="JKC67" s="397"/>
      <c r="JKD67" s="397"/>
      <c r="JKE67" s="397"/>
      <c r="JKF67" s="397"/>
      <c r="JKG67" s="397"/>
      <c r="JKH67" s="397"/>
      <c r="JKI67" s="397"/>
      <c r="JKJ67" s="397"/>
      <c r="JKK67" s="397"/>
      <c r="JKL67" s="397"/>
      <c r="JKM67" s="397"/>
      <c r="JKN67" s="397"/>
      <c r="JKO67" s="397"/>
      <c r="JKP67" s="397"/>
      <c r="JKQ67" s="397"/>
      <c r="JKR67" s="397"/>
      <c r="JKS67" s="397"/>
      <c r="JKT67" s="397"/>
      <c r="JKU67" s="397"/>
      <c r="JKV67" s="397"/>
      <c r="JKW67" s="397"/>
      <c r="JKX67" s="397"/>
      <c r="JKY67" s="397"/>
      <c r="JKZ67" s="397"/>
      <c r="JLA67" s="397"/>
      <c r="JLB67" s="397"/>
      <c r="JLC67" s="397"/>
      <c r="JLD67" s="397"/>
      <c r="JLE67" s="397"/>
      <c r="JLF67" s="397"/>
      <c r="JLG67" s="397"/>
      <c r="JLH67" s="397"/>
      <c r="JLI67" s="397"/>
      <c r="JLJ67" s="397"/>
      <c r="JLK67" s="397"/>
      <c r="JLL67" s="397"/>
      <c r="JLM67" s="397"/>
      <c r="JLN67" s="397"/>
      <c r="JLO67" s="397"/>
      <c r="JLP67" s="397"/>
      <c r="JLQ67" s="397"/>
      <c r="JLR67" s="397"/>
      <c r="JLS67" s="397"/>
      <c r="JLT67" s="397"/>
      <c r="JLU67" s="397"/>
      <c r="JLV67" s="397"/>
      <c r="JLW67" s="397"/>
      <c r="JLX67" s="397"/>
      <c r="JLY67" s="397"/>
      <c r="JLZ67" s="397"/>
      <c r="JMA67" s="397"/>
      <c r="JMB67" s="397"/>
      <c r="JMC67" s="397"/>
      <c r="JMD67" s="397"/>
      <c r="JME67" s="397"/>
      <c r="JMF67" s="397"/>
      <c r="JMG67" s="397"/>
      <c r="JMH67" s="397"/>
      <c r="JMI67" s="397"/>
      <c r="JMJ67" s="397"/>
      <c r="JMK67" s="397"/>
      <c r="JML67" s="397"/>
      <c r="JMM67" s="397"/>
      <c r="JMN67" s="397"/>
      <c r="JMO67" s="397"/>
      <c r="JMP67" s="397"/>
      <c r="JMQ67" s="397"/>
      <c r="JMR67" s="397"/>
      <c r="JMS67" s="397"/>
      <c r="JMT67" s="397"/>
      <c r="JMU67" s="397"/>
      <c r="JMV67" s="397"/>
      <c r="JMW67" s="397"/>
      <c r="JMX67" s="397"/>
      <c r="JMY67" s="397"/>
      <c r="JMZ67" s="397"/>
      <c r="JNA67" s="397"/>
      <c r="JNB67" s="397"/>
      <c r="JNC67" s="397"/>
      <c r="JND67" s="397"/>
      <c r="JNE67" s="397"/>
      <c r="JNF67" s="397"/>
      <c r="JNG67" s="397"/>
      <c r="JNH67" s="397"/>
      <c r="JNI67" s="397"/>
      <c r="JNJ67" s="397"/>
      <c r="JNK67" s="397"/>
      <c r="JNL67" s="397"/>
      <c r="JNM67" s="397"/>
      <c r="JNN67" s="397"/>
      <c r="JNO67" s="397"/>
      <c r="JNP67" s="397"/>
      <c r="JNQ67" s="397"/>
      <c r="JNR67" s="397"/>
      <c r="JNS67" s="397"/>
      <c r="JNT67" s="397"/>
      <c r="JNU67" s="397"/>
      <c r="JNV67" s="397"/>
      <c r="JNW67" s="397"/>
      <c r="JNX67" s="397"/>
      <c r="JNY67" s="397"/>
      <c r="JNZ67" s="397"/>
      <c r="JOA67" s="397"/>
      <c r="JOB67" s="397"/>
      <c r="JOC67" s="397"/>
      <c r="JOD67" s="397"/>
      <c r="JOE67" s="397"/>
      <c r="JOF67" s="397"/>
      <c r="JOG67" s="397"/>
      <c r="JOH67" s="397"/>
      <c r="JOI67" s="397"/>
      <c r="JOJ67" s="397"/>
      <c r="JOK67" s="397"/>
      <c r="JOL67" s="397"/>
      <c r="JOM67" s="397"/>
      <c r="JON67" s="397"/>
      <c r="JOO67" s="397"/>
      <c r="JOP67" s="397"/>
      <c r="JOQ67" s="397"/>
      <c r="JOR67" s="397"/>
      <c r="JOS67" s="397"/>
      <c r="JOT67" s="397"/>
      <c r="JOU67" s="397"/>
      <c r="JOV67" s="397"/>
      <c r="JOW67" s="397"/>
      <c r="JOX67" s="397"/>
      <c r="JOY67" s="397"/>
      <c r="JOZ67" s="397"/>
      <c r="JPA67" s="397"/>
      <c r="JPB67" s="397"/>
      <c r="JPC67" s="397"/>
      <c r="JPD67" s="397"/>
      <c r="JPE67" s="397"/>
      <c r="JPF67" s="397"/>
      <c r="JPG67" s="397"/>
      <c r="JPH67" s="397"/>
      <c r="JPI67" s="397"/>
      <c r="JPJ67" s="397"/>
      <c r="JPK67" s="397"/>
      <c r="JPL67" s="397"/>
      <c r="JPM67" s="397"/>
      <c r="JPN67" s="397"/>
      <c r="JPO67" s="397"/>
      <c r="JPP67" s="397"/>
      <c r="JPQ67" s="397"/>
      <c r="JPR67" s="397"/>
      <c r="JPS67" s="397"/>
      <c r="JPT67" s="397"/>
      <c r="JPU67" s="397"/>
      <c r="JPV67" s="397"/>
      <c r="JPW67" s="397"/>
      <c r="JPX67" s="397"/>
      <c r="JPY67" s="397"/>
      <c r="JPZ67" s="397"/>
      <c r="JQA67" s="397"/>
      <c r="JQB67" s="397"/>
      <c r="JQC67" s="397"/>
      <c r="JQD67" s="397"/>
      <c r="JQE67" s="397"/>
      <c r="JQF67" s="397"/>
      <c r="JQG67" s="397"/>
      <c r="JQH67" s="397"/>
      <c r="JQI67" s="397"/>
      <c r="JQJ67" s="397"/>
      <c r="JQK67" s="397"/>
      <c r="JQL67" s="397"/>
      <c r="JQM67" s="397"/>
      <c r="JQN67" s="397"/>
      <c r="JQO67" s="397"/>
      <c r="JQP67" s="397"/>
      <c r="JQQ67" s="397"/>
      <c r="JQR67" s="397"/>
      <c r="JQS67" s="397"/>
      <c r="JQT67" s="397"/>
      <c r="JQU67" s="397"/>
      <c r="JQV67" s="397"/>
      <c r="JQW67" s="397"/>
      <c r="JQX67" s="397"/>
      <c r="JQY67" s="397"/>
      <c r="JQZ67" s="397"/>
      <c r="JRA67" s="397"/>
      <c r="JRB67" s="397"/>
      <c r="JRC67" s="397"/>
      <c r="JRD67" s="397"/>
      <c r="JRE67" s="397"/>
      <c r="JRF67" s="397"/>
      <c r="JRG67" s="397"/>
      <c r="JRH67" s="397"/>
      <c r="JRI67" s="397"/>
      <c r="JRJ67" s="397"/>
      <c r="JRK67" s="397"/>
      <c r="JRL67" s="397"/>
      <c r="JRM67" s="397"/>
      <c r="JRN67" s="397"/>
      <c r="JRO67" s="397"/>
      <c r="JRP67" s="397"/>
      <c r="JRQ67" s="397"/>
      <c r="JRR67" s="397"/>
      <c r="JRS67" s="397"/>
      <c r="JRT67" s="397"/>
      <c r="JRU67" s="397"/>
      <c r="JRV67" s="397"/>
      <c r="JRW67" s="397"/>
      <c r="JRX67" s="397"/>
      <c r="JRY67" s="397"/>
      <c r="JRZ67" s="397"/>
      <c r="JSA67" s="397"/>
      <c r="JSB67" s="397"/>
      <c r="JSC67" s="397"/>
      <c r="JSD67" s="397"/>
      <c r="JSE67" s="397"/>
      <c r="JSF67" s="397"/>
      <c r="JSG67" s="397"/>
      <c r="JSH67" s="397"/>
      <c r="JSI67" s="397"/>
      <c r="JSJ67" s="397"/>
      <c r="JSK67" s="397"/>
      <c r="JSL67" s="397"/>
      <c r="JSM67" s="397"/>
      <c r="JSN67" s="397"/>
      <c r="JSO67" s="397"/>
      <c r="JSP67" s="397"/>
      <c r="JSQ67" s="397"/>
      <c r="JSR67" s="397"/>
      <c r="JSS67" s="397"/>
      <c r="JST67" s="397"/>
      <c r="JSU67" s="397"/>
      <c r="JSV67" s="397"/>
      <c r="JSW67" s="397"/>
      <c r="JSX67" s="397"/>
      <c r="JSY67" s="397"/>
      <c r="JSZ67" s="397"/>
      <c r="JTA67" s="397"/>
      <c r="JTB67" s="397"/>
      <c r="JTC67" s="397"/>
      <c r="JTD67" s="397"/>
      <c r="JTE67" s="397"/>
      <c r="JTF67" s="397"/>
      <c r="JTG67" s="397"/>
      <c r="JTH67" s="397"/>
      <c r="JTI67" s="397"/>
      <c r="JTJ67" s="397"/>
      <c r="JTK67" s="397"/>
      <c r="JTL67" s="397"/>
      <c r="JTM67" s="397"/>
      <c r="JTN67" s="397"/>
      <c r="JTO67" s="397"/>
      <c r="JTP67" s="397"/>
      <c r="JTQ67" s="397"/>
      <c r="JTR67" s="397"/>
      <c r="JTS67" s="397"/>
      <c r="JTT67" s="397"/>
      <c r="JTU67" s="397"/>
      <c r="JTV67" s="397"/>
      <c r="JTW67" s="397"/>
      <c r="JTX67" s="397"/>
      <c r="JTY67" s="397"/>
      <c r="JTZ67" s="397"/>
      <c r="JUA67" s="397"/>
      <c r="JUB67" s="397"/>
      <c r="JUC67" s="397"/>
      <c r="JUD67" s="397"/>
      <c r="JUE67" s="397"/>
      <c r="JUF67" s="397"/>
      <c r="JUG67" s="397"/>
      <c r="JUH67" s="397"/>
      <c r="JUI67" s="397"/>
      <c r="JUJ67" s="397"/>
      <c r="JUK67" s="397"/>
      <c r="JUL67" s="397"/>
      <c r="JUM67" s="397"/>
      <c r="JUN67" s="397"/>
      <c r="JUO67" s="397"/>
      <c r="JUP67" s="397"/>
      <c r="JUQ67" s="397"/>
      <c r="JUR67" s="397"/>
      <c r="JUS67" s="397"/>
      <c r="JUT67" s="397"/>
      <c r="JUU67" s="397"/>
      <c r="JUV67" s="397"/>
      <c r="JUW67" s="397"/>
      <c r="JUX67" s="397"/>
      <c r="JUY67" s="397"/>
      <c r="JUZ67" s="397"/>
      <c r="JVA67" s="397"/>
      <c r="JVB67" s="397"/>
      <c r="JVC67" s="397"/>
      <c r="JVD67" s="397"/>
      <c r="JVE67" s="397"/>
      <c r="JVF67" s="397"/>
      <c r="JVG67" s="397"/>
      <c r="JVH67" s="397"/>
      <c r="JVI67" s="397"/>
      <c r="JVJ67" s="397"/>
      <c r="JVK67" s="397"/>
      <c r="JVL67" s="397"/>
      <c r="JVM67" s="397"/>
      <c r="JVN67" s="397"/>
      <c r="JVO67" s="397"/>
      <c r="JVP67" s="397"/>
      <c r="JVQ67" s="397"/>
      <c r="JVR67" s="397"/>
      <c r="JVS67" s="397"/>
      <c r="JVT67" s="397"/>
      <c r="JVU67" s="397"/>
      <c r="JVV67" s="397"/>
      <c r="JVW67" s="397"/>
      <c r="JVX67" s="397"/>
      <c r="JVY67" s="397"/>
      <c r="JVZ67" s="397"/>
      <c r="JWA67" s="397"/>
      <c r="JWB67" s="397"/>
      <c r="JWC67" s="397"/>
      <c r="JWD67" s="397"/>
      <c r="JWE67" s="397"/>
      <c r="JWF67" s="397"/>
      <c r="JWG67" s="397"/>
      <c r="JWH67" s="397"/>
      <c r="JWI67" s="397"/>
      <c r="JWJ67" s="397"/>
      <c r="JWK67" s="397"/>
      <c r="JWL67" s="397"/>
      <c r="JWM67" s="397"/>
      <c r="JWN67" s="397"/>
      <c r="JWO67" s="397"/>
      <c r="JWP67" s="397"/>
      <c r="JWQ67" s="397"/>
      <c r="JWR67" s="397"/>
      <c r="JWS67" s="397"/>
      <c r="JWT67" s="397"/>
      <c r="JWU67" s="397"/>
      <c r="JWV67" s="397"/>
      <c r="JWW67" s="397"/>
      <c r="JWX67" s="397"/>
      <c r="JWY67" s="397"/>
      <c r="JWZ67" s="397"/>
      <c r="JXA67" s="397"/>
      <c r="JXB67" s="397"/>
      <c r="JXC67" s="397"/>
      <c r="JXD67" s="397"/>
      <c r="JXE67" s="397"/>
      <c r="JXF67" s="397"/>
      <c r="JXG67" s="397"/>
      <c r="JXH67" s="397"/>
      <c r="JXI67" s="397"/>
      <c r="JXJ67" s="397"/>
      <c r="JXK67" s="397"/>
      <c r="JXL67" s="397"/>
      <c r="JXM67" s="397"/>
      <c r="JXN67" s="397"/>
      <c r="JXO67" s="397"/>
      <c r="JXP67" s="397"/>
      <c r="JXQ67" s="397"/>
      <c r="JXR67" s="397"/>
      <c r="JXS67" s="397"/>
      <c r="JXT67" s="397"/>
      <c r="JXU67" s="397"/>
      <c r="JXV67" s="397"/>
      <c r="JXW67" s="397"/>
      <c r="JXX67" s="397"/>
      <c r="JXY67" s="397"/>
      <c r="JXZ67" s="397"/>
      <c r="JYA67" s="397"/>
      <c r="JYB67" s="397"/>
      <c r="JYC67" s="397"/>
      <c r="JYD67" s="397"/>
      <c r="JYE67" s="397"/>
      <c r="JYF67" s="397"/>
      <c r="JYG67" s="397"/>
      <c r="JYH67" s="397"/>
      <c r="JYI67" s="397"/>
      <c r="JYJ67" s="397"/>
      <c r="JYK67" s="397"/>
      <c r="JYL67" s="397"/>
      <c r="JYM67" s="397"/>
      <c r="JYN67" s="397"/>
      <c r="JYO67" s="397"/>
      <c r="JYP67" s="397"/>
      <c r="JYQ67" s="397"/>
      <c r="JYR67" s="397"/>
      <c r="JYS67" s="397"/>
      <c r="JYT67" s="397"/>
      <c r="JYU67" s="397"/>
      <c r="JYV67" s="397"/>
      <c r="JYW67" s="397"/>
      <c r="JYX67" s="397"/>
      <c r="JYY67" s="397"/>
      <c r="JYZ67" s="397"/>
      <c r="JZA67" s="397"/>
      <c r="JZB67" s="397"/>
      <c r="JZC67" s="397"/>
      <c r="JZD67" s="397"/>
      <c r="JZE67" s="397"/>
      <c r="JZF67" s="397"/>
      <c r="JZG67" s="397"/>
      <c r="JZH67" s="397"/>
      <c r="JZI67" s="397"/>
      <c r="JZJ67" s="397"/>
      <c r="JZK67" s="397"/>
      <c r="JZL67" s="397"/>
      <c r="JZM67" s="397"/>
      <c r="JZN67" s="397"/>
      <c r="JZO67" s="397"/>
      <c r="JZP67" s="397"/>
      <c r="JZQ67" s="397"/>
      <c r="JZR67" s="397"/>
      <c r="JZS67" s="397"/>
      <c r="JZT67" s="397"/>
      <c r="JZU67" s="397"/>
      <c r="JZV67" s="397"/>
      <c r="JZW67" s="397"/>
      <c r="JZX67" s="397"/>
      <c r="JZY67" s="397"/>
      <c r="JZZ67" s="397"/>
      <c r="KAA67" s="397"/>
      <c r="KAB67" s="397"/>
      <c r="KAC67" s="397"/>
      <c r="KAD67" s="397"/>
      <c r="KAE67" s="397"/>
      <c r="KAF67" s="397"/>
      <c r="KAG67" s="397"/>
      <c r="KAH67" s="397"/>
      <c r="KAI67" s="397"/>
      <c r="KAJ67" s="397"/>
      <c r="KAK67" s="397"/>
      <c r="KAL67" s="397"/>
      <c r="KAM67" s="397"/>
      <c r="KAN67" s="397"/>
      <c r="KAO67" s="397"/>
      <c r="KAP67" s="397"/>
      <c r="KAQ67" s="397"/>
      <c r="KAR67" s="397"/>
      <c r="KAS67" s="397"/>
      <c r="KAT67" s="397"/>
      <c r="KAU67" s="397"/>
      <c r="KAV67" s="397"/>
      <c r="KAW67" s="397"/>
      <c r="KAX67" s="397"/>
      <c r="KAY67" s="397"/>
      <c r="KAZ67" s="397"/>
      <c r="KBA67" s="397"/>
      <c r="KBB67" s="397"/>
      <c r="KBC67" s="397"/>
      <c r="KBD67" s="397"/>
      <c r="KBE67" s="397"/>
      <c r="KBF67" s="397"/>
      <c r="KBG67" s="397"/>
      <c r="KBH67" s="397"/>
      <c r="KBI67" s="397"/>
      <c r="KBJ67" s="397"/>
      <c r="KBK67" s="397"/>
      <c r="KBL67" s="397"/>
      <c r="KBM67" s="397"/>
      <c r="KBN67" s="397"/>
      <c r="KBO67" s="397"/>
      <c r="KBP67" s="397"/>
      <c r="KBQ67" s="397"/>
      <c r="KBR67" s="397"/>
      <c r="KBS67" s="397"/>
      <c r="KBT67" s="397"/>
      <c r="KBU67" s="397"/>
      <c r="KBV67" s="397"/>
      <c r="KBW67" s="397"/>
      <c r="KBX67" s="397"/>
      <c r="KBY67" s="397"/>
      <c r="KBZ67" s="397"/>
      <c r="KCA67" s="397"/>
      <c r="KCB67" s="397"/>
      <c r="KCC67" s="397"/>
      <c r="KCD67" s="397"/>
      <c r="KCE67" s="397"/>
      <c r="KCF67" s="397"/>
      <c r="KCG67" s="397"/>
      <c r="KCH67" s="397"/>
      <c r="KCI67" s="397"/>
      <c r="KCJ67" s="397"/>
      <c r="KCK67" s="397"/>
      <c r="KCL67" s="397"/>
      <c r="KCM67" s="397"/>
      <c r="KCN67" s="397"/>
      <c r="KCO67" s="397"/>
      <c r="KCP67" s="397"/>
      <c r="KCQ67" s="397"/>
      <c r="KCR67" s="397"/>
      <c r="KCS67" s="397"/>
      <c r="KCT67" s="397"/>
      <c r="KCU67" s="397"/>
      <c r="KCV67" s="397"/>
      <c r="KCW67" s="397"/>
      <c r="KCX67" s="397"/>
      <c r="KCY67" s="397"/>
      <c r="KCZ67" s="397"/>
      <c r="KDA67" s="397"/>
      <c r="KDB67" s="397"/>
      <c r="KDC67" s="397"/>
      <c r="KDD67" s="397"/>
      <c r="KDE67" s="397"/>
      <c r="KDF67" s="397"/>
      <c r="KDG67" s="397"/>
      <c r="KDH67" s="397"/>
      <c r="KDI67" s="397"/>
      <c r="KDJ67" s="397"/>
      <c r="KDK67" s="397"/>
      <c r="KDL67" s="397"/>
      <c r="KDM67" s="397"/>
      <c r="KDN67" s="397"/>
      <c r="KDO67" s="397"/>
      <c r="KDP67" s="397"/>
      <c r="KDQ67" s="397"/>
      <c r="KDR67" s="397"/>
      <c r="KDS67" s="397"/>
      <c r="KDT67" s="397"/>
      <c r="KDU67" s="397"/>
      <c r="KDV67" s="397"/>
      <c r="KDW67" s="397"/>
      <c r="KDX67" s="397"/>
      <c r="KDY67" s="397"/>
      <c r="KDZ67" s="397"/>
      <c r="KEA67" s="397"/>
      <c r="KEB67" s="397"/>
      <c r="KEC67" s="397"/>
      <c r="KED67" s="397"/>
      <c r="KEE67" s="397"/>
      <c r="KEF67" s="397"/>
      <c r="KEG67" s="397"/>
      <c r="KEH67" s="397"/>
      <c r="KEI67" s="397"/>
      <c r="KEJ67" s="397"/>
      <c r="KEK67" s="397"/>
      <c r="KEL67" s="397"/>
      <c r="KEM67" s="397"/>
      <c r="KEN67" s="397"/>
      <c r="KEO67" s="397"/>
      <c r="KEP67" s="397"/>
      <c r="KEQ67" s="397"/>
      <c r="KER67" s="397"/>
      <c r="KES67" s="397"/>
      <c r="KET67" s="397"/>
      <c r="KEU67" s="397"/>
      <c r="KEV67" s="397"/>
      <c r="KEW67" s="397"/>
      <c r="KEX67" s="397"/>
      <c r="KEY67" s="397"/>
      <c r="KEZ67" s="397"/>
      <c r="KFA67" s="397"/>
      <c r="KFB67" s="397"/>
      <c r="KFC67" s="397"/>
      <c r="KFD67" s="397"/>
      <c r="KFE67" s="397"/>
      <c r="KFF67" s="397"/>
      <c r="KFG67" s="397"/>
      <c r="KFH67" s="397"/>
      <c r="KFI67" s="397"/>
      <c r="KFJ67" s="397"/>
      <c r="KFK67" s="397"/>
      <c r="KFL67" s="397"/>
      <c r="KFM67" s="397"/>
      <c r="KFN67" s="397"/>
      <c r="KFO67" s="397"/>
      <c r="KFP67" s="397"/>
      <c r="KFQ67" s="397"/>
      <c r="KFR67" s="397"/>
      <c r="KFS67" s="397"/>
      <c r="KFT67" s="397"/>
      <c r="KFU67" s="397"/>
      <c r="KFV67" s="397"/>
      <c r="KFW67" s="397"/>
      <c r="KFX67" s="397"/>
      <c r="KFY67" s="397"/>
      <c r="KFZ67" s="397"/>
      <c r="KGA67" s="397"/>
      <c r="KGB67" s="397"/>
      <c r="KGC67" s="397"/>
      <c r="KGD67" s="397"/>
      <c r="KGE67" s="397"/>
      <c r="KGF67" s="397"/>
      <c r="KGG67" s="397"/>
      <c r="KGH67" s="397"/>
      <c r="KGI67" s="397"/>
      <c r="KGJ67" s="397"/>
      <c r="KGK67" s="397"/>
      <c r="KGL67" s="397"/>
      <c r="KGM67" s="397"/>
      <c r="KGN67" s="397"/>
      <c r="KGO67" s="397"/>
      <c r="KGP67" s="397"/>
      <c r="KGQ67" s="397"/>
      <c r="KGR67" s="397"/>
      <c r="KGS67" s="397"/>
      <c r="KGT67" s="397"/>
      <c r="KGU67" s="397"/>
      <c r="KGV67" s="397"/>
      <c r="KGW67" s="397"/>
      <c r="KGX67" s="397"/>
      <c r="KGY67" s="397"/>
      <c r="KGZ67" s="397"/>
      <c r="KHA67" s="397"/>
      <c r="KHB67" s="397"/>
      <c r="KHC67" s="397"/>
      <c r="KHD67" s="397"/>
      <c r="KHE67" s="397"/>
      <c r="KHF67" s="397"/>
      <c r="KHG67" s="397"/>
      <c r="KHH67" s="397"/>
      <c r="KHI67" s="397"/>
      <c r="KHJ67" s="397"/>
      <c r="KHK67" s="397"/>
      <c r="KHL67" s="397"/>
      <c r="KHM67" s="397"/>
      <c r="KHN67" s="397"/>
      <c r="KHO67" s="397"/>
      <c r="KHP67" s="397"/>
      <c r="KHQ67" s="397"/>
      <c r="KHR67" s="397"/>
      <c r="KHS67" s="397"/>
      <c r="KHT67" s="397"/>
      <c r="KHU67" s="397"/>
      <c r="KHV67" s="397"/>
      <c r="KHW67" s="397"/>
      <c r="KHX67" s="397"/>
      <c r="KHY67" s="397"/>
      <c r="KHZ67" s="397"/>
      <c r="KIA67" s="397"/>
      <c r="KIB67" s="397"/>
      <c r="KIC67" s="397"/>
      <c r="KID67" s="397"/>
      <c r="KIE67" s="397"/>
      <c r="KIF67" s="397"/>
      <c r="KIG67" s="397"/>
      <c r="KIH67" s="397"/>
      <c r="KII67" s="397"/>
      <c r="KIJ67" s="397"/>
      <c r="KIK67" s="397"/>
      <c r="KIL67" s="397"/>
      <c r="KIM67" s="397"/>
      <c r="KIN67" s="397"/>
      <c r="KIO67" s="397"/>
      <c r="KIP67" s="397"/>
      <c r="KIQ67" s="397"/>
      <c r="KIR67" s="397"/>
      <c r="KIS67" s="397"/>
      <c r="KIT67" s="397"/>
      <c r="KIU67" s="397"/>
      <c r="KIV67" s="397"/>
      <c r="KIW67" s="397"/>
      <c r="KIX67" s="397"/>
      <c r="KIY67" s="397"/>
      <c r="KIZ67" s="397"/>
      <c r="KJA67" s="397"/>
      <c r="KJB67" s="397"/>
      <c r="KJC67" s="397"/>
      <c r="KJD67" s="397"/>
      <c r="KJE67" s="397"/>
      <c r="KJF67" s="397"/>
      <c r="KJG67" s="397"/>
      <c r="KJH67" s="397"/>
      <c r="KJI67" s="397"/>
      <c r="KJJ67" s="397"/>
      <c r="KJK67" s="397"/>
      <c r="KJL67" s="397"/>
      <c r="KJM67" s="397"/>
      <c r="KJN67" s="397"/>
      <c r="KJO67" s="397"/>
      <c r="KJP67" s="397"/>
      <c r="KJQ67" s="397"/>
      <c r="KJR67" s="397"/>
      <c r="KJS67" s="397"/>
      <c r="KJT67" s="397"/>
      <c r="KJU67" s="397"/>
      <c r="KJV67" s="397"/>
      <c r="KJW67" s="397"/>
      <c r="KJX67" s="397"/>
      <c r="KJY67" s="397"/>
      <c r="KJZ67" s="397"/>
      <c r="KKA67" s="397"/>
      <c r="KKB67" s="397"/>
      <c r="KKC67" s="397"/>
      <c r="KKD67" s="397"/>
      <c r="KKE67" s="397"/>
      <c r="KKF67" s="397"/>
      <c r="KKG67" s="397"/>
      <c r="KKH67" s="397"/>
      <c r="KKI67" s="397"/>
      <c r="KKJ67" s="397"/>
      <c r="KKK67" s="397"/>
      <c r="KKL67" s="397"/>
      <c r="KKM67" s="397"/>
      <c r="KKN67" s="397"/>
      <c r="KKO67" s="397"/>
      <c r="KKP67" s="397"/>
      <c r="KKQ67" s="397"/>
      <c r="KKR67" s="397"/>
      <c r="KKS67" s="397"/>
      <c r="KKT67" s="397"/>
      <c r="KKU67" s="397"/>
      <c r="KKV67" s="397"/>
      <c r="KKW67" s="397"/>
      <c r="KKX67" s="397"/>
      <c r="KKY67" s="397"/>
      <c r="KKZ67" s="397"/>
      <c r="KLA67" s="397"/>
      <c r="KLB67" s="397"/>
      <c r="KLC67" s="397"/>
      <c r="KLD67" s="397"/>
      <c r="KLE67" s="397"/>
      <c r="KLF67" s="397"/>
      <c r="KLG67" s="397"/>
      <c r="KLH67" s="397"/>
      <c r="KLI67" s="397"/>
      <c r="KLJ67" s="397"/>
      <c r="KLK67" s="397"/>
      <c r="KLL67" s="397"/>
      <c r="KLM67" s="397"/>
      <c r="KLN67" s="397"/>
      <c r="KLO67" s="397"/>
      <c r="KLP67" s="397"/>
      <c r="KLQ67" s="397"/>
      <c r="KLR67" s="397"/>
      <c r="KLS67" s="397"/>
      <c r="KLT67" s="397"/>
      <c r="KLU67" s="397"/>
      <c r="KLV67" s="397"/>
      <c r="KLW67" s="397"/>
      <c r="KLX67" s="397"/>
      <c r="KLY67" s="397"/>
      <c r="KLZ67" s="397"/>
      <c r="KMA67" s="397"/>
      <c r="KMB67" s="397"/>
      <c r="KMC67" s="397"/>
      <c r="KMD67" s="397"/>
      <c r="KME67" s="397"/>
      <c r="KMF67" s="397"/>
      <c r="KMG67" s="397"/>
      <c r="KMH67" s="397"/>
      <c r="KMI67" s="397"/>
      <c r="KMJ67" s="397"/>
      <c r="KMK67" s="397"/>
      <c r="KML67" s="397"/>
      <c r="KMM67" s="397"/>
      <c r="KMN67" s="397"/>
      <c r="KMO67" s="397"/>
      <c r="KMP67" s="397"/>
      <c r="KMQ67" s="397"/>
      <c r="KMR67" s="397"/>
      <c r="KMS67" s="397"/>
      <c r="KMT67" s="397"/>
      <c r="KMU67" s="397"/>
      <c r="KMV67" s="397"/>
      <c r="KMW67" s="397"/>
      <c r="KMX67" s="397"/>
      <c r="KMY67" s="397"/>
      <c r="KMZ67" s="397"/>
      <c r="KNA67" s="397"/>
      <c r="KNB67" s="397"/>
      <c r="KNC67" s="397"/>
      <c r="KND67" s="397"/>
      <c r="KNE67" s="397"/>
      <c r="KNF67" s="397"/>
      <c r="KNG67" s="397"/>
      <c r="KNH67" s="397"/>
      <c r="KNI67" s="397"/>
      <c r="KNJ67" s="397"/>
      <c r="KNK67" s="397"/>
      <c r="KNL67" s="397"/>
      <c r="KNM67" s="397"/>
      <c r="KNN67" s="397"/>
      <c r="KNO67" s="397"/>
      <c r="KNP67" s="397"/>
      <c r="KNQ67" s="397"/>
      <c r="KNR67" s="397"/>
      <c r="KNS67" s="397"/>
      <c r="KNT67" s="397"/>
      <c r="KNU67" s="397"/>
      <c r="KNV67" s="397"/>
      <c r="KNW67" s="397"/>
      <c r="KNX67" s="397"/>
      <c r="KNY67" s="397"/>
      <c r="KNZ67" s="397"/>
      <c r="KOA67" s="397"/>
      <c r="KOB67" s="397"/>
      <c r="KOC67" s="397"/>
      <c r="KOD67" s="397"/>
      <c r="KOE67" s="397"/>
      <c r="KOF67" s="397"/>
      <c r="KOG67" s="397"/>
      <c r="KOH67" s="397"/>
      <c r="KOI67" s="397"/>
      <c r="KOJ67" s="397"/>
      <c r="KOK67" s="397"/>
      <c r="KOL67" s="397"/>
      <c r="KOM67" s="397"/>
      <c r="KON67" s="397"/>
      <c r="KOO67" s="397"/>
      <c r="KOP67" s="397"/>
      <c r="KOQ67" s="397"/>
      <c r="KOR67" s="397"/>
      <c r="KOS67" s="397"/>
      <c r="KOT67" s="397"/>
      <c r="KOU67" s="397"/>
      <c r="KOV67" s="397"/>
      <c r="KOW67" s="397"/>
      <c r="KOX67" s="397"/>
      <c r="KOY67" s="397"/>
      <c r="KOZ67" s="397"/>
      <c r="KPA67" s="397"/>
      <c r="KPB67" s="397"/>
      <c r="KPC67" s="397"/>
      <c r="KPD67" s="397"/>
      <c r="KPE67" s="397"/>
      <c r="KPF67" s="397"/>
      <c r="KPG67" s="397"/>
      <c r="KPH67" s="397"/>
      <c r="KPI67" s="397"/>
      <c r="KPJ67" s="397"/>
      <c r="KPK67" s="397"/>
      <c r="KPL67" s="397"/>
      <c r="KPM67" s="397"/>
      <c r="KPN67" s="397"/>
      <c r="KPO67" s="397"/>
      <c r="KPP67" s="397"/>
      <c r="KPQ67" s="397"/>
      <c r="KPR67" s="397"/>
      <c r="KPS67" s="397"/>
      <c r="KPT67" s="397"/>
      <c r="KPU67" s="397"/>
      <c r="KPV67" s="397"/>
      <c r="KPW67" s="397"/>
      <c r="KPX67" s="397"/>
      <c r="KPY67" s="397"/>
      <c r="KPZ67" s="397"/>
      <c r="KQA67" s="397"/>
      <c r="KQB67" s="397"/>
      <c r="KQC67" s="397"/>
      <c r="KQD67" s="397"/>
      <c r="KQE67" s="397"/>
      <c r="KQF67" s="397"/>
      <c r="KQG67" s="397"/>
      <c r="KQH67" s="397"/>
      <c r="KQI67" s="397"/>
      <c r="KQJ67" s="397"/>
      <c r="KQK67" s="397"/>
      <c r="KQL67" s="397"/>
      <c r="KQM67" s="397"/>
      <c r="KQN67" s="397"/>
      <c r="KQO67" s="397"/>
      <c r="KQP67" s="397"/>
      <c r="KQQ67" s="397"/>
      <c r="KQR67" s="397"/>
      <c r="KQS67" s="397"/>
      <c r="KQT67" s="397"/>
      <c r="KQU67" s="397"/>
      <c r="KQV67" s="397"/>
      <c r="KQW67" s="397"/>
      <c r="KQX67" s="397"/>
      <c r="KQY67" s="397"/>
      <c r="KQZ67" s="397"/>
      <c r="KRA67" s="397"/>
      <c r="KRB67" s="397"/>
      <c r="KRC67" s="397"/>
      <c r="KRD67" s="397"/>
      <c r="KRE67" s="397"/>
      <c r="KRF67" s="397"/>
      <c r="KRG67" s="397"/>
      <c r="KRH67" s="397"/>
      <c r="KRI67" s="397"/>
      <c r="KRJ67" s="397"/>
      <c r="KRK67" s="397"/>
      <c r="KRL67" s="397"/>
      <c r="KRM67" s="397"/>
      <c r="KRN67" s="397"/>
      <c r="KRO67" s="397"/>
      <c r="KRP67" s="397"/>
      <c r="KRQ67" s="397"/>
      <c r="KRR67" s="397"/>
      <c r="KRS67" s="397"/>
      <c r="KRT67" s="397"/>
      <c r="KRU67" s="397"/>
      <c r="KRV67" s="397"/>
      <c r="KRW67" s="397"/>
      <c r="KRX67" s="397"/>
      <c r="KRY67" s="397"/>
      <c r="KRZ67" s="397"/>
      <c r="KSA67" s="397"/>
      <c r="KSB67" s="397"/>
      <c r="KSC67" s="397"/>
      <c r="KSD67" s="397"/>
      <c r="KSE67" s="397"/>
      <c r="KSF67" s="397"/>
      <c r="KSG67" s="397"/>
      <c r="KSH67" s="397"/>
      <c r="KSI67" s="397"/>
      <c r="KSJ67" s="397"/>
      <c r="KSK67" s="397"/>
      <c r="KSL67" s="397"/>
      <c r="KSM67" s="397"/>
      <c r="KSN67" s="397"/>
      <c r="KSO67" s="397"/>
      <c r="KSP67" s="397"/>
      <c r="KSQ67" s="397"/>
      <c r="KSR67" s="397"/>
      <c r="KSS67" s="397"/>
      <c r="KST67" s="397"/>
      <c r="KSU67" s="397"/>
      <c r="KSV67" s="397"/>
      <c r="KSW67" s="397"/>
      <c r="KSX67" s="397"/>
      <c r="KSY67" s="397"/>
      <c r="KSZ67" s="397"/>
      <c r="KTA67" s="397"/>
      <c r="KTB67" s="397"/>
      <c r="KTC67" s="397"/>
      <c r="KTD67" s="397"/>
      <c r="KTE67" s="397"/>
      <c r="KTF67" s="397"/>
      <c r="KTG67" s="397"/>
      <c r="KTH67" s="397"/>
      <c r="KTI67" s="397"/>
      <c r="KTJ67" s="397"/>
      <c r="KTK67" s="397"/>
      <c r="KTL67" s="397"/>
      <c r="KTM67" s="397"/>
      <c r="KTN67" s="397"/>
      <c r="KTO67" s="397"/>
      <c r="KTP67" s="397"/>
      <c r="KTQ67" s="397"/>
      <c r="KTR67" s="397"/>
      <c r="KTS67" s="397"/>
      <c r="KTT67" s="397"/>
      <c r="KTU67" s="397"/>
      <c r="KTV67" s="397"/>
      <c r="KTW67" s="397"/>
      <c r="KTX67" s="397"/>
      <c r="KTY67" s="397"/>
      <c r="KTZ67" s="397"/>
      <c r="KUA67" s="397"/>
      <c r="KUB67" s="397"/>
      <c r="KUC67" s="397"/>
      <c r="KUD67" s="397"/>
      <c r="KUE67" s="397"/>
      <c r="KUF67" s="397"/>
      <c r="KUG67" s="397"/>
      <c r="KUH67" s="397"/>
      <c r="KUI67" s="397"/>
      <c r="KUJ67" s="397"/>
      <c r="KUK67" s="397"/>
      <c r="KUL67" s="397"/>
      <c r="KUM67" s="397"/>
      <c r="KUN67" s="397"/>
      <c r="KUO67" s="397"/>
      <c r="KUP67" s="397"/>
      <c r="KUQ67" s="397"/>
      <c r="KUR67" s="397"/>
      <c r="KUS67" s="397"/>
      <c r="KUT67" s="397"/>
      <c r="KUU67" s="397"/>
      <c r="KUV67" s="397"/>
      <c r="KUW67" s="397"/>
      <c r="KUX67" s="397"/>
      <c r="KUY67" s="397"/>
      <c r="KUZ67" s="397"/>
      <c r="KVA67" s="397"/>
      <c r="KVB67" s="397"/>
      <c r="KVC67" s="397"/>
      <c r="KVD67" s="397"/>
      <c r="KVE67" s="397"/>
      <c r="KVF67" s="397"/>
      <c r="KVG67" s="397"/>
      <c r="KVH67" s="397"/>
      <c r="KVI67" s="397"/>
      <c r="KVJ67" s="397"/>
      <c r="KVK67" s="397"/>
      <c r="KVL67" s="397"/>
      <c r="KVM67" s="397"/>
      <c r="KVN67" s="397"/>
      <c r="KVO67" s="397"/>
      <c r="KVP67" s="397"/>
      <c r="KVQ67" s="397"/>
      <c r="KVR67" s="397"/>
      <c r="KVS67" s="397"/>
      <c r="KVT67" s="397"/>
      <c r="KVU67" s="397"/>
      <c r="KVV67" s="397"/>
      <c r="KVW67" s="397"/>
      <c r="KVX67" s="397"/>
      <c r="KVY67" s="397"/>
      <c r="KVZ67" s="397"/>
      <c r="KWA67" s="397"/>
      <c r="KWB67" s="397"/>
      <c r="KWC67" s="397"/>
      <c r="KWD67" s="397"/>
      <c r="KWE67" s="397"/>
      <c r="KWF67" s="397"/>
      <c r="KWG67" s="397"/>
      <c r="KWH67" s="397"/>
      <c r="KWI67" s="397"/>
      <c r="KWJ67" s="397"/>
      <c r="KWK67" s="397"/>
      <c r="KWL67" s="397"/>
      <c r="KWM67" s="397"/>
      <c r="KWN67" s="397"/>
      <c r="KWO67" s="397"/>
      <c r="KWP67" s="397"/>
      <c r="KWQ67" s="397"/>
      <c r="KWR67" s="397"/>
      <c r="KWS67" s="397"/>
      <c r="KWT67" s="397"/>
      <c r="KWU67" s="397"/>
      <c r="KWV67" s="397"/>
      <c r="KWW67" s="397"/>
      <c r="KWX67" s="397"/>
      <c r="KWY67" s="397"/>
      <c r="KWZ67" s="397"/>
      <c r="KXA67" s="397"/>
      <c r="KXB67" s="397"/>
      <c r="KXC67" s="397"/>
      <c r="KXD67" s="397"/>
      <c r="KXE67" s="397"/>
      <c r="KXF67" s="397"/>
      <c r="KXG67" s="397"/>
      <c r="KXH67" s="397"/>
      <c r="KXI67" s="397"/>
      <c r="KXJ67" s="397"/>
      <c r="KXK67" s="397"/>
      <c r="KXL67" s="397"/>
      <c r="KXM67" s="397"/>
      <c r="KXN67" s="397"/>
      <c r="KXO67" s="397"/>
      <c r="KXP67" s="397"/>
      <c r="KXQ67" s="397"/>
      <c r="KXR67" s="397"/>
      <c r="KXS67" s="397"/>
      <c r="KXT67" s="397"/>
      <c r="KXU67" s="397"/>
      <c r="KXV67" s="397"/>
      <c r="KXW67" s="397"/>
      <c r="KXX67" s="397"/>
      <c r="KXY67" s="397"/>
      <c r="KXZ67" s="397"/>
      <c r="KYA67" s="397"/>
      <c r="KYB67" s="397"/>
      <c r="KYC67" s="397"/>
      <c r="KYD67" s="397"/>
      <c r="KYE67" s="397"/>
      <c r="KYF67" s="397"/>
      <c r="KYG67" s="397"/>
      <c r="KYH67" s="397"/>
      <c r="KYI67" s="397"/>
      <c r="KYJ67" s="397"/>
      <c r="KYK67" s="397"/>
      <c r="KYL67" s="397"/>
      <c r="KYM67" s="397"/>
      <c r="KYN67" s="397"/>
      <c r="KYO67" s="397"/>
      <c r="KYP67" s="397"/>
      <c r="KYQ67" s="397"/>
      <c r="KYR67" s="397"/>
      <c r="KYS67" s="397"/>
      <c r="KYT67" s="397"/>
      <c r="KYU67" s="397"/>
      <c r="KYV67" s="397"/>
      <c r="KYW67" s="397"/>
      <c r="KYX67" s="397"/>
      <c r="KYY67" s="397"/>
      <c r="KYZ67" s="397"/>
      <c r="KZA67" s="397"/>
      <c r="KZB67" s="397"/>
      <c r="KZC67" s="397"/>
      <c r="KZD67" s="397"/>
      <c r="KZE67" s="397"/>
      <c r="KZF67" s="397"/>
      <c r="KZG67" s="397"/>
      <c r="KZH67" s="397"/>
      <c r="KZI67" s="397"/>
      <c r="KZJ67" s="397"/>
      <c r="KZK67" s="397"/>
      <c r="KZL67" s="397"/>
      <c r="KZM67" s="397"/>
      <c r="KZN67" s="397"/>
      <c r="KZO67" s="397"/>
      <c r="KZP67" s="397"/>
      <c r="KZQ67" s="397"/>
      <c r="KZR67" s="397"/>
      <c r="KZS67" s="397"/>
      <c r="KZT67" s="397"/>
      <c r="KZU67" s="397"/>
      <c r="KZV67" s="397"/>
      <c r="KZW67" s="397"/>
      <c r="KZX67" s="397"/>
      <c r="KZY67" s="397"/>
      <c r="KZZ67" s="397"/>
      <c r="LAA67" s="397"/>
      <c r="LAB67" s="397"/>
      <c r="LAC67" s="397"/>
      <c r="LAD67" s="397"/>
      <c r="LAE67" s="397"/>
      <c r="LAF67" s="397"/>
      <c r="LAG67" s="397"/>
      <c r="LAH67" s="397"/>
      <c r="LAI67" s="397"/>
      <c r="LAJ67" s="397"/>
      <c r="LAK67" s="397"/>
      <c r="LAL67" s="397"/>
      <c r="LAM67" s="397"/>
      <c r="LAN67" s="397"/>
      <c r="LAO67" s="397"/>
      <c r="LAP67" s="397"/>
      <c r="LAQ67" s="397"/>
      <c r="LAR67" s="397"/>
      <c r="LAS67" s="397"/>
      <c r="LAT67" s="397"/>
      <c r="LAU67" s="397"/>
      <c r="LAV67" s="397"/>
      <c r="LAW67" s="397"/>
      <c r="LAX67" s="397"/>
      <c r="LAY67" s="397"/>
      <c r="LAZ67" s="397"/>
      <c r="LBA67" s="397"/>
      <c r="LBB67" s="397"/>
      <c r="LBC67" s="397"/>
      <c r="LBD67" s="397"/>
      <c r="LBE67" s="397"/>
      <c r="LBF67" s="397"/>
      <c r="LBG67" s="397"/>
      <c r="LBH67" s="397"/>
      <c r="LBI67" s="397"/>
      <c r="LBJ67" s="397"/>
      <c r="LBK67" s="397"/>
      <c r="LBL67" s="397"/>
      <c r="LBM67" s="397"/>
      <c r="LBN67" s="397"/>
      <c r="LBO67" s="397"/>
      <c r="LBP67" s="397"/>
      <c r="LBQ67" s="397"/>
      <c r="LBR67" s="397"/>
      <c r="LBS67" s="397"/>
      <c r="LBT67" s="397"/>
      <c r="LBU67" s="397"/>
      <c r="LBV67" s="397"/>
      <c r="LBW67" s="397"/>
      <c r="LBX67" s="397"/>
      <c r="LBY67" s="397"/>
      <c r="LBZ67" s="397"/>
      <c r="LCA67" s="397"/>
      <c r="LCB67" s="397"/>
      <c r="LCC67" s="397"/>
      <c r="LCD67" s="397"/>
      <c r="LCE67" s="397"/>
      <c r="LCF67" s="397"/>
      <c r="LCG67" s="397"/>
      <c r="LCH67" s="397"/>
      <c r="LCI67" s="397"/>
      <c r="LCJ67" s="397"/>
      <c r="LCK67" s="397"/>
      <c r="LCL67" s="397"/>
      <c r="LCM67" s="397"/>
      <c r="LCN67" s="397"/>
      <c r="LCO67" s="397"/>
      <c r="LCP67" s="397"/>
      <c r="LCQ67" s="397"/>
      <c r="LCR67" s="397"/>
      <c r="LCS67" s="397"/>
      <c r="LCT67" s="397"/>
      <c r="LCU67" s="397"/>
      <c r="LCV67" s="397"/>
      <c r="LCW67" s="397"/>
      <c r="LCX67" s="397"/>
      <c r="LCY67" s="397"/>
      <c r="LCZ67" s="397"/>
      <c r="LDA67" s="397"/>
      <c r="LDB67" s="397"/>
      <c r="LDC67" s="397"/>
      <c r="LDD67" s="397"/>
      <c r="LDE67" s="397"/>
      <c r="LDF67" s="397"/>
      <c r="LDG67" s="397"/>
      <c r="LDH67" s="397"/>
      <c r="LDI67" s="397"/>
      <c r="LDJ67" s="397"/>
      <c r="LDK67" s="397"/>
      <c r="LDL67" s="397"/>
      <c r="LDM67" s="397"/>
      <c r="LDN67" s="397"/>
      <c r="LDO67" s="397"/>
      <c r="LDP67" s="397"/>
      <c r="LDQ67" s="397"/>
      <c r="LDR67" s="397"/>
      <c r="LDS67" s="397"/>
      <c r="LDT67" s="397"/>
      <c r="LDU67" s="397"/>
      <c r="LDV67" s="397"/>
      <c r="LDW67" s="397"/>
      <c r="LDX67" s="397"/>
      <c r="LDY67" s="397"/>
      <c r="LDZ67" s="397"/>
      <c r="LEA67" s="397"/>
      <c r="LEB67" s="397"/>
      <c r="LEC67" s="397"/>
      <c r="LED67" s="397"/>
      <c r="LEE67" s="397"/>
      <c r="LEF67" s="397"/>
      <c r="LEG67" s="397"/>
      <c r="LEH67" s="397"/>
      <c r="LEI67" s="397"/>
      <c r="LEJ67" s="397"/>
      <c r="LEK67" s="397"/>
      <c r="LEL67" s="397"/>
      <c r="LEM67" s="397"/>
      <c r="LEN67" s="397"/>
      <c r="LEO67" s="397"/>
      <c r="LEP67" s="397"/>
      <c r="LEQ67" s="397"/>
      <c r="LER67" s="397"/>
      <c r="LES67" s="397"/>
      <c r="LET67" s="397"/>
      <c r="LEU67" s="397"/>
      <c r="LEV67" s="397"/>
      <c r="LEW67" s="397"/>
      <c r="LEX67" s="397"/>
      <c r="LEY67" s="397"/>
      <c r="LEZ67" s="397"/>
      <c r="LFA67" s="397"/>
      <c r="LFB67" s="397"/>
      <c r="LFC67" s="397"/>
      <c r="LFD67" s="397"/>
      <c r="LFE67" s="397"/>
      <c r="LFF67" s="397"/>
      <c r="LFG67" s="397"/>
      <c r="LFH67" s="397"/>
      <c r="LFI67" s="397"/>
      <c r="LFJ67" s="397"/>
      <c r="LFK67" s="397"/>
      <c r="LFL67" s="397"/>
      <c r="LFM67" s="397"/>
      <c r="LFN67" s="397"/>
      <c r="LFO67" s="397"/>
      <c r="LFP67" s="397"/>
      <c r="LFQ67" s="397"/>
      <c r="LFR67" s="397"/>
      <c r="LFS67" s="397"/>
      <c r="LFT67" s="397"/>
      <c r="LFU67" s="397"/>
      <c r="LFV67" s="397"/>
      <c r="LFW67" s="397"/>
      <c r="LFX67" s="397"/>
      <c r="LFY67" s="397"/>
      <c r="LFZ67" s="397"/>
      <c r="LGA67" s="397"/>
      <c r="LGB67" s="397"/>
      <c r="LGC67" s="397"/>
      <c r="LGD67" s="397"/>
      <c r="LGE67" s="397"/>
      <c r="LGF67" s="397"/>
      <c r="LGG67" s="397"/>
      <c r="LGH67" s="397"/>
      <c r="LGI67" s="397"/>
      <c r="LGJ67" s="397"/>
      <c r="LGK67" s="397"/>
      <c r="LGL67" s="397"/>
      <c r="LGM67" s="397"/>
      <c r="LGN67" s="397"/>
      <c r="LGO67" s="397"/>
      <c r="LGP67" s="397"/>
      <c r="LGQ67" s="397"/>
      <c r="LGR67" s="397"/>
      <c r="LGS67" s="397"/>
      <c r="LGT67" s="397"/>
      <c r="LGU67" s="397"/>
      <c r="LGV67" s="397"/>
      <c r="LGW67" s="397"/>
      <c r="LGX67" s="397"/>
      <c r="LGY67" s="397"/>
      <c r="LGZ67" s="397"/>
      <c r="LHA67" s="397"/>
      <c r="LHB67" s="397"/>
      <c r="LHC67" s="397"/>
      <c r="LHD67" s="397"/>
      <c r="LHE67" s="397"/>
      <c r="LHF67" s="397"/>
      <c r="LHG67" s="397"/>
      <c r="LHH67" s="397"/>
      <c r="LHI67" s="397"/>
      <c r="LHJ67" s="397"/>
      <c r="LHK67" s="397"/>
      <c r="LHL67" s="397"/>
      <c r="LHM67" s="397"/>
      <c r="LHN67" s="397"/>
      <c r="LHO67" s="397"/>
      <c r="LHP67" s="397"/>
      <c r="LHQ67" s="397"/>
      <c r="LHR67" s="397"/>
      <c r="LHS67" s="397"/>
      <c r="LHT67" s="397"/>
      <c r="LHU67" s="397"/>
      <c r="LHV67" s="397"/>
      <c r="LHW67" s="397"/>
      <c r="LHX67" s="397"/>
      <c r="LHY67" s="397"/>
      <c r="LHZ67" s="397"/>
      <c r="LIA67" s="397"/>
      <c r="LIB67" s="397"/>
      <c r="LIC67" s="397"/>
      <c r="LID67" s="397"/>
      <c r="LIE67" s="397"/>
      <c r="LIF67" s="397"/>
      <c r="LIG67" s="397"/>
      <c r="LIH67" s="397"/>
      <c r="LII67" s="397"/>
      <c r="LIJ67" s="397"/>
      <c r="LIK67" s="397"/>
      <c r="LIL67" s="397"/>
      <c r="LIM67" s="397"/>
      <c r="LIN67" s="397"/>
      <c r="LIO67" s="397"/>
      <c r="LIP67" s="397"/>
      <c r="LIQ67" s="397"/>
      <c r="LIR67" s="397"/>
      <c r="LIS67" s="397"/>
      <c r="LIT67" s="397"/>
      <c r="LIU67" s="397"/>
      <c r="LIV67" s="397"/>
      <c r="LIW67" s="397"/>
      <c r="LIX67" s="397"/>
      <c r="LIY67" s="397"/>
      <c r="LIZ67" s="397"/>
      <c r="LJA67" s="397"/>
      <c r="LJB67" s="397"/>
      <c r="LJC67" s="397"/>
      <c r="LJD67" s="397"/>
      <c r="LJE67" s="397"/>
      <c r="LJF67" s="397"/>
      <c r="LJG67" s="397"/>
      <c r="LJH67" s="397"/>
      <c r="LJI67" s="397"/>
      <c r="LJJ67" s="397"/>
      <c r="LJK67" s="397"/>
      <c r="LJL67" s="397"/>
      <c r="LJM67" s="397"/>
      <c r="LJN67" s="397"/>
      <c r="LJO67" s="397"/>
      <c r="LJP67" s="397"/>
      <c r="LJQ67" s="397"/>
      <c r="LJR67" s="397"/>
      <c r="LJS67" s="397"/>
      <c r="LJT67" s="397"/>
      <c r="LJU67" s="397"/>
      <c r="LJV67" s="397"/>
      <c r="LJW67" s="397"/>
      <c r="LJX67" s="397"/>
      <c r="LJY67" s="397"/>
      <c r="LJZ67" s="397"/>
      <c r="LKA67" s="397"/>
      <c r="LKB67" s="397"/>
      <c r="LKC67" s="397"/>
      <c r="LKD67" s="397"/>
      <c r="LKE67" s="397"/>
      <c r="LKF67" s="397"/>
      <c r="LKG67" s="397"/>
      <c r="LKH67" s="397"/>
      <c r="LKI67" s="397"/>
      <c r="LKJ67" s="397"/>
      <c r="LKK67" s="397"/>
      <c r="LKL67" s="397"/>
      <c r="LKM67" s="397"/>
      <c r="LKN67" s="397"/>
      <c r="LKO67" s="397"/>
      <c r="LKP67" s="397"/>
      <c r="LKQ67" s="397"/>
      <c r="LKR67" s="397"/>
      <c r="LKS67" s="397"/>
      <c r="LKT67" s="397"/>
      <c r="LKU67" s="397"/>
      <c r="LKV67" s="397"/>
      <c r="LKW67" s="397"/>
      <c r="LKX67" s="397"/>
      <c r="LKY67" s="397"/>
      <c r="LKZ67" s="397"/>
      <c r="LLA67" s="397"/>
      <c r="LLB67" s="397"/>
      <c r="LLC67" s="397"/>
      <c r="LLD67" s="397"/>
      <c r="LLE67" s="397"/>
      <c r="LLF67" s="397"/>
      <c r="LLG67" s="397"/>
      <c r="LLH67" s="397"/>
      <c r="LLI67" s="397"/>
      <c r="LLJ67" s="397"/>
      <c r="LLK67" s="397"/>
      <c r="LLL67" s="397"/>
      <c r="LLM67" s="397"/>
      <c r="LLN67" s="397"/>
      <c r="LLO67" s="397"/>
      <c r="LLP67" s="397"/>
      <c r="LLQ67" s="397"/>
      <c r="LLR67" s="397"/>
      <c r="LLS67" s="397"/>
      <c r="LLT67" s="397"/>
      <c r="LLU67" s="397"/>
      <c r="LLV67" s="397"/>
      <c r="LLW67" s="397"/>
      <c r="LLX67" s="397"/>
      <c r="LLY67" s="397"/>
      <c r="LLZ67" s="397"/>
      <c r="LMA67" s="397"/>
      <c r="LMB67" s="397"/>
      <c r="LMC67" s="397"/>
      <c r="LMD67" s="397"/>
      <c r="LME67" s="397"/>
      <c r="LMF67" s="397"/>
      <c r="LMG67" s="397"/>
      <c r="LMH67" s="397"/>
      <c r="LMI67" s="397"/>
      <c r="LMJ67" s="397"/>
      <c r="LMK67" s="397"/>
      <c r="LML67" s="397"/>
      <c r="LMM67" s="397"/>
      <c r="LMN67" s="397"/>
      <c r="LMO67" s="397"/>
      <c r="LMP67" s="397"/>
      <c r="LMQ67" s="397"/>
      <c r="LMR67" s="397"/>
      <c r="LMS67" s="397"/>
      <c r="LMT67" s="397"/>
      <c r="LMU67" s="397"/>
      <c r="LMV67" s="397"/>
      <c r="LMW67" s="397"/>
      <c r="LMX67" s="397"/>
      <c r="LMY67" s="397"/>
      <c r="LMZ67" s="397"/>
      <c r="LNA67" s="397"/>
      <c r="LNB67" s="397"/>
      <c r="LNC67" s="397"/>
      <c r="LND67" s="397"/>
      <c r="LNE67" s="397"/>
      <c r="LNF67" s="397"/>
      <c r="LNG67" s="397"/>
      <c r="LNH67" s="397"/>
      <c r="LNI67" s="397"/>
      <c r="LNJ67" s="397"/>
      <c r="LNK67" s="397"/>
      <c r="LNL67" s="397"/>
      <c r="LNM67" s="397"/>
      <c r="LNN67" s="397"/>
      <c r="LNO67" s="397"/>
      <c r="LNP67" s="397"/>
      <c r="LNQ67" s="397"/>
      <c r="LNR67" s="397"/>
      <c r="LNS67" s="397"/>
      <c r="LNT67" s="397"/>
      <c r="LNU67" s="397"/>
      <c r="LNV67" s="397"/>
      <c r="LNW67" s="397"/>
      <c r="LNX67" s="397"/>
      <c r="LNY67" s="397"/>
      <c r="LNZ67" s="397"/>
      <c r="LOA67" s="397"/>
      <c r="LOB67" s="397"/>
      <c r="LOC67" s="397"/>
      <c r="LOD67" s="397"/>
      <c r="LOE67" s="397"/>
      <c r="LOF67" s="397"/>
      <c r="LOG67" s="397"/>
      <c r="LOH67" s="397"/>
      <c r="LOI67" s="397"/>
      <c r="LOJ67" s="397"/>
      <c r="LOK67" s="397"/>
      <c r="LOL67" s="397"/>
      <c r="LOM67" s="397"/>
      <c r="LON67" s="397"/>
      <c r="LOO67" s="397"/>
      <c r="LOP67" s="397"/>
      <c r="LOQ67" s="397"/>
      <c r="LOR67" s="397"/>
      <c r="LOS67" s="397"/>
      <c r="LOT67" s="397"/>
      <c r="LOU67" s="397"/>
      <c r="LOV67" s="397"/>
      <c r="LOW67" s="397"/>
      <c r="LOX67" s="397"/>
      <c r="LOY67" s="397"/>
      <c r="LOZ67" s="397"/>
      <c r="LPA67" s="397"/>
      <c r="LPB67" s="397"/>
      <c r="LPC67" s="397"/>
      <c r="LPD67" s="397"/>
      <c r="LPE67" s="397"/>
      <c r="LPF67" s="397"/>
      <c r="LPG67" s="397"/>
      <c r="LPH67" s="397"/>
      <c r="LPI67" s="397"/>
      <c r="LPJ67" s="397"/>
      <c r="LPK67" s="397"/>
      <c r="LPL67" s="397"/>
      <c r="LPM67" s="397"/>
      <c r="LPN67" s="397"/>
      <c r="LPO67" s="397"/>
      <c r="LPP67" s="397"/>
      <c r="LPQ67" s="397"/>
      <c r="LPR67" s="397"/>
      <c r="LPS67" s="397"/>
      <c r="LPT67" s="397"/>
      <c r="LPU67" s="397"/>
      <c r="LPV67" s="397"/>
      <c r="LPW67" s="397"/>
      <c r="LPX67" s="397"/>
      <c r="LPY67" s="397"/>
      <c r="LPZ67" s="397"/>
      <c r="LQA67" s="397"/>
      <c r="LQB67" s="397"/>
      <c r="LQC67" s="397"/>
      <c r="LQD67" s="397"/>
      <c r="LQE67" s="397"/>
      <c r="LQF67" s="397"/>
      <c r="LQG67" s="397"/>
      <c r="LQH67" s="397"/>
      <c r="LQI67" s="397"/>
      <c r="LQJ67" s="397"/>
      <c r="LQK67" s="397"/>
      <c r="LQL67" s="397"/>
      <c r="LQM67" s="397"/>
      <c r="LQN67" s="397"/>
      <c r="LQO67" s="397"/>
      <c r="LQP67" s="397"/>
      <c r="LQQ67" s="397"/>
      <c r="LQR67" s="397"/>
      <c r="LQS67" s="397"/>
      <c r="LQT67" s="397"/>
      <c r="LQU67" s="397"/>
      <c r="LQV67" s="397"/>
      <c r="LQW67" s="397"/>
      <c r="LQX67" s="397"/>
      <c r="LQY67" s="397"/>
      <c r="LQZ67" s="397"/>
      <c r="LRA67" s="397"/>
      <c r="LRB67" s="397"/>
      <c r="LRC67" s="397"/>
      <c r="LRD67" s="397"/>
      <c r="LRE67" s="397"/>
      <c r="LRF67" s="397"/>
      <c r="LRG67" s="397"/>
      <c r="LRH67" s="397"/>
      <c r="LRI67" s="397"/>
      <c r="LRJ67" s="397"/>
      <c r="LRK67" s="397"/>
      <c r="LRL67" s="397"/>
      <c r="LRM67" s="397"/>
      <c r="LRN67" s="397"/>
      <c r="LRO67" s="397"/>
      <c r="LRP67" s="397"/>
      <c r="LRQ67" s="397"/>
      <c r="LRR67" s="397"/>
      <c r="LRS67" s="397"/>
      <c r="LRT67" s="397"/>
      <c r="LRU67" s="397"/>
      <c r="LRV67" s="397"/>
      <c r="LRW67" s="397"/>
      <c r="LRX67" s="397"/>
      <c r="LRY67" s="397"/>
      <c r="LRZ67" s="397"/>
      <c r="LSA67" s="397"/>
      <c r="LSB67" s="397"/>
      <c r="LSC67" s="397"/>
      <c r="LSD67" s="397"/>
      <c r="LSE67" s="397"/>
      <c r="LSF67" s="397"/>
      <c r="LSG67" s="397"/>
      <c r="LSH67" s="397"/>
      <c r="LSI67" s="397"/>
      <c r="LSJ67" s="397"/>
      <c r="LSK67" s="397"/>
      <c r="LSL67" s="397"/>
      <c r="LSM67" s="397"/>
      <c r="LSN67" s="397"/>
      <c r="LSO67" s="397"/>
      <c r="LSP67" s="397"/>
      <c r="LSQ67" s="397"/>
      <c r="LSR67" s="397"/>
      <c r="LSS67" s="397"/>
      <c r="LST67" s="397"/>
      <c r="LSU67" s="397"/>
      <c r="LSV67" s="397"/>
      <c r="LSW67" s="397"/>
      <c r="LSX67" s="397"/>
      <c r="LSY67" s="397"/>
      <c r="LSZ67" s="397"/>
      <c r="LTA67" s="397"/>
      <c r="LTB67" s="397"/>
      <c r="LTC67" s="397"/>
      <c r="LTD67" s="397"/>
      <c r="LTE67" s="397"/>
      <c r="LTF67" s="397"/>
      <c r="LTG67" s="397"/>
      <c r="LTH67" s="397"/>
      <c r="LTI67" s="397"/>
      <c r="LTJ67" s="397"/>
      <c r="LTK67" s="397"/>
      <c r="LTL67" s="397"/>
      <c r="LTM67" s="397"/>
      <c r="LTN67" s="397"/>
      <c r="LTO67" s="397"/>
      <c r="LTP67" s="397"/>
      <c r="LTQ67" s="397"/>
      <c r="LTR67" s="397"/>
      <c r="LTS67" s="397"/>
      <c r="LTT67" s="397"/>
      <c r="LTU67" s="397"/>
      <c r="LTV67" s="397"/>
      <c r="LTW67" s="397"/>
      <c r="LTX67" s="397"/>
      <c r="LTY67" s="397"/>
      <c r="LTZ67" s="397"/>
      <c r="LUA67" s="397"/>
      <c r="LUB67" s="397"/>
      <c r="LUC67" s="397"/>
      <c r="LUD67" s="397"/>
      <c r="LUE67" s="397"/>
      <c r="LUF67" s="397"/>
      <c r="LUG67" s="397"/>
      <c r="LUH67" s="397"/>
      <c r="LUI67" s="397"/>
      <c r="LUJ67" s="397"/>
      <c r="LUK67" s="397"/>
      <c r="LUL67" s="397"/>
      <c r="LUM67" s="397"/>
      <c r="LUN67" s="397"/>
      <c r="LUO67" s="397"/>
      <c r="LUP67" s="397"/>
      <c r="LUQ67" s="397"/>
      <c r="LUR67" s="397"/>
      <c r="LUS67" s="397"/>
      <c r="LUT67" s="397"/>
      <c r="LUU67" s="397"/>
      <c r="LUV67" s="397"/>
      <c r="LUW67" s="397"/>
      <c r="LUX67" s="397"/>
      <c r="LUY67" s="397"/>
      <c r="LUZ67" s="397"/>
      <c r="LVA67" s="397"/>
      <c r="LVB67" s="397"/>
      <c r="LVC67" s="397"/>
      <c r="LVD67" s="397"/>
      <c r="LVE67" s="397"/>
      <c r="LVF67" s="397"/>
      <c r="LVG67" s="397"/>
      <c r="LVH67" s="397"/>
      <c r="LVI67" s="397"/>
      <c r="LVJ67" s="397"/>
      <c r="LVK67" s="397"/>
      <c r="LVL67" s="397"/>
      <c r="LVM67" s="397"/>
      <c r="LVN67" s="397"/>
      <c r="LVO67" s="397"/>
      <c r="LVP67" s="397"/>
      <c r="LVQ67" s="397"/>
      <c r="LVR67" s="397"/>
      <c r="LVS67" s="397"/>
      <c r="LVT67" s="397"/>
      <c r="LVU67" s="397"/>
      <c r="LVV67" s="397"/>
      <c r="LVW67" s="397"/>
      <c r="LVX67" s="397"/>
      <c r="LVY67" s="397"/>
      <c r="LVZ67" s="397"/>
      <c r="LWA67" s="397"/>
      <c r="LWB67" s="397"/>
      <c r="LWC67" s="397"/>
      <c r="LWD67" s="397"/>
      <c r="LWE67" s="397"/>
      <c r="LWF67" s="397"/>
      <c r="LWG67" s="397"/>
      <c r="LWH67" s="397"/>
      <c r="LWI67" s="397"/>
      <c r="LWJ67" s="397"/>
      <c r="LWK67" s="397"/>
      <c r="LWL67" s="397"/>
      <c r="LWM67" s="397"/>
      <c r="LWN67" s="397"/>
      <c r="LWO67" s="397"/>
      <c r="LWP67" s="397"/>
      <c r="LWQ67" s="397"/>
      <c r="LWR67" s="397"/>
      <c r="LWS67" s="397"/>
      <c r="LWT67" s="397"/>
      <c r="LWU67" s="397"/>
      <c r="LWV67" s="397"/>
      <c r="LWW67" s="397"/>
      <c r="LWX67" s="397"/>
      <c r="LWY67" s="397"/>
      <c r="LWZ67" s="397"/>
      <c r="LXA67" s="397"/>
      <c r="LXB67" s="397"/>
      <c r="LXC67" s="397"/>
      <c r="LXD67" s="397"/>
      <c r="LXE67" s="397"/>
      <c r="LXF67" s="397"/>
      <c r="LXG67" s="397"/>
      <c r="LXH67" s="397"/>
      <c r="LXI67" s="397"/>
      <c r="LXJ67" s="397"/>
      <c r="LXK67" s="397"/>
      <c r="LXL67" s="397"/>
      <c r="LXM67" s="397"/>
      <c r="LXN67" s="397"/>
      <c r="LXO67" s="397"/>
      <c r="LXP67" s="397"/>
      <c r="LXQ67" s="397"/>
      <c r="LXR67" s="397"/>
      <c r="LXS67" s="397"/>
      <c r="LXT67" s="397"/>
      <c r="LXU67" s="397"/>
      <c r="LXV67" s="397"/>
      <c r="LXW67" s="397"/>
      <c r="LXX67" s="397"/>
      <c r="LXY67" s="397"/>
      <c r="LXZ67" s="397"/>
      <c r="LYA67" s="397"/>
      <c r="LYB67" s="397"/>
      <c r="LYC67" s="397"/>
      <c r="LYD67" s="397"/>
      <c r="LYE67" s="397"/>
      <c r="LYF67" s="397"/>
      <c r="LYG67" s="397"/>
      <c r="LYH67" s="397"/>
      <c r="LYI67" s="397"/>
      <c r="LYJ67" s="397"/>
      <c r="LYK67" s="397"/>
      <c r="LYL67" s="397"/>
      <c r="LYM67" s="397"/>
      <c r="LYN67" s="397"/>
      <c r="LYO67" s="397"/>
      <c r="LYP67" s="397"/>
      <c r="LYQ67" s="397"/>
      <c r="LYR67" s="397"/>
      <c r="LYS67" s="397"/>
      <c r="LYT67" s="397"/>
      <c r="LYU67" s="397"/>
      <c r="LYV67" s="397"/>
      <c r="LYW67" s="397"/>
      <c r="LYX67" s="397"/>
      <c r="LYY67" s="397"/>
      <c r="LYZ67" s="397"/>
      <c r="LZA67" s="397"/>
      <c r="LZB67" s="397"/>
      <c r="LZC67" s="397"/>
      <c r="LZD67" s="397"/>
      <c r="LZE67" s="397"/>
      <c r="LZF67" s="397"/>
      <c r="LZG67" s="397"/>
      <c r="LZH67" s="397"/>
      <c r="LZI67" s="397"/>
      <c r="LZJ67" s="397"/>
      <c r="LZK67" s="397"/>
      <c r="LZL67" s="397"/>
      <c r="LZM67" s="397"/>
      <c r="LZN67" s="397"/>
      <c r="LZO67" s="397"/>
      <c r="LZP67" s="397"/>
      <c r="LZQ67" s="397"/>
      <c r="LZR67" s="397"/>
      <c r="LZS67" s="397"/>
      <c r="LZT67" s="397"/>
      <c r="LZU67" s="397"/>
      <c r="LZV67" s="397"/>
      <c r="LZW67" s="397"/>
      <c r="LZX67" s="397"/>
      <c r="LZY67" s="397"/>
      <c r="LZZ67" s="397"/>
      <c r="MAA67" s="397"/>
      <c r="MAB67" s="397"/>
      <c r="MAC67" s="397"/>
      <c r="MAD67" s="397"/>
      <c r="MAE67" s="397"/>
      <c r="MAF67" s="397"/>
      <c r="MAG67" s="397"/>
      <c r="MAH67" s="397"/>
      <c r="MAI67" s="397"/>
      <c r="MAJ67" s="397"/>
      <c r="MAK67" s="397"/>
      <c r="MAL67" s="397"/>
      <c r="MAM67" s="397"/>
      <c r="MAN67" s="397"/>
      <c r="MAO67" s="397"/>
      <c r="MAP67" s="397"/>
      <c r="MAQ67" s="397"/>
      <c r="MAR67" s="397"/>
      <c r="MAS67" s="397"/>
      <c r="MAT67" s="397"/>
      <c r="MAU67" s="397"/>
      <c r="MAV67" s="397"/>
      <c r="MAW67" s="397"/>
      <c r="MAX67" s="397"/>
      <c r="MAY67" s="397"/>
      <c r="MAZ67" s="397"/>
      <c r="MBA67" s="397"/>
      <c r="MBB67" s="397"/>
      <c r="MBC67" s="397"/>
      <c r="MBD67" s="397"/>
      <c r="MBE67" s="397"/>
      <c r="MBF67" s="397"/>
      <c r="MBG67" s="397"/>
      <c r="MBH67" s="397"/>
      <c r="MBI67" s="397"/>
      <c r="MBJ67" s="397"/>
      <c r="MBK67" s="397"/>
      <c r="MBL67" s="397"/>
      <c r="MBM67" s="397"/>
      <c r="MBN67" s="397"/>
      <c r="MBO67" s="397"/>
      <c r="MBP67" s="397"/>
      <c r="MBQ67" s="397"/>
      <c r="MBR67" s="397"/>
      <c r="MBS67" s="397"/>
      <c r="MBT67" s="397"/>
      <c r="MBU67" s="397"/>
      <c r="MBV67" s="397"/>
      <c r="MBW67" s="397"/>
      <c r="MBX67" s="397"/>
      <c r="MBY67" s="397"/>
      <c r="MBZ67" s="397"/>
      <c r="MCA67" s="397"/>
      <c r="MCB67" s="397"/>
      <c r="MCC67" s="397"/>
      <c r="MCD67" s="397"/>
      <c r="MCE67" s="397"/>
      <c r="MCF67" s="397"/>
      <c r="MCG67" s="397"/>
      <c r="MCH67" s="397"/>
      <c r="MCI67" s="397"/>
      <c r="MCJ67" s="397"/>
      <c r="MCK67" s="397"/>
      <c r="MCL67" s="397"/>
      <c r="MCM67" s="397"/>
      <c r="MCN67" s="397"/>
      <c r="MCO67" s="397"/>
      <c r="MCP67" s="397"/>
      <c r="MCQ67" s="397"/>
      <c r="MCR67" s="397"/>
      <c r="MCS67" s="397"/>
      <c r="MCT67" s="397"/>
      <c r="MCU67" s="397"/>
      <c r="MCV67" s="397"/>
      <c r="MCW67" s="397"/>
      <c r="MCX67" s="397"/>
      <c r="MCY67" s="397"/>
      <c r="MCZ67" s="397"/>
      <c r="MDA67" s="397"/>
      <c r="MDB67" s="397"/>
      <c r="MDC67" s="397"/>
      <c r="MDD67" s="397"/>
      <c r="MDE67" s="397"/>
      <c r="MDF67" s="397"/>
      <c r="MDG67" s="397"/>
      <c r="MDH67" s="397"/>
      <c r="MDI67" s="397"/>
      <c r="MDJ67" s="397"/>
      <c r="MDK67" s="397"/>
      <c r="MDL67" s="397"/>
      <c r="MDM67" s="397"/>
      <c r="MDN67" s="397"/>
      <c r="MDO67" s="397"/>
      <c r="MDP67" s="397"/>
      <c r="MDQ67" s="397"/>
      <c r="MDR67" s="397"/>
      <c r="MDS67" s="397"/>
      <c r="MDT67" s="397"/>
      <c r="MDU67" s="397"/>
      <c r="MDV67" s="397"/>
      <c r="MDW67" s="397"/>
      <c r="MDX67" s="397"/>
      <c r="MDY67" s="397"/>
      <c r="MDZ67" s="397"/>
      <c r="MEA67" s="397"/>
      <c r="MEB67" s="397"/>
      <c r="MEC67" s="397"/>
      <c r="MED67" s="397"/>
      <c r="MEE67" s="397"/>
      <c r="MEF67" s="397"/>
      <c r="MEG67" s="397"/>
      <c r="MEH67" s="397"/>
      <c r="MEI67" s="397"/>
      <c r="MEJ67" s="397"/>
      <c r="MEK67" s="397"/>
      <c r="MEL67" s="397"/>
      <c r="MEM67" s="397"/>
      <c r="MEN67" s="397"/>
      <c r="MEO67" s="397"/>
      <c r="MEP67" s="397"/>
      <c r="MEQ67" s="397"/>
      <c r="MER67" s="397"/>
      <c r="MES67" s="397"/>
      <c r="MET67" s="397"/>
      <c r="MEU67" s="397"/>
      <c r="MEV67" s="397"/>
      <c r="MEW67" s="397"/>
      <c r="MEX67" s="397"/>
      <c r="MEY67" s="397"/>
      <c r="MEZ67" s="397"/>
      <c r="MFA67" s="397"/>
      <c r="MFB67" s="397"/>
      <c r="MFC67" s="397"/>
      <c r="MFD67" s="397"/>
      <c r="MFE67" s="397"/>
      <c r="MFF67" s="397"/>
      <c r="MFG67" s="397"/>
      <c r="MFH67" s="397"/>
      <c r="MFI67" s="397"/>
      <c r="MFJ67" s="397"/>
      <c r="MFK67" s="397"/>
      <c r="MFL67" s="397"/>
      <c r="MFM67" s="397"/>
      <c r="MFN67" s="397"/>
      <c r="MFO67" s="397"/>
      <c r="MFP67" s="397"/>
      <c r="MFQ67" s="397"/>
      <c r="MFR67" s="397"/>
      <c r="MFS67" s="397"/>
      <c r="MFT67" s="397"/>
      <c r="MFU67" s="397"/>
      <c r="MFV67" s="397"/>
      <c r="MFW67" s="397"/>
      <c r="MFX67" s="397"/>
      <c r="MFY67" s="397"/>
      <c r="MFZ67" s="397"/>
      <c r="MGA67" s="397"/>
      <c r="MGB67" s="397"/>
      <c r="MGC67" s="397"/>
      <c r="MGD67" s="397"/>
      <c r="MGE67" s="397"/>
      <c r="MGF67" s="397"/>
      <c r="MGG67" s="397"/>
      <c r="MGH67" s="397"/>
      <c r="MGI67" s="397"/>
      <c r="MGJ67" s="397"/>
      <c r="MGK67" s="397"/>
      <c r="MGL67" s="397"/>
      <c r="MGM67" s="397"/>
      <c r="MGN67" s="397"/>
      <c r="MGO67" s="397"/>
      <c r="MGP67" s="397"/>
      <c r="MGQ67" s="397"/>
      <c r="MGR67" s="397"/>
      <c r="MGS67" s="397"/>
      <c r="MGT67" s="397"/>
      <c r="MGU67" s="397"/>
      <c r="MGV67" s="397"/>
      <c r="MGW67" s="397"/>
      <c r="MGX67" s="397"/>
      <c r="MGY67" s="397"/>
      <c r="MGZ67" s="397"/>
      <c r="MHA67" s="397"/>
      <c r="MHB67" s="397"/>
      <c r="MHC67" s="397"/>
      <c r="MHD67" s="397"/>
      <c r="MHE67" s="397"/>
      <c r="MHF67" s="397"/>
      <c r="MHG67" s="397"/>
      <c r="MHH67" s="397"/>
      <c r="MHI67" s="397"/>
      <c r="MHJ67" s="397"/>
      <c r="MHK67" s="397"/>
      <c r="MHL67" s="397"/>
      <c r="MHM67" s="397"/>
      <c r="MHN67" s="397"/>
      <c r="MHO67" s="397"/>
      <c r="MHP67" s="397"/>
      <c r="MHQ67" s="397"/>
      <c r="MHR67" s="397"/>
      <c r="MHS67" s="397"/>
      <c r="MHT67" s="397"/>
      <c r="MHU67" s="397"/>
      <c r="MHV67" s="397"/>
      <c r="MHW67" s="397"/>
      <c r="MHX67" s="397"/>
      <c r="MHY67" s="397"/>
      <c r="MHZ67" s="397"/>
      <c r="MIA67" s="397"/>
      <c r="MIB67" s="397"/>
      <c r="MIC67" s="397"/>
      <c r="MID67" s="397"/>
      <c r="MIE67" s="397"/>
      <c r="MIF67" s="397"/>
      <c r="MIG67" s="397"/>
      <c r="MIH67" s="397"/>
      <c r="MII67" s="397"/>
      <c r="MIJ67" s="397"/>
      <c r="MIK67" s="397"/>
      <c r="MIL67" s="397"/>
      <c r="MIM67" s="397"/>
      <c r="MIN67" s="397"/>
      <c r="MIO67" s="397"/>
      <c r="MIP67" s="397"/>
      <c r="MIQ67" s="397"/>
      <c r="MIR67" s="397"/>
      <c r="MIS67" s="397"/>
      <c r="MIT67" s="397"/>
      <c r="MIU67" s="397"/>
      <c r="MIV67" s="397"/>
      <c r="MIW67" s="397"/>
      <c r="MIX67" s="397"/>
      <c r="MIY67" s="397"/>
      <c r="MIZ67" s="397"/>
      <c r="MJA67" s="397"/>
      <c r="MJB67" s="397"/>
      <c r="MJC67" s="397"/>
      <c r="MJD67" s="397"/>
      <c r="MJE67" s="397"/>
      <c r="MJF67" s="397"/>
      <c r="MJG67" s="397"/>
      <c r="MJH67" s="397"/>
      <c r="MJI67" s="397"/>
      <c r="MJJ67" s="397"/>
      <c r="MJK67" s="397"/>
      <c r="MJL67" s="397"/>
      <c r="MJM67" s="397"/>
      <c r="MJN67" s="397"/>
      <c r="MJO67" s="397"/>
      <c r="MJP67" s="397"/>
      <c r="MJQ67" s="397"/>
      <c r="MJR67" s="397"/>
      <c r="MJS67" s="397"/>
      <c r="MJT67" s="397"/>
      <c r="MJU67" s="397"/>
      <c r="MJV67" s="397"/>
      <c r="MJW67" s="397"/>
      <c r="MJX67" s="397"/>
      <c r="MJY67" s="397"/>
      <c r="MJZ67" s="397"/>
      <c r="MKA67" s="397"/>
      <c r="MKB67" s="397"/>
      <c r="MKC67" s="397"/>
      <c r="MKD67" s="397"/>
      <c r="MKE67" s="397"/>
      <c r="MKF67" s="397"/>
      <c r="MKG67" s="397"/>
      <c r="MKH67" s="397"/>
      <c r="MKI67" s="397"/>
      <c r="MKJ67" s="397"/>
      <c r="MKK67" s="397"/>
      <c r="MKL67" s="397"/>
      <c r="MKM67" s="397"/>
      <c r="MKN67" s="397"/>
      <c r="MKO67" s="397"/>
      <c r="MKP67" s="397"/>
      <c r="MKQ67" s="397"/>
      <c r="MKR67" s="397"/>
      <c r="MKS67" s="397"/>
      <c r="MKT67" s="397"/>
      <c r="MKU67" s="397"/>
      <c r="MKV67" s="397"/>
      <c r="MKW67" s="397"/>
      <c r="MKX67" s="397"/>
      <c r="MKY67" s="397"/>
      <c r="MKZ67" s="397"/>
      <c r="MLA67" s="397"/>
      <c r="MLB67" s="397"/>
      <c r="MLC67" s="397"/>
      <c r="MLD67" s="397"/>
      <c r="MLE67" s="397"/>
      <c r="MLF67" s="397"/>
      <c r="MLG67" s="397"/>
      <c r="MLH67" s="397"/>
      <c r="MLI67" s="397"/>
      <c r="MLJ67" s="397"/>
      <c r="MLK67" s="397"/>
      <c r="MLL67" s="397"/>
      <c r="MLM67" s="397"/>
      <c r="MLN67" s="397"/>
      <c r="MLO67" s="397"/>
      <c r="MLP67" s="397"/>
      <c r="MLQ67" s="397"/>
      <c r="MLR67" s="397"/>
      <c r="MLS67" s="397"/>
      <c r="MLT67" s="397"/>
      <c r="MLU67" s="397"/>
      <c r="MLV67" s="397"/>
      <c r="MLW67" s="397"/>
      <c r="MLX67" s="397"/>
      <c r="MLY67" s="397"/>
      <c r="MLZ67" s="397"/>
      <c r="MMA67" s="397"/>
      <c r="MMB67" s="397"/>
      <c r="MMC67" s="397"/>
      <c r="MMD67" s="397"/>
      <c r="MME67" s="397"/>
      <c r="MMF67" s="397"/>
      <c r="MMG67" s="397"/>
      <c r="MMH67" s="397"/>
      <c r="MMI67" s="397"/>
      <c r="MMJ67" s="397"/>
      <c r="MMK67" s="397"/>
      <c r="MML67" s="397"/>
      <c r="MMM67" s="397"/>
      <c r="MMN67" s="397"/>
      <c r="MMO67" s="397"/>
      <c r="MMP67" s="397"/>
      <c r="MMQ67" s="397"/>
      <c r="MMR67" s="397"/>
      <c r="MMS67" s="397"/>
      <c r="MMT67" s="397"/>
      <c r="MMU67" s="397"/>
      <c r="MMV67" s="397"/>
      <c r="MMW67" s="397"/>
      <c r="MMX67" s="397"/>
      <c r="MMY67" s="397"/>
      <c r="MMZ67" s="397"/>
      <c r="MNA67" s="397"/>
      <c r="MNB67" s="397"/>
      <c r="MNC67" s="397"/>
      <c r="MND67" s="397"/>
      <c r="MNE67" s="397"/>
      <c r="MNF67" s="397"/>
      <c r="MNG67" s="397"/>
      <c r="MNH67" s="397"/>
      <c r="MNI67" s="397"/>
      <c r="MNJ67" s="397"/>
      <c r="MNK67" s="397"/>
      <c r="MNL67" s="397"/>
      <c r="MNM67" s="397"/>
      <c r="MNN67" s="397"/>
      <c r="MNO67" s="397"/>
      <c r="MNP67" s="397"/>
      <c r="MNQ67" s="397"/>
      <c r="MNR67" s="397"/>
      <c r="MNS67" s="397"/>
      <c r="MNT67" s="397"/>
      <c r="MNU67" s="397"/>
      <c r="MNV67" s="397"/>
      <c r="MNW67" s="397"/>
      <c r="MNX67" s="397"/>
      <c r="MNY67" s="397"/>
      <c r="MNZ67" s="397"/>
      <c r="MOA67" s="397"/>
      <c r="MOB67" s="397"/>
      <c r="MOC67" s="397"/>
      <c r="MOD67" s="397"/>
      <c r="MOE67" s="397"/>
      <c r="MOF67" s="397"/>
      <c r="MOG67" s="397"/>
      <c r="MOH67" s="397"/>
      <c r="MOI67" s="397"/>
      <c r="MOJ67" s="397"/>
      <c r="MOK67" s="397"/>
      <c r="MOL67" s="397"/>
      <c r="MOM67" s="397"/>
      <c r="MON67" s="397"/>
      <c r="MOO67" s="397"/>
      <c r="MOP67" s="397"/>
      <c r="MOQ67" s="397"/>
      <c r="MOR67" s="397"/>
      <c r="MOS67" s="397"/>
      <c r="MOT67" s="397"/>
      <c r="MOU67" s="397"/>
      <c r="MOV67" s="397"/>
      <c r="MOW67" s="397"/>
      <c r="MOX67" s="397"/>
      <c r="MOY67" s="397"/>
      <c r="MOZ67" s="397"/>
      <c r="MPA67" s="397"/>
      <c r="MPB67" s="397"/>
      <c r="MPC67" s="397"/>
      <c r="MPD67" s="397"/>
      <c r="MPE67" s="397"/>
      <c r="MPF67" s="397"/>
      <c r="MPG67" s="397"/>
      <c r="MPH67" s="397"/>
      <c r="MPI67" s="397"/>
      <c r="MPJ67" s="397"/>
      <c r="MPK67" s="397"/>
      <c r="MPL67" s="397"/>
      <c r="MPM67" s="397"/>
      <c r="MPN67" s="397"/>
      <c r="MPO67" s="397"/>
      <c r="MPP67" s="397"/>
      <c r="MPQ67" s="397"/>
      <c r="MPR67" s="397"/>
      <c r="MPS67" s="397"/>
      <c r="MPT67" s="397"/>
      <c r="MPU67" s="397"/>
      <c r="MPV67" s="397"/>
      <c r="MPW67" s="397"/>
      <c r="MPX67" s="397"/>
      <c r="MPY67" s="397"/>
      <c r="MPZ67" s="397"/>
      <c r="MQA67" s="397"/>
      <c r="MQB67" s="397"/>
      <c r="MQC67" s="397"/>
      <c r="MQD67" s="397"/>
      <c r="MQE67" s="397"/>
      <c r="MQF67" s="397"/>
      <c r="MQG67" s="397"/>
      <c r="MQH67" s="397"/>
      <c r="MQI67" s="397"/>
      <c r="MQJ67" s="397"/>
      <c r="MQK67" s="397"/>
      <c r="MQL67" s="397"/>
      <c r="MQM67" s="397"/>
      <c r="MQN67" s="397"/>
      <c r="MQO67" s="397"/>
      <c r="MQP67" s="397"/>
      <c r="MQQ67" s="397"/>
      <c r="MQR67" s="397"/>
      <c r="MQS67" s="397"/>
      <c r="MQT67" s="397"/>
      <c r="MQU67" s="397"/>
      <c r="MQV67" s="397"/>
      <c r="MQW67" s="397"/>
      <c r="MQX67" s="397"/>
      <c r="MQY67" s="397"/>
      <c r="MQZ67" s="397"/>
      <c r="MRA67" s="397"/>
      <c r="MRB67" s="397"/>
      <c r="MRC67" s="397"/>
      <c r="MRD67" s="397"/>
      <c r="MRE67" s="397"/>
      <c r="MRF67" s="397"/>
      <c r="MRG67" s="397"/>
      <c r="MRH67" s="397"/>
      <c r="MRI67" s="397"/>
      <c r="MRJ67" s="397"/>
      <c r="MRK67" s="397"/>
      <c r="MRL67" s="397"/>
      <c r="MRM67" s="397"/>
      <c r="MRN67" s="397"/>
      <c r="MRO67" s="397"/>
      <c r="MRP67" s="397"/>
      <c r="MRQ67" s="397"/>
      <c r="MRR67" s="397"/>
      <c r="MRS67" s="397"/>
      <c r="MRT67" s="397"/>
      <c r="MRU67" s="397"/>
      <c r="MRV67" s="397"/>
      <c r="MRW67" s="397"/>
      <c r="MRX67" s="397"/>
      <c r="MRY67" s="397"/>
      <c r="MRZ67" s="397"/>
      <c r="MSA67" s="397"/>
      <c r="MSB67" s="397"/>
      <c r="MSC67" s="397"/>
      <c r="MSD67" s="397"/>
      <c r="MSE67" s="397"/>
      <c r="MSF67" s="397"/>
      <c r="MSG67" s="397"/>
      <c r="MSH67" s="397"/>
      <c r="MSI67" s="397"/>
      <c r="MSJ67" s="397"/>
      <c r="MSK67" s="397"/>
      <c r="MSL67" s="397"/>
      <c r="MSM67" s="397"/>
      <c r="MSN67" s="397"/>
      <c r="MSO67" s="397"/>
      <c r="MSP67" s="397"/>
      <c r="MSQ67" s="397"/>
      <c r="MSR67" s="397"/>
      <c r="MSS67" s="397"/>
      <c r="MST67" s="397"/>
      <c r="MSU67" s="397"/>
      <c r="MSV67" s="397"/>
      <c r="MSW67" s="397"/>
      <c r="MSX67" s="397"/>
      <c r="MSY67" s="397"/>
      <c r="MSZ67" s="397"/>
      <c r="MTA67" s="397"/>
      <c r="MTB67" s="397"/>
      <c r="MTC67" s="397"/>
      <c r="MTD67" s="397"/>
      <c r="MTE67" s="397"/>
      <c r="MTF67" s="397"/>
      <c r="MTG67" s="397"/>
      <c r="MTH67" s="397"/>
      <c r="MTI67" s="397"/>
      <c r="MTJ67" s="397"/>
      <c r="MTK67" s="397"/>
      <c r="MTL67" s="397"/>
      <c r="MTM67" s="397"/>
      <c r="MTN67" s="397"/>
      <c r="MTO67" s="397"/>
      <c r="MTP67" s="397"/>
      <c r="MTQ67" s="397"/>
      <c r="MTR67" s="397"/>
      <c r="MTS67" s="397"/>
      <c r="MTT67" s="397"/>
      <c r="MTU67" s="397"/>
      <c r="MTV67" s="397"/>
      <c r="MTW67" s="397"/>
      <c r="MTX67" s="397"/>
      <c r="MTY67" s="397"/>
      <c r="MTZ67" s="397"/>
      <c r="MUA67" s="397"/>
      <c r="MUB67" s="397"/>
      <c r="MUC67" s="397"/>
      <c r="MUD67" s="397"/>
      <c r="MUE67" s="397"/>
      <c r="MUF67" s="397"/>
      <c r="MUG67" s="397"/>
      <c r="MUH67" s="397"/>
      <c r="MUI67" s="397"/>
      <c r="MUJ67" s="397"/>
      <c r="MUK67" s="397"/>
      <c r="MUL67" s="397"/>
      <c r="MUM67" s="397"/>
      <c r="MUN67" s="397"/>
      <c r="MUO67" s="397"/>
      <c r="MUP67" s="397"/>
      <c r="MUQ67" s="397"/>
      <c r="MUR67" s="397"/>
      <c r="MUS67" s="397"/>
      <c r="MUT67" s="397"/>
      <c r="MUU67" s="397"/>
      <c r="MUV67" s="397"/>
      <c r="MUW67" s="397"/>
      <c r="MUX67" s="397"/>
      <c r="MUY67" s="397"/>
      <c r="MUZ67" s="397"/>
      <c r="MVA67" s="397"/>
      <c r="MVB67" s="397"/>
      <c r="MVC67" s="397"/>
      <c r="MVD67" s="397"/>
      <c r="MVE67" s="397"/>
      <c r="MVF67" s="397"/>
      <c r="MVG67" s="397"/>
      <c r="MVH67" s="397"/>
      <c r="MVI67" s="397"/>
      <c r="MVJ67" s="397"/>
      <c r="MVK67" s="397"/>
      <c r="MVL67" s="397"/>
      <c r="MVM67" s="397"/>
      <c r="MVN67" s="397"/>
      <c r="MVO67" s="397"/>
      <c r="MVP67" s="397"/>
      <c r="MVQ67" s="397"/>
      <c r="MVR67" s="397"/>
      <c r="MVS67" s="397"/>
      <c r="MVT67" s="397"/>
      <c r="MVU67" s="397"/>
      <c r="MVV67" s="397"/>
      <c r="MVW67" s="397"/>
      <c r="MVX67" s="397"/>
      <c r="MVY67" s="397"/>
      <c r="MVZ67" s="397"/>
      <c r="MWA67" s="397"/>
      <c r="MWB67" s="397"/>
      <c r="MWC67" s="397"/>
      <c r="MWD67" s="397"/>
      <c r="MWE67" s="397"/>
      <c r="MWF67" s="397"/>
      <c r="MWG67" s="397"/>
      <c r="MWH67" s="397"/>
      <c r="MWI67" s="397"/>
      <c r="MWJ67" s="397"/>
      <c r="MWK67" s="397"/>
      <c r="MWL67" s="397"/>
      <c r="MWM67" s="397"/>
      <c r="MWN67" s="397"/>
      <c r="MWO67" s="397"/>
      <c r="MWP67" s="397"/>
      <c r="MWQ67" s="397"/>
      <c r="MWR67" s="397"/>
      <c r="MWS67" s="397"/>
      <c r="MWT67" s="397"/>
      <c r="MWU67" s="397"/>
      <c r="MWV67" s="397"/>
      <c r="MWW67" s="397"/>
      <c r="MWX67" s="397"/>
      <c r="MWY67" s="397"/>
      <c r="MWZ67" s="397"/>
      <c r="MXA67" s="397"/>
      <c r="MXB67" s="397"/>
      <c r="MXC67" s="397"/>
      <c r="MXD67" s="397"/>
      <c r="MXE67" s="397"/>
      <c r="MXF67" s="397"/>
      <c r="MXG67" s="397"/>
      <c r="MXH67" s="397"/>
      <c r="MXI67" s="397"/>
      <c r="MXJ67" s="397"/>
      <c r="MXK67" s="397"/>
      <c r="MXL67" s="397"/>
      <c r="MXM67" s="397"/>
      <c r="MXN67" s="397"/>
      <c r="MXO67" s="397"/>
      <c r="MXP67" s="397"/>
      <c r="MXQ67" s="397"/>
      <c r="MXR67" s="397"/>
      <c r="MXS67" s="397"/>
      <c r="MXT67" s="397"/>
      <c r="MXU67" s="397"/>
      <c r="MXV67" s="397"/>
      <c r="MXW67" s="397"/>
      <c r="MXX67" s="397"/>
      <c r="MXY67" s="397"/>
      <c r="MXZ67" s="397"/>
      <c r="MYA67" s="397"/>
      <c r="MYB67" s="397"/>
      <c r="MYC67" s="397"/>
      <c r="MYD67" s="397"/>
      <c r="MYE67" s="397"/>
      <c r="MYF67" s="397"/>
      <c r="MYG67" s="397"/>
      <c r="MYH67" s="397"/>
      <c r="MYI67" s="397"/>
      <c r="MYJ67" s="397"/>
      <c r="MYK67" s="397"/>
      <c r="MYL67" s="397"/>
      <c r="MYM67" s="397"/>
      <c r="MYN67" s="397"/>
      <c r="MYO67" s="397"/>
      <c r="MYP67" s="397"/>
      <c r="MYQ67" s="397"/>
      <c r="MYR67" s="397"/>
      <c r="MYS67" s="397"/>
      <c r="MYT67" s="397"/>
      <c r="MYU67" s="397"/>
      <c r="MYV67" s="397"/>
      <c r="MYW67" s="397"/>
      <c r="MYX67" s="397"/>
      <c r="MYY67" s="397"/>
      <c r="MYZ67" s="397"/>
      <c r="MZA67" s="397"/>
      <c r="MZB67" s="397"/>
      <c r="MZC67" s="397"/>
      <c r="MZD67" s="397"/>
      <c r="MZE67" s="397"/>
      <c r="MZF67" s="397"/>
      <c r="MZG67" s="397"/>
      <c r="MZH67" s="397"/>
      <c r="MZI67" s="397"/>
      <c r="MZJ67" s="397"/>
      <c r="MZK67" s="397"/>
      <c r="MZL67" s="397"/>
      <c r="MZM67" s="397"/>
      <c r="MZN67" s="397"/>
      <c r="MZO67" s="397"/>
      <c r="MZP67" s="397"/>
      <c r="MZQ67" s="397"/>
      <c r="MZR67" s="397"/>
      <c r="MZS67" s="397"/>
      <c r="MZT67" s="397"/>
      <c r="MZU67" s="397"/>
      <c r="MZV67" s="397"/>
      <c r="MZW67" s="397"/>
      <c r="MZX67" s="397"/>
      <c r="MZY67" s="397"/>
      <c r="MZZ67" s="397"/>
      <c r="NAA67" s="397"/>
      <c r="NAB67" s="397"/>
      <c r="NAC67" s="397"/>
      <c r="NAD67" s="397"/>
      <c r="NAE67" s="397"/>
      <c r="NAF67" s="397"/>
      <c r="NAG67" s="397"/>
      <c r="NAH67" s="397"/>
      <c r="NAI67" s="397"/>
      <c r="NAJ67" s="397"/>
      <c r="NAK67" s="397"/>
      <c r="NAL67" s="397"/>
      <c r="NAM67" s="397"/>
      <c r="NAN67" s="397"/>
      <c r="NAO67" s="397"/>
      <c r="NAP67" s="397"/>
      <c r="NAQ67" s="397"/>
      <c r="NAR67" s="397"/>
      <c r="NAS67" s="397"/>
      <c r="NAT67" s="397"/>
      <c r="NAU67" s="397"/>
      <c r="NAV67" s="397"/>
      <c r="NAW67" s="397"/>
      <c r="NAX67" s="397"/>
      <c r="NAY67" s="397"/>
      <c r="NAZ67" s="397"/>
      <c r="NBA67" s="397"/>
      <c r="NBB67" s="397"/>
      <c r="NBC67" s="397"/>
      <c r="NBD67" s="397"/>
      <c r="NBE67" s="397"/>
      <c r="NBF67" s="397"/>
      <c r="NBG67" s="397"/>
      <c r="NBH67" s="397"/>
      <c r="NBI67" s="397"/>
      <c r="NBJ67" s="397"/>
      <c r="NBK67" s="397"/>
      <c r="NBL67" s="397"/>
      <c r="NBM67" s="397"/>
      <c r="NBN67" s="397"/>
      <c r="NBO67" s="397"/>
      <c r="NBP67" s="397"/>
      <c r="NBQ67" s="397"/>
      <c r="NBR67" s="397"/>
      <c r="NBS67" s="397"/>
      <c r="NBT67" s="397"/>
      <c r="NBU67" s="397"/>
      <c r="NBV67" s="397"/>
      <c r="NBW67" s="397"/>
      <c r="NBX67" s="397"/>
      <c r="NBY67" s="397"/>
      <c r="NBZ67" s="397"/>
      <c r="NCA67" s="397"/>
      <c r="NCB67" s="397"/>
      <c r="NCC67" s="397"/>
      <c r="NCD67" s="397"/>
      <c r="NCE67" s="397"/>
      <c r="NCF67" s="397"/>
      <c r="NCG67" s="397"/>
      <c r="NCH67" s="397"/>
      <c r="NCI67" s="397"/>
      <c r="NCJ67" s="397"/>
      <c r="NCK67" s="397"/>
      <c r="NCL67" s="397"/>
      <c r="NCM67" s="397"/>
      <c r="NCN67" s="397"/>
      <c r="NCO67" s="397"/>
      <c r="NCP67" s="397"/>
      <c r="NCQ67" s="397"/>
      <c r="NCR67" s="397"/>
      <c r="NCS67" s="397"/>
      <c r="NCT67" s="397"/>
      <c r="NCU67" s="397"/>
      <c r="NCV67" s="397"/>
      <c r="NCW67" s="397"/>
      <c r="NCX67" s="397"/>
      <c r="NCY67" s="397"/>
      <c r="NCZ67" s="397"/>
      <c r="NDA67" s="397"/>
      <c r="NDB67" s="397"/>
      <c r="NDC67" s="397"/>
      <c r="NDD67" s="397"/>
      <c r="NDE67" s="397"/>
      <c r="NDF67" s="397"/>
      <c r="NDG67" s="397"/>
      <c r="NDH67" s="397"/>
      <c r="NDI67" s="397"/>
      <c r="NDJ67" s="397"/>
      <c r="NDK67" s="397"/>
      <c r="NDL67" s="397"/>
      <c r="NDM67" s="397"/>
      <c r="NDN67" s="397"/>
      <c r="NDO67" s="397"/>
      <c r="NDP67" s="397"/>
      <c r="NDQ67" s="397"/>
      <c r="NDR67" s="397"/>
      <c r="NDS67" s="397"/>
      <c r="NDT67" s="397"/>
      <c r="NDU67" s="397"/>
      <c r="NDV67" s="397"/>
      <c r="NDW67" s="397"/>
      <c r="NDX67" s="397"/>
      <c r="NDY67" s="397"/>
      <c r="NDZ67" s="397"/>
      <c r="NEA67" s="397"/>
      <c r="NEB67" s="397"/>
      <c r="NEC67" s="397"/>
      <c r="NED67" s="397"/>
      <c r="NEE67" s="397"/>
      <c r="NEF67" s="397"/>
      <c r="NEG67" s="397"/>
      <c r="NEH67" s="397"/>
      <c r="NEI67" s="397"/>
      <c r="NEJ67" s="397"/>
      <c r="NEK67" s="397"/>
      <c r="NEL67" s="397"/>
      <c r="NEM67" s="397"/>
      <c r="NEN67" s="397"/>
      <c r="NEO67" s="397"/>
      <c r="NEP67" s="397"/>
      <c r="NEQ67" s="397"/>
      <c r="NER67" s="397"/>
      <c r="NES67" s="397"/>
      <c r="NET67" s="397"/>
      <c r="NEU67" s="397"/>
      <c r="NEV67" s="397"/>
      <c r="NEW67" s="397"/>
      <c r="NEX67" s="397"/>
      <c r="NEY67" s="397"/>
      <c r="NEZ67" s="397"/>
      <c r="NFA67" s="397"/>
      <c r="NFB67" s="397"/>
      <c r="NFC67" s="397"/>
      <c r="NFD67" s="397"/>
      <c r="NFE67" s="397"/>
      <c r="NFF67" s="397"/>
      <c r="NFG67" s="397"/>
      <c r="NFH67" s="397"/>
      <c r="NFI67" s="397"/>
      <c r="NFJ67" s="397"/>
      <c r="NFK67" s="397"/>
      <c r="NFL67" s="397"/>
      <c r="NFM67" s="397"/>
      <c r="NFN67" s="397"/>
      <c r="NFO67" s="397"/>
      <c r="NFP67" s="397"/>
      <c r="NFQ67" s="397"/>
      <c r="NFR67" s="397"/>
      <c r="NFS67" s="397"/>
      <c r="NFT67" s="397"/>
      <c r="NFU67" s="397"/>
      <c r="NFV67" s="397"/>
      <c r="NFW67" s="397"/>
      <c r="NFX67" s="397"/>
      <c r="NFY67" s="397"/>
      <c r="NFZ67" s="397"/>
      <c r="NGA67" s="397"/>
      <c r="NGB67" s="397"/>
      <c r="NGC67" s="397"/>
      <c r="NGD67" s="397"/>
      <c r="NGE67" s="397"/>
      <c r="NGF67" s="397"/>
      <c r="NGG67" s="397"/>
      <c r="NGH67" s="397"/>
      <c r="NGI67" s="397"/>
      <c r="NGJ67" s="397"/>
      <c r="NGK67" s="397"/>
      <c r="NGL67" s="397"/>
      <c r="NGM67" s="397"/>
      <c r="NGN67" s="397"/>
      <c r="NGO67" s="397"/>
      <c r="NGP67" s="397"/>
      <c r="NGQ67" s="397"/>
      <c r="NGR67" s="397"/>
      <c r="NGS67" s="397"/>
      <c r="NGT67" s="397"/>
      <c r="NGU67" s="397"/>
      <c r="NGV67" s="397"/>
      <c r="NGW67" s="397"/>
      <c r="NGX67" s="397"/>
      <c r="NGY67" s="397"/>
      <c r="NGZ67" s="397"/>
      <c r="NHA67" s="397"/>
      <c r="NHB67" s="397"/>
      <c r="NHC67" s="397"/>
      <c r="NHD67" s="397"/>
      <c r="NHE67" s="397"/>
      <c r="NHF67" s="397"/>
      <c r="NHG67" s="397"/>
      <c r="NHH67" s="397"/>
      <c r="NHI67" s="397"/>
      <c r="NHJ67" s="397"/>
      <c r="NHK67" s="397"/>
      <c r="NHL67" s="397"/>
      <c r="NHM67" s="397"/>
      <c r="NHN67" s="397"/>
      <c r="NHO67" s="397"/>
      <c r="NHP67" s="397"/>
      <c r="NHQ67" s="397"/>
      <c r="NHR67" s="397"/>
      <c r="NHS67" s="397"/>
      <c r="NHT67" s="397"/>
      <c r="NHU67" s="397"/>
      <c r="NHV67" s="397"/>
      <c r="NHW67" s="397"/>
      <c r="NHX67" s="397"/>
      <c r="NHY67" s="397"/>
      <c r="NHZ67" s="397"/>
      <c r="NIA67" s="397"/>
      <c r="NIB67" s="397"/>
      <c r="NIC67" s="397"/>
      <c r="NID67" s="397"/>
      <c r="NIE67" s="397"/>
      <c r="NIF67" s="397"/>
      <c r="NIG67" s="397"/>
      <c r="NIH67" s="397"/>
      <c r="NII67" s="397"/>
      <c r="NIJ67" s="397"/>
      <c r="NIK67" s="397"/>
      <c r="NIL67" s="397"/>
      <c r="NIM67" s="397"/>
      <c r="NIN67" s="397"/>
      <c r="NIO67" s="397"/>
      <c r="NIP67" s="397"/>
      <c r="NIQ67" s="397"/>
      <c r="NIR67" s="397"/>
      <c r="NIS67" s="397"/>
      <c r="NIT67" s="397"/>
      <c r="NIU67" s="397"/>
      <c r="NIV67" s="397"/>
      <c r="NIW67" s="397"/>
      <c r="NIX67" s="397"/>
      <c r="NIY67" s="397"/>
      <c r="NIZ67" s="397"/>
      <c r="NJA67" s="397"/>
      <c r="NJB67" s="397"/>
      <c r="NJC67" s="397"/>
      <c r="NJD67" s="397"/>
      <c r="NJE67" s="397"/>
      <c r="NJF67" s="397"/>
      <c r="NJG67" s="397"/>
      <c r="NJH67" s="397"/>
      <c r="NJI67" s="397"/>
      <c r="NJJ67" s="397"/>
      <c r="NJK67" s="397"/>
      <c r="NJL67" s="397"/>
      <c r="NJM67" s="397"/>
      <c r="NJN67" s="397"/>
      <c r="NJO67" s="397"/>
      <c r="NJP67" s="397"/>
      <c r="NJQ67" s="397"/>
      <c r="NJR67" s="397"/>
      <c r="NJS67" s="397"/>
      <c r="NJT67" s="397"/>
      <c r="NJU67" s="397"/>
      <c r="NJV67" s="397"/>
      <c r="NJW67" s="397"/>
      <c r="NJX67" s="397"/>
      <c r="NJY67" s="397"/>
      <c r="NJZ67" s="397"/>
      <c r="NKA67" s="397"/>
      <c r="NKB67" s="397"/>
      <c r="NKC67" s="397"/>
      <c r="NKD67" s="397"/>
      <c r="NKE67" s="397"/>
      <c r="NKF67" s="397"/>
      <c r="NKG67" s="397"/>
      <c r="NKH67" s="397"/>
      <c r="NKI67" s="397"/>
      <c r="NKJ67" s="397"/>
      <c r="NKK67" s="397"/>
      <c r="NKL67" s="397"/>
      <c r="NKM67" s="397"/>
      <c r="NKN67" s="397"/>
      <c r="NKO67" s="397"/>
      <c r="NKP67" s="397"/>
      <c r="NKQ67" s="397"/>
      <c r="NKR67" s="397"/>
      <c r="NKS67" s="397"/>
      <c r="NKT67" s="397"/>
      <c r="NKU67" s="397"/>
      <c r="NKV67" s="397"/>
      <c r="NKW67" s="397"/>
      <c r="NKX67" s="397"/>
      <c r="NKY67" s="397"/>
      <c r="NKZ67" s="397"/>
      <c r="NLA67" s="397"/>
      <c r="NLB67" s="397"/>
      <c r="NLC67" s="397"/>
      <c r="NLD67" s="397"/>
      <c r="NLE67" s="397"/>
      <c r="NLF67" s="397"/>
      <c r="NLG67" s="397"/>
      <c r="NLH67" s="397"/>
      <c r="NLI67" s="397"/>
      <c r="NLJ67" s="397"/>
      <c r="NLK67" s="397"/>
      <c r="NLL67" s="397"/>
      <c r="NLM67" s="397"/>
      <c r="NLN67" s="397"/>
      <c r="NLO67" s="397"/>
      <c r="NLP67" s="397"/>
      <c r="NLQ67" s="397"/>
      <c r="NLR67" s="397"/>
      <c r="NLS67" s="397"/>
      <c r="NLT67" s="397"/>
      <c r="NLU67" s="397"/>
      <c r="NLV67" s="397"/>
      <c r="NLW67" s="397"/>
      <c r="NLX67" s="397"/>
      <c r="NLY67" s="397"/>
      <c r="NLZ67" s="397"/>
      <c r="NMA67" s="397"/>
      <c r="NMB67" s="397"/>
      <c r="NMC67" s="397"/>
      <c r="NMD67" s="397"/>
      <c r="NME67" s="397"/>
      <c r="NMF67" s="397"/>
      <c r="NMG67" s="397"/>
      <c r="NMH67" s="397"/>
      <c r="NMI67" s="397"/>
      <c r="NMJ67" s="397"/>
      <c r="NMK67" s="397"/>
      <c r="NML67" s="397"/>
      <c r="NMM67" s="397"/>
      <c r="NMN67" s="397"/>
      <c r="NMO67" s="397"/>
      <c r="NMP67" s="397"/>
      <c r="NMQ67" s="397"/>
      <c r="NMR67" s="397"/>
      <c r="NMS67" s="397"/>
      <c r="NMT67" s="397"/>
      <c r="NMU67" s="397"/>
      <c r="NMV67" s="397"/>
      <c r="NMW67" s="397"/>
      <c r="NMX67" s="397"/>
      <c r="NMY67" s="397"/>
      <c r="NMZ67" s="397"/>
      <c r="NNA67" s="397"/>
      <c r="NNB67" s="397"/>
      <c r="NNC67" s="397"/>
      <c r="NND67" s="397"/>
      <c r="NNE67" s="397"/>
      <c r="NNF67" s="397"/>
      <c r="NNG67" s="397"/>
      <c r="NNH67" s="397"/>
      <c r="NNI67" s="397"/>
      <c r="NNJ67" s="397"/>
      <c r="NNK67" s="397"/>
      <c r="NNL67" s="397"/>
      <c r="NNM67" s="397"/>
      <c r="NNN67" s="397"/>
      <c r="NNO67" s="397"/>
      <c r="NNP67" s="397"/>
      <c r="NNQ67" s="397"/>
      <c r="NNR67" s="397"/>
      <c r="NNS67" s="397"/>
      <c r="NNT67" s="397"/>
      <c r="NNU67" s="397"/>
      <c r="NNV67" s="397"/>
      <c r="NNW67" s="397"/>
      <c r="NNX67" s="397"/>
      <c r="NNY67" s="397"/>
      <c r="NNZ67" s="397"/>
      <c r="NOA67" s="397"/>
      <c r="NOB67" s="397"/>
      <c r="NOC67" s="397"/>
      <c r="NOD67" s="397"/>
      <c r="NOE67" s="397"/>
      <c r="NOF67" s="397"/>
      <c r="NOG67" s="397"/>
      <c r="NOH67" s="397"/>
      <c r="NOI67" s="397"/>
      <c r="NOJ67" s="397"/>
      <c r="NOK67" s="397"/>
      <c r="NOL67" s="397"/>
      <c r="NOM67" s="397"/>
      <c r="NON67" s="397"/>
      <c r="NOO67" s="397"/>
      <c r="NOP67" s="397"/>
      <c r="NOQ67" s="397"/>
      <c r="NOR67" s="397"/>
      <c r="NOS67" s="397"/>
      <c r="NOT67" s="397"/>
      <c r="NOU67" s="397"/>
      <c r="NOV67" s="397"/>
      <c r="NOW67" s="397"/>
      <c r="NOX67" s="397"/>
      <c r="NOY67" s="397"/>
      <c r="NOZ67" s="397"/>
      <c r="NPA67" s="397"/>
      <c r="NPB67" s="397"/>
      <c r="NPC67" s="397"/>
      <c r="NPD67" s="397"/>
      <c r="NPE67" s="397"/>
      <c r="NPF67" s="397"/>
      <c r="NPG67" s="397"/>
      <c r="NPH67" s="397"/>
      <c r="NPI67" s="397"/>
      <c r="NPJ67" s="397"/>
      <c r="NPK67" s="397"/>
      <c r="NPL67" s="397"/>
      <c r="NPM67" s="397"/>
      <c r="NPN67" s="397"/>
      <c r="NPO67" s="397"/>
      <c r="NPP67" s="397"/>
      <c r="NPQ67" s="397"/>
      <c r="NPR67" s="397"/>
      <c r="NPS67" s="397"/>
      <c r="NPT67" s="397"/>
      <c r="NPU67" s="397"/>
      <c r="NPV67" s="397"/>
      <c r="NPW67" s="397"/>
      <c r="NPX67" s="397"/>
      <c r="NPY67" s="397"/>
      <c r="NPZ67" s="397"/>
      <c r="NQA67" s="397"/>
      <c r="NQB67" s="397"/>
      <c r="NQC67" s="397"/>
      <c r="NQD67" s="397"/>
      <c r="NQE67" s="397"/>
      <c r="NQF67" s="397"/>
      <c r="NQG67" s="397"/>
      <c r="NQH67" s="397"/>
      <c r="NQI67" s="397"/>
      <c r="NQJ67" s="397"/>
      <c r="NQK67" s="397"/>
      <c r="NQL67" s="397"/>
      <c r="NQM67" s="397"/>
      <c r="NQN67" s="397"/>
      <c r="NQO67" s="397"/>
      <c r="NQP67" s="397"/>
      <c r="NQQ67" s="397"/>
      <c r="NQR67" s="397"/>
      <c r="NQS67" s="397"/>
      <c r="NQT67" s="397"/>
      <c r="NQU67" s="397"/>
      <c r="NQV67" s="397"/>
      <c r="NQW67" s="397"/>
      <c r="NQX67" s="397"/>
      <c r="NQY67" s="397"/>
      <c r="NQZ67" s="397"/>
      <c r="NRA67" s="397"/>
      <c r="NRB67" s="397"/>
      <c r="NRC67" s="397"/>
      <c r="NRD67" s="397"/>
      <c r="NRE67" s="397"/>
      <c r="NRF67" s="397"/>
      <c r="NRG67" s="397"/>
      <c r="NRH67" s="397"/>
      <c r="NRI67" s="397"/>
      <c r="NRJ67" s="397"/>
      <c r="NRK67" s="397"/>
      <c r="NRL67" s="397"/>
      <c r="NRM67" s="397"/>
      <c r="NRN67" s="397"/>
      <c r="NRO67" s="397"/>
      <c r="NRP67" s="397"/>
      <c r="NRQ67" s="397"/>
      <c r="NRR67" s="397"/>
      <c r="NRS67" s="397"/>
      <c r="NRT67" s="397"/>
      <c r="NRU67" s="397"/>
      <c r="NRV67" s="397"/>
      <c r="NRW67" s="397"/>
      <c r="NRX67" s="397"/>
      <c r="NRY67" s="397"/>
      <c r="NRZ67" s="397"/>
      <c r="NSA67" s="397"/>
      <c r="NSB67" s="397"/>
      <c r="NSC67" s="397"/>
      <c r="NSD67" s="397"/>
      <c r="NSE67" s="397"/>
      <c r="NSF67" s="397"/>
      <c r="NSG67" s="397"/>
      <c r="NSH67" s="397"/>
      <c r="NSI67" s="397"/>
      <c r="NSJ67" s="397"/>
      <c r="NSK67" s="397"/>
      <c r="NSL67" s="397"/>
      <c r="NSM67" s="397"/>
      <c r="NSN67" s="397"/>
      <c r="NSO67" s="397"/>
      <c r="NSP67" s="397"/>
      <c r="NSQ67" s="397"/>
      <c r="NSR67" s="397"/>
      <c r="NSS67" s="397"/>
      <c r="NST67" s="397"/>
      <c r="NSU67" s="397"/>
      <c r="NSV67" s="397"/>
      <c r="NSW67" s="397"/>
      <c r="NSX67" s="397"/>
      <c r="NSY67" s="397"/>
      <c r="NSZ67" s="397"/>
      <c r="NTA67" s="397"/>
      <c r="NTB67" s="397"/>
      <c r="NTC67" s="397"/>
      <c r="NTD67" s="397"/>
      <c r="NTE67" s="397"/>
      <c r="NTF67" s="397"/>
      <c r="NTG67" s="397"/>
      <c r="NTH67" s="397"/>
      <c r="NTI67" s="397"/>
      <c r="NTJ67" s="397"/>
      <c r="NTK67" s="397"/>
      <c r="NTL67" s="397"/>
      <c r="NTM67" s="397"/>
      <c r="NTN67" s="397"/>
      <c r="NTO67" s="397"/>
      <c r="NTP67" s="397"/>
      <c r="NTQ67" s="397"/>
      <c r="NTR67" s="397"/>
      <c r="NTS67" s="397"/>
      <c r="NTT67" s="397"/>
      <c r="NTU67" s="397"/>
      <c r="NTV67" s="397"/>
      <c r="NTW67" s="397"/>
      <c r="NTX67" s="397"/>
      <c r="NTY67" s="397"/>
      <c r="NTZ67" s="397"/>
      <c r="NUA67" s="397"/>
      <c r="NUB67" s="397"/>
      <c r="NUC67" s="397"/>
      <c r="NUD67" s="397"/>
      <c r="NUE67" s="397"/>
      <c r="NUF67" s="397"/>
      <c r="NUG67" s="397"/>
      <c r="NUH67" s="397"/>
      <c r="NUI67" s="397"/>
      <c r="NUJ67" s="397"/>
      <c r="NUK67" s="397"/>
      <c r="NUL67" s="397"/>
      <c r="NUM67" s="397"/>
      <c r="NUN67" s="397"/>
      <c r="NUO67" s="397"/>
      <c r="NUP67" s="397"/>
      <c r="NUQ67" s="397"/>
      <c r="NUR67" s="397"/>
      <c r="NUS67" s="397"/>
      <c r="NUT67" s="397"/>
      <c r="NUU67" s="397"/>
      <c r="NUV67" s="397"/>
      <c r="NUW67" s="397"/>
      <c r="NUX67" s="397"/>
      <c r="NUY67" s="397"/>
      <c r="NUZ67" s="397"/>
      <c r="NVA67" s="397"/>
      <c r="NVB67" s="397"/>
      <c r="NVC67" s="397"/>
      <c r="NVD67" s="397"/>
      <c r="NVE67" s="397"/>
      <c r="NVF67" s="397"/>
      <c r="NVG67" s="397"/>
      <c r="NVH67" s="397"/>
      <c r="NVI67" s="397"/>
      <c r="NVJ67" s="397"/>
      <c r="NVK67" s="397"/>
      <c r="NVL67" s="397"/>
      <c r="NVM67" s="397"/>
      <c r="NVN67" s="397"/>
      <c r="NVO67" s="397"/>
      <c r="NVP67" s="397"/>
      <c r="NVQ67" s="397"/>
      <c r="NVR67" s="397"/>
      <c r="NVS67" s="397"/>
      <c r="NVT67" s="397"/>
      <c r="NVU67" s="397"/>
      <c r="NVV67" s="397"/>
      <c r="NVW67" s="397"/>
      <c r="NVX67" s="397"/>
      <c r="NVY67" s="397"/>
      <c r="NVZ67" s="397"/>
      <c r="NWA67" s="397"/>
      <c r="NWB67" s="397"/>
      <c r="NWC67" s="397"/>
      <c r="NWD67" s="397"/>
      <c r="NWE67" s="397"/>
      <c r="NWF67" s="397"/>
      <c r="NWG67" s="397"/>
      <c r="NWH67" s="397"/>
      <c r="NWI67" s="397"/>
      <c r="NWJ67" s="397"/>
      <c r="NWK67" s="397"/>
      <c r="NWL67" s="397"/>
      <c r="NWM67" s="397"/>
      <c r="NWN67" s="397"/>
      <c r="NWO67" s="397"/>
      <c r="NWP67" s="397"/>
      <c r="NWQ67" s="397"/>
      <c r="NWR67" s="397"/>
      <c r="NWS67" s="397"/>
      <c r="NWT67" s="397"/>
      <c r="NWU67" s="397"/>
      <c r="NWV67" s="397"/>
      <c r="NWW67" s="397"/>
      <c r="NWX67" s="397"/>
      <c r="NWY67" s="397"/>
      <c r="NWZ67" s="397"/>
      <c r="NXA67" s="397"/>
      <c r="NXB67" s="397"/>
      <c r="NXC67" s="397"/>
      <c r="NXD67" s="397"/>
      <c r="NXE67" s="397"/>
      <c r="NXF67" s="397"/>
      <c r="NXG67" s="397"/>
      <c r="NXH67" s="397"/>
      <c r="NXI67" s="397"/>
      <c r="NXJ67" s="397"/>
      <c r="NXK67" s="397"/>
      <c r="NXL67" s="397"/>
      <c r="NXM67" s="397"/>
      <c r="NXN67" s="397"/>
      <c r="NXO67" s="397"/>
      <c r="NXP67" s="397"/>
      <c r="NXQ67" s="397"/>
      <c r="NXR67" s="397"/>
      <c r="NXS67" s="397"/>
      <c r="NXT67" s="397"/>
      <c r="NXU67" s="397"/>
      <c r="NXV67" s="397"/>
      <c r="NXW67" s="397"/>
      <c r="NXX67" s="397"/>
      <c r="NXY67" s="397"/>
      <c r="NXZ67" s="397"/>
      <c r="NYA67" s="397"/>
      <c r="NYB67" s="397"/>
      <c r="NYC67" s="397"/>
      <c r="NYD67" s="397"/>
      <c r="NYE67" s="397"/>
      <c r="NYF67" s="397"/>
      <c r="NYG67" s="397"/>
      <c r="NYH67" s="397"/>
      <c r="NYI67" s="397"/>
      <c r="NYJ67" s="397"/>
      <c r="NYK67" s="397"/>
      <c r="NYL67" s="397"/>
      <c r="NYM67" s="397"/>
      <c r="NYN67" s="397"/>
      <c r="NYO67" s="397"/>
      <c r="NYP67" s="397"/>
      <c r="NYQ67" s="397"/>
      <c r="NYR67" s="397"/>
      <c r="NYS67" s="397"/>
      <c r="NYT67" s="397"/>
      <c r="NYU67" s="397"/>
      <c r="NYV67" s="397"/>
      <c r="NYW67" s="397"/>
      <c r="NYX67" s="397"/>
      <c r="NYY67" s="397"/>
      <c r="NYZ67" s="397"/>
      <c r="NZA67" s="397"/>
      <c r="NZB67" s="397"/>
      <c r="NZC67" s="397"/>
      <c r="NZD67" s="397"/>
      <c r="NZE67" s="397"/>
      <c r="NZF67" s="397"/>
      <c r="NZG67" s="397"/>
      <c r="NZH67" s="397"/>
      <c r="NZI67" s="397"/>
      <c r="NZJ67" s="397"/>
      <c r="NZK67" s="397"/>
      <c r="NZL67" s="397"/>
      <c r="NZM67" s="397"/>
      <c r="NZN67" s="397"/>
      <c r="NZO67" s="397"/>
      <c r="NZP67" s="397"/>
      <c r="NZQ67" s="397"/>
      <c r="NZR67" s="397"/>
      <c r="NZS67" s="397"/>
      <c r="NZT67" s="397"/>
      <c r="NZU67" s="397"/>
      <c r="NZV67" s="397"/>
      <c r="NZW67" s="397"/>
      <c r="NZX67" s="397"/>
      <c r="NZY67" s="397"/>
      <c r="NZZ67" s="397"/>
      <c r="OAA67" s="397"/>
      <c r="OAB67" s="397"/>
      <c r="OAC67" s="397"/>
      <c r="OAD67" s="397"/>
      <c r="OAE67" s="397"/>
      <c r="OAF67" s="397"/>
      <c r="OAG67" s="397"/>
      <c r="OAH67" s="397"/>
      <c r="OAI67" s="397"/>
      <c r="OAJ67" s="397"/>
      <c r="OAK67" s="397"/>
      <c r="OAL67" s="397"/>
      <c r="OAM67" s="397"/>
      <c r="OAN67" s="397"/>
      <c r="OAO67" s="397"/>
      <c r="OAP67" s="397"/>
      <c r="OAQ67" s="397"/>
      <c r="OAR67" s="397"/>
      <c r="OAS67" s="397"/>
      <c r="OAT67" s="397"/>
      <c r="OAU67" s="397"/>
      <c r="OAV67" s="397"/>
      <c r="OAW67" s="397"/>
      <c r="OAX67" s="397"/>
      <c r="OAY67" s="397"/>
      <c r="OAZ67" s="397"/>
      <c r="OBA67" s="397"/>
      <c r="OBB67" s="397"/>
      <c r="OBC67" s="397"/>
      <c r="OBD67" s="397"/>
      <c r="OBE67" s="397"/>
      <c r="OBF67" s="397"/>
      <c r="OBG67" s="397"/>
      <c r="OBH67" s="397"/>
      <c r="OBI67" s="397"/>
      <c r="OBJ67" s="397"/>
      <c r="OBK67" s="397"/>
      <c r="OBL67" s="397"/>
      <c r="OBM67" s="397"/>
      <c r="OBN67" s="397"/>
      <c r="OBO67" s="397"/>
      <c r="OBP67" s="397"/>
      <c r="OBQ67" s="397"/>
      <c r="OBR67" s="397"/>
      <c r="OBS67" s="397"/>
      <c r="OBT67" s="397"/>
      <c r="OBU67" s="397"/>
      <c r="OBV67" s="397"/>
      <c r="OBW67" s="397"/>
      <c r="OBX67" s="397"/>
      <c r="OBY67" s="397"/>
      <c r="OBZ67" s="397"/>
      <c r="OCA67" s="397"/>
      <c r="OCB67" s="397"/>
      <c r="OCC67" s="397"/>
      <c r="OCD67" s="397"/>
      <c r="OCE67" s="397"/>
      <c r="OCF67" s="397"/>
      <c r="OCG67" s="397"/>
      <c r="OCH67" s="397"/>
      <c r="OCI67" s="397"/>
      <c r="OCJ67" s="397"/>
      <c r="OCK67" s="397"/>
      <c r="OCL67" s="397"/>
      <c r="OCM67" s="397"/>
      <c r="OCN67" s="397"/>
      <c r="OCO67" s="397"/>
      <c r="OCP67" s="397"/>
      <c r="OCQ67" s="397"/>
      <c r="OCR67" s="397"/>
      <c r="OCS67" s="397"/>
      <c r="OCT67" s="397"/>
      <c r="OCU67" s="397"/>
      <c r="OCV67" s="397"/>
      <c r="OCW67" s="397"/>
      <c r="OCX67" s="397"/>
      <c r="OCY67" s="397"/>
      <c r="OCZ67" s="397"/>
      <c r="ODA67" s="397"/>
      <c r="ODB67" s="397"/>
      <c r="ODC67" s="397"/>
      <c r="ODD67" s="397"/>
      <c r="ODE67" s="397"/>
      <c r="ODF67" s="397"/>
      <c r="ODG67" s="397"/>
      <c r="ODH67" s="397"/>
      <c r="ODI67" s="397"/>
      <c r="ODJ67" s="397"/>
      <c r="ODK67" s="397"/>
      <c r="ODL67" s="397"/>
      <c r="ODM67" s="397"/>
      <c r="ODN67" s="397"/>
      <c r="ODO67" s="397"/>
      <c r="ODP67" s="397"/>
      <c r="ODQ67" s="397"/>
      <c r="ODR67" s="397"/>
      <c r="ODS67" s="397"/>
      <c r="ODT67" s="397"/>
      <c r="ODU67" s="397"/>
      <c r="ODV67" s="397"/>
      <c r="ODW67" s="397"/>
      <c r="ODX67" s="397"/>
      <c r="ODY67" s="397"/>
      <c r="ODZ67" s="397"/>
      <c r="OEA67" s="397"/>
      <c r="OEB67" s="397"/>
      <c r="OEC67" s="397"/>
      <c r="OED67" s="397"/>
      <c r="OEE67" s="397"/>
      <c r="OEF67" s="397"/>
      <c r="OEG67" s="397"/>
      <c r="OEH67" s="397"/>
      <c r="OEI67" s="397"/>
      <c r="OEJ67" s="397"/>
      <c r="OEK67" s="397"/>
      <c r="OEL67" s="397"/>
      <c r="OEM67" s="397"/>
      <c r="OEN67" s="397"/>
      <c r="OEO67" s="397"/>
      <c r="OEP67" s="397"/>
      <c r="OEQ67" s="397"/>
      <c r="OER67" s="397"/>
      <c r="OES67" s="397"/>
      <c r="OET67" s="397"/>
      <c r="OEU67" s="397"/>
      <c r="OEV67" s="397"/>
      <c r="OEW67" s="397"/>
      <c r="OEX67" s="397"/>
      <c r="OEY67" s="397"/>
      <c r="OEZ67" s="397"/>
      <c r="OFA67" s="397"/>
      <c r="OFB67" s="397"/>
      <c r="OFC67" s="397"/>
      <c r="OFD67" s="397"/>
      <c r="OFE67" s="397"/>
      <c r="OFF67" s="397"/>
      <c r="OFG67" s="397"/>
      <c r="OFH67" s="397"/>
      <c r="OFI67" s="397"/>
      <c r="OFJ67" s="397"/>
      <c r="OFK67" s="397"/>
      <c r="OFL67" s="397"/>
      <c r="OFM67" s="397"/>
      <c r="OFN67" s="397"/>
      <c r="OFO67" s="397"/>
      <c r="OFP67" s="397"/>
      <c r="OFQ67" s="397"/>
      <c r="OFR67" s="397"/>
      <c r="OFS67" s="397"/>
      <c r="OFT67" s="397"/>
      <c r="OFU67" s="397"/>
      <c r="OFV67" s="397"/>
      <c r="OFW67" s="397"/>
      <c r="OFX67" s="397"/>
      <c r="OFY67" s="397"/>
      <c r="OFZ67" s="397"/>
      <c r="OGA67" s="397"/>
      <c r="OGB67" s="397"/>
      <c r="OGC67" s="397"/>
      <c r="OGD67" s="397"/>
      <c r="OGE67" s="397"/>
      <c r="OGF67" s="397"/>
      <c r="OGG67" s="397"/>
      <c r="OGH67" s="397"/>
      <c r="OGI67" s="397"/>
      <c r="OGJ67" s="397"/>
      <c r="OGK67" s="397"/>
      <c r="OGL67" s="397"/>
      <c r="OGM67" s="397"/>
      <c r="OGN67" s="397"/>
      <c r="OGO67" s="397"/>
      <c r="OGP67" s="397"/>
      <c r="OGQ67" s="397"/>
      <c r="OGR67" s="397"/>
      <c r="OGS67" s="397"/>
      <c r="OGT67" s="397"/>
      <c r="OGU67" s="397"/>
      <c r="OGV67" s="397"/>
      <c r="OGW67" s="397"/>
      <c r="OGX67" s="397"/>
      <c r="OGY67" s="397"/>
      <c r="OGZ67" s="397"/>
      <c r="OHA67" s="397"/>
      <c r="OHB67" s="397"/>
      <c r="OHC67" s="397"/>
      <c r="OHD67" s="397"/>
      <c r="OHE67" s="397"/>
      <c r="OHF67" s="397"/>
      <c r="OHG67" s="397"/>
      <c r="OHH67" s="397"/>
      <c r="OHI67" s="397"/>
      <c r="OHJ67" s="397"/>
      <c r="OHK67" s="397"/>
      <c r="OHL67" s="397"/>
      <c r="OHM67" s="397"/>
      <c r="OHN67" s="397"/>
      <c r="OHO67" s="397"/>
      <c r="OHP67" s="397"/>
      <c r="OHQ67" s="397"/>
      <c r="OHR67" s="397"/>
      <c r="OHS67" s="397"/>
      <c r="OHT67" s="397"/>
      <c r="OHU67" s="397"/>
      <c r="OHV67" s="397"/>
      <c r="OHW67" s="397"/>
      <c r="OHX67" s="397"/>
      <c r="OHY67" s="397"/>
      <c r="OHZ67" s="397"/>
      <c r="OIA67" s="397"/>
      <c r="OIB67" s="397"/>
      <c r="OIC67" s="397"/>
      <c r="OID67" s="397"/>
      <c r="OIE67" s="397"/>
      <c r="OIF67" s="397"/>
      <c r="OIG67" s="397"/>
      <c r="OIH67" s="397"/>
      <c r="OII67" s="397"/>
      <c r="OIJ67" s="397"/>
      <c r="OIK67" s="397"/>
      <c r="OIL67" s="397"/>
      <c r="OIM67" s="397"/>
      <c r="OIN67" s="397"/>
      <c r="OIO67" s="397"/>
      <c r="OIP67" s="397"/>
      <c r="OIQ67" s="397"/>
      <c r="OIR67" s="397"/>
      <c r="OIS67" s="397"/>
      <c r="OIT67" s="397"/>
      <c r="OIU67" s="397"/>
      <c r="OIV67" s="397"/>
      <c r="OIW67" s="397"/>
      <c r="OIX67" s="397"/>
      <c r="OIY67" s="397"/>
      <c r="OIZ67" s="397"/>
      <c r="OJA67" s="397"/>
      <c r="OJB67" s="397"/>
      <c r="OJC67" s="397"/>
      <c r="OJD67" s="397"/>
      <c r="OJE67" s="397"/>
      <c r="OJF67" s="397"/>
      <c r="OJG67" s="397"/>
      <c r="OJH67" s="397"/>
      <c r="OJI67" s="397"/>
      <c r="OJJ67" s="397"/>
      <c r="OJK67" s="397"/>
      <c r="OJL67" s="397"/>
      <c r="OJM67" s="397"/>
      <c r="OJN67" s="397"/>
      <c r="OJO67" s="397"/>
      <c r="OJP67" s="397"/>
      <c r="OJQ67" s="397"/>
      <c r="OJR67" s="397"/>
      <c r="OJS67" s="397"/>
      <c r="OJT67" s="397"/>
      <c r="OJU67" s="397"/>
      <c r="OJV67" s="397"/>
      <c r="OJW67" s="397"/>
      <c r="OJX67" s="397"/>
      <c r="OJY67" s="397"/>
      <c r="OJZ67" s="397"/>
      <c r="OKA67" s="397"/>
      <c r="OKB67" s="397"/>
      <c r="OKC67" s="397"/>
      <c r="OKD67" s="397"/>
      <c r="OKE67" s="397"/>
      <c r="OKF67" s="397"/>
      <c r="OKG67" s="397"/>
      <c r="OKH67" s="397"/>
      <c r="OKI67" s="397"/>
      <c r="OKJ67" s="397"/>
      <c r="OKK67" s="397"/>
      <c r="OKL67" s="397"/>
      <c r="OKM67" s="397"/>
      <c r="OKN67" s="397"/>
      <c r="OKO67" s="397"/>
      <c r="OKP67" s="397"/>
      <c r="OKQ67" s="397"/>
      <c r="OKR67" s="397"/>
      <c r="OKS67" s="397"/>
      <c r="OKT67" s="397"/>
      <c r="OKU67" s="397"/>
      <c r="OKV67" s="397"/>
      <c r="OKW67" s="397"/>
      <c r="OKX67" s="397"/>
      <c r="OKY67" s="397"/>
      <c r="OKZ67" s="397"/>
      <c r="OLA67" s="397"/>
      <c r="OLB67" s="397"/>
      <c r="OLC67" s="397"/>
      <c r="OLD67" s="397"/>
      <c r="OLE67" s="397"/>
      <c r="OLF67" s="397"/>
      <c r="OLG67" s="397"/>
      <c r="OLH67" s="397"/>
      <c r="OLI67" s="397"/>
      <c r="OLJ67" s="397"/>
      <c r="OLK67" s="397"/>
      <c r="OLL67" s="397"/>
      <c r="OLM67" s="397"/>
      <c r="OLN67" s="397"/>
      <c r="OLO67" s="397"/>
      <c r="OLP67" s="397"/>
      <c r="OLQ67" s="397"/>
      <c r="OLR67" s="397"/>
      <c r="OLS67" s="397"/>
      <c r="OLT67" s="397"/>
      <c r="OLU67" s="397"/>
      <c r="OLV67" s="397"/>
      <c r="OLW67" s="397"/>
      <c r="OLX67" s="397"/>
      <c r="OLY67" s="397"/>
      <c r="OLZ67" s="397"/>
      <c r="OMA67" s="397"/>
      <c r="OMB67" s="397"/>
      <c r="OMC67" s="397"/>
      <c r="OMD67" s="397"/>
      <c r="OME67" s="397"/>
      <c r="OMF67" s="397"/>
      <c r="OMG67" s="397"/>
      <c r="OMH67" s="397"/>
      <c r="OMI67" s="397"/>
      <c r="OMJ67" s="397"/>
      <c r="OMK67" s="397"/>
      <c r="OML67" s="397"/>
      <c r="OMM67" s="397"/>
      <c r="OMN67" s="397"/>
      <c r="OMO67" s="397"/>
      <c r="OMP67" s="397"/>
      <c r="OMQ67" s="397"/>
      <c r="OMR67" s="397"/>
      <c r="OMS67" s="397"/>
      <c r="OMT67" s="397"/>
      <c r="OMU67" s="397"/>
      <c r="OMV67" s="397"/>
      <c r="OMW67" s="397"/>
      <c r="OMX67" s="397"/>
      <c r="OMY67" s="397"/>
      <c r="OMZ67" s="397"/>
      <c r="ONA67" s="397"/>
      <c r="ONB67" s="397"/>
      <c r="ONC67" s="397"/>
      <c r="OND67" s="397"/>
      <c r="ONE67" s="397"/>
      <c r="ONF67" s="397"/>
      <c r="ONG67" s="397"/>
      <c r="ONH67" s="397"/>
      <c r="ONI67" s="397"/>
      <c r="ONJ67" s="397"/>
      <c r="ONK67" s="397"/>
      <c r="ONL67" s="397"/>
      <c r="ONM67" s="397"/>
      <c r="ONN67" s="397"/>
      <c r="ONO67" s="397"/>
      <c r="ONP67" s="397"/>
      <c r="ONQ67" s="397"/>
      <c r="ONR67" s="397"/>
      <c r="ONS67" s="397"/>
      <c r="ONT67" s="397"/>
      <c r="ONU67" s="397"/>
      <c r="ONV67" s="397"/>
      <c r="ONW67" s="397"/>
      <c r="ONX67" s="397"/>
      <c r="ONY67" s="397"/>
      <c r="ONZ67" s="397"/>
      <c r="OOA67" s="397"/>
      <c r="OOB67" s="397"/>
      <c r="OOC67" s="397"/>
      <c r="OOD67" s="397"/>
      <c r="OOE67" s="397"/>
      <c r="OOF67" s="397"/>
      <c r="OOG67" s="397"/>
      <c r="OOH67" s="397"/>
      <c r="OOI67" s="397"/>
      <c r="OOJ67" s="397"/>
      <c r="OOK67" s="397"/>
      <c r="OOL67" s="397"/>
      <c r="OOM67" s="397"/>
      <c r="OON67" s="397"/>
      <c r="OOO67" s="397"/>
      <c r="OOP67" s="397"/>
      <c r="OOQ67" s="397"/>
      <c r="OOR67" s="397"/>
      <c r="OOS67" s="397"/>
      <c r="OOT67" s="397"/>
      <c r="OOU67" s="397"/>
      <c r="OOV67" s="397"/>
      <c r="OOW67" s="397"/>
      <c r="OOX67" s="397"/>
      <c r="OOY67" s="397"/>
      <c r="OOZ67" s="397"/>
      <c r="OPA67" s="397"/>
      <c r="OPB67" s="397"/>
      <c r="OPC67" s="397"/>
      <c r="OPD67" s="397"/>
      <c r="OPE67" s="397"/>
      <c r="OPF67" s="397"/>
      <c r="OPG67" s="397"/>
      <c r="OPH67" s="397"/>
      <c r="OPI67" s="397"/>
      <c r="OPJ67" s="397"/>
      <c r="OPK67" s="397"/>
      <c r="OPL67" s="397"/>
      <c r="OPM67" s="397"/>
      <c r="OPN67" s="397"/>
      <c r="OPO67" s="397"/>
      <c r="OPP67" s="397"/>
      <c r="OPQ67" s="397"/>
      <c r="OPR67" s="397"/>
      <c r="OPS67" s="397"/>
      <c r="OPT67" s="397"/>
      <c r="OPU67" s="397"/>
      <c r="OPV67" s="397"/>
      <c r="OPW67" s="397"/>
      <c r="OPX67" s="397"/>
      <c r="OPY67" s="397"/>
      <c r="OPZ67" s="397"/>
      <c r="OQA67" s="397"/>
      <c r="OQB67" s="397"/>
      <c r="OQC67" s="397"/>
      <c r="OQD67" s="397"/>
      <c r="OQE67" s="397"/>
      <c r="OQF67" s="397"/>
      <c r="OQG67" s="397"/>
      <c r="OQH67" s="397"/>
      <c r="OQI67" s="397"/>
      <c r="OQJ67" s="397"/>
      <c r="OQK67" s="397"/>
      <c r="OQL67" s="397"/>
      <c r="OQM67" s="397"/>
      <c r="OQN67" s="397"/>
      <c r="OQO67" s="397"/>
      <c r="OQP67" s="397"/>
      <c r="OQQ67" s="397"/>
      <c r="OQR67" s="397"/>
      <c r="OQS67" s="397"/>
      <c r="OQT67" s="397"/>
      <c r="OQU67" s="397"/>
      <c r="OQV67" s="397"/>
      <c r="OQW67" s="397"/>
      <c r="OQX67" s="397"/>
      <c r="OQY67" s="397"/>
      <c r="OQZ67" s="397"/>
      <c r="ORA67" s="397"/>
      <c r="ORB67" s="397"/>
      <c r="ORC67" s="397"/>
      <c r="ORD67" s="397"/>
      <c r="ORE67" s="397"/>
      <c r="ORF67" s="397"/>
      <c r="ORG67" s="397"/>
      <c r="ORH67" s="397"/>
      <c r="ORI67" s="397"/>
      <c r="ORJ67" s="397"/>
      <c r="ORK67" s="397"/>
      <c r="ORL67" s="397"/>
      <c r="ORM67" s="397"/>
      <c r="ORN67" s="397"/>
      <c r="ORO67" s="397"/>
      <c r="ORP67" s="397"/>
      <c r="ORQ67" s="397"/>
      <c r="ORR67" s="397"/>
      <c r="ORS67" s="397"/>
      <c r="ORT67" s="397"/>
      <c r="ORU67" s="397"/>
      <c r="ORV67" s="397"/>
      <c r="ORW67" s="397"/>
      <c r="ORX67" s="397"/>
      <c r="ORY67" s="397"/>
      <c r="ORZ67" s="397"/>
      <c r="OSA67" s="397"/>
      <c r="OSB67" s="397"/>
      <c r="OSC67" s="397"/>
      <c r="OSD67" s="397"/>
      <c r="OSE67" s="397"/>
      <c r="OSF67" s="397"/>
      <c r="OSG67" s="397"/>
      <c r="OSH67" s="397"/>
      <c r="OSI67" s="397"/>
      <c r="OSJ67" s="397"/>
      <c r="OSK67" s="397"/>
      <c r="OSL67" s="397"/>
      <c r="OSM67" s="397"/>
      <c r="OSN67" s="397"/>
      <c r="OSO67" s="397"/>
      <c r="OSP67" s="397"/>
      <c r="OSQ67" s="397"/>
      <c r="OSR67" s="397"/>
      <c r="OSS67" s="397"/>
      <c r="OST67" s="397"/>
      <c r="OSU67" s="397"/>
      <c r="OSV67" s="397"/>
      <c r="OSW67" s="397"/>
      <c r="OSX67" s="397"/>
      <c r="OSY67" s="397"/>
      <c r="OSZ67" s="397"/>
      <c r="OTA67" s="397"/>
      <c r="OTB67" s="397"/>
      <c r="OTC67" s="397"/>
      <c r="OTD67" s="397"/>
      <c r="OTE67" s="397"/>
      <c r="OTF67" s="397"/>
      <c r="OTG67" s="397"/>
      <c r="OTH67" s="397"/>
      <c r="OTI67" s="397"/>
      <c r="OTJ67" s="397"/>
      <c r="OTK67" s="397"/>
      <c r="OTL67" s="397"/>
      <c r="OTM67" s="397"/>
      <c r="OTN67" s="397"/>
      <c r="OTO67" s="397"/>
      <c r="OTP67" s="397"/>
      <c r="OTQ67" s="397"/>
      <c r="OTR67" s="397"/>
      <c r="OTS67" s="397"/>
      <c r="OTT67" s="397"/>
      <c r="OTU67" s="397"/>
      <c r="OTV67" s="397"/>
      <c r="OTW67" s="397"/>
      <c r="OTX67" s="397"/>
      <c r="OTY67" s="397"/>
      <c r="OTZ67" s="397"/>
      <c r="OUA67" s="397"/>
      <c r="OUB67" s="397"/>
      <c r="OUC67" s="397"/>
      <c r="OUD67" s="397"/>
      <c r="OUE67" s="397"/>
      <c r="OUF67" s="397"/>
      <c r="OUG67" s="397"/>
      <c r="OUH67" s="397"/>
      <c r="OUI67" s="397"/>
      <c r="OUJ67" s="397"/>
      <c r="OUK67" s="397"/>
      <c r="OUL67" s="397"/>
      <c r="OUM67" s="397"/>
      <c r="OUN67" s="397"/>
      <c r="OUO67" s="397"/>
      <c r="OUP67" s="397"/>
      <c r="OUQ67" s="397"/>
      <c r="OUR67" s="397"/>
      <c r="OUS67" s="397"/>
      <c r="OUT67" s="397"/>
      <c r="OUU67" s="397"/>
      <c r="OUV67" s="397"/>
      <c r="OUW67" s="397"/>
      <c r="OUX67" s="397"/>
      <c r="OUY67" s="397"/>
      <c r="OUZ67" s="397"/>
      <c r="OVA67" s="397"/>
      <c r="OVB67" s="397"/>
      <c r="OVC67" s="397"/>
      <c r="OVD67" s="397"/>
      <c r="OVE67" s="397"/>
      <c r="OVF67" s="397"/>
      <c r="OVG67" s="397"/>
      <c r="OVH67" s="397"/>
      <c r="OVI67" s="397"/>
      <c r="OVJ67" s="397"/>
      <c r="OVK67" s="397"/>
      <c r="OVL67" s="397"/>
      <c r="OVM67" s="397"/>
      <c r="OVN67" s="397"/>
      <c r="OVO67" s="397"/>
      <c r="OVP67" s="397"/>
      <c r="OVQ67" s="397"/>
      <c r="OVR67" s="397"/>
      <c r="OVS67" s="397"/>
      <c r="OVT67" s="397"/>
      <c r="OVU67" s="397"/>
      <c r="OVV67" s="397"/>
      <c r="OVW67" s="397"/>
      <c r="OVX67" s="397"/>
      <c r="OVY67" s="397"/>
      <c r="OVZ67" s="397"/>
      <c r="OWA67" s="397"/>
      <c r="OWB67" s="397"/>
      <c r="OWC67" s="397"/>
      <c r="OWD67" s="397"/>
      <c r="OWE67" s="397"/>
      <c r="OWF67" s="397"/>
      <c r="OWG67" s="397"/>
      <c r="OWH67" s="397"/>
      <c r="OWI67" s="397"/>
      <c r="OWJ67" s="397"/>
      <c r="OWK67" s="397"/>
      <c r="OWL67" s="397"/>
      <c r="OWM67" s="397"/>
      <c r="OWN67" s="397"/>
      <c r="OWO67" s="397"/>
      <c r="OWP67" s="397"/>
      <c r="OWQ67" s="397"/>
      <c r="OWR67" s="397"/>
      <c r="OWS67" s="397"/>
      <c r="OWT67" s="397"/>
      <c r="OWU67" s="397"/>
      <c r="OWV67" s="397"/>
      <c r="OWW67" s="397"/>
      <c r="OWX67" s="397"/>
      <c r="OWY67" s="397"/>
      <c r="OWZ67" s="397"/>
      <c r="OXA67" s="397"/>
      <c r="OXB67" s="397"/>
      <c r="OXC67" s="397"/>
      <c r="OXD67" s="397"/>
      <c r="OXE67" s="397"/>
      <c r="OXF67" s="397"/>
      <c r="OXG67" s="397"/>
      <c r="OXH67" s="397"/>
      <c r="OXI67" s="397"/>
      <c r="OXJ67" s="397"/>
      <c r="OXK67" s="397"/>
      <c r="OXL67" s="397"/>
      <c r="OXM67" s="397"/>
      <c r="OXN67" s="397"/>
      <c r="OXO67" s="397"/>
      <c r="OXP67" s="397"/>
      <c r="OXQ67" s="397"/>
      <c r="OXR67" s="397"/>
      <c r="OXS67" s="397"/>
      <c r="OXT67" s="397"/>
      <c r="OXU67" s="397"/>
      <c r="OXV67" s="397"/>
      <c r="OXW67" s="397"/>
      <c r="OXX67" s="397"/>
      <c r="OXY67" s="397"/>
      <c r="OXZ67" s="397"/>
      <c r="OYA67" s="397"/>
      <c r="OYB67" s="397"/>
      <c r="OYC67" s="397"/>
      <c r="OYD67" s="397"/>
      <c r="OYE67" s="397"/>
      <c r="OYF67" s="397"/>
      <c r="OYG67" s="397"/>
      <c r="OYH67" s="397"/>
      <c r="OYI67" s="397"/>
      <c r="OYJ67" s="397"/>
      <c r="OYK67" s="397"/>
      <c r="OYL67" s="397"/>
      <c r="OYM67" s="397"/>
      <c r="OYN67" s="397"/>
      <c r="OYO67" s="397"/>
      <c r="OYP67" s="397"/>
      <c r="OYQ67" s="397"/>
      <c r="OYR67" s="397"/>
      <c r="OYS67" s="397"/>
      <c r="OYT67" s="397"/>
      <c r="OYU67" s="397"/>
      <c r="OYV67" s="397"/>
      <c r="OYW67" s="397"/>
      <c r="OYX67" s="397"/>
      <c r="OYY67" s="397"/>
      <c r="OYZ67" s="397"/>
      <c r="OZA67" s="397"/>
      <c r="OZB67" s="397"/>
      <c r="OZC67" s="397"/>
      <c r="OZD67" s="397"/>
      <c r="OZE67" s="397"/>
      <c r="OZF67" s="397"/>
      <c r="OZG67" s="397"/>
      <c r="OZH67" s="397"/>
      <c r="OZI67" s="397"/>
      <c r="OZJ67" s="397"/>
      <c r="OZK67" s="397"/>
      <c r="OZL67" s="397"/>
      <c r="OZM67" s="397"/>
      <c r="OZN67" s="397"/>
      <c r="OZO67" s="397"/>
      <c r="OZP67" s="397"/>
      <c r="OZQ67" s="397"/>
      <c r="OZR67" s="397"/>
      <c r="OZS67" s="397"/>
      <c r="OZT67" s="397"/>
      <c r="OZU67" s="397"/>
      <c r="OZV67" s="397"/>
      <c r="OZW67" s="397"/>
      <c r="OZX67" s="397"/>
      <c r="OZY67" s="397"/>
      <c r="OZZ67" s="397"/>
      <c r="PAA67" s="397"/>
      <c r="PAB67" s="397"/>
      <c r="PAC67" s="397"/>
      <c r="PAD67" s="397"/>
      <c r="PAE67" s="397"/>
      <c r="PAF67" s="397"/>
      <c r="PAG67" s="397"/>
      <c r="PAH67" s="397"/>
      <c r="PAI67" s="397"/>
      <c r="PAJ67" s="397"/>
      <c r="PAK67" s="397"/>
      <c r="PAL67" s="397"/>
      <c r="PAM67" s="397"/>
      <c r="PAN67" s="397"/>
      <c r="PAO67" s="397"/>
      <c r="PAP67" s="397"/>
      <c r="PAQ67" s="397"/>
      <c r="PAR67" s="397"/>
      <c r="PAS67" s="397"/>
      <c r="PAT67" s="397"/>
      <c r="PAU67" s="397"/>
      <c r="PAV67" s="397"/>
      <c r="PAW67" s="397"/>
      <c r="PAX67" s="397"/>
      <c r="PAY67" s="397"/>
      <c r="PAZ67" s="397"/>
      <c r="PBA67" s="397"/>
      <c r="PBB67" s="397"/>
      <c r="PBC67" s="397"/>
      <c r="PBD67" s="397"/>
      <c r="PBE67" s="397"/>
      <c r="PBF67" s="397"/>
      <c r="PBG67" s="397"/>
      <c r="PBH67" s="397"/>
      <c r="PBI67" s="397"/>
      <c r="PBJ67" s="397"/>
      <c r="PBK67" s="397"/>
      <c r="PBL67" s="397"/>
      <c r="PBM67" s="397"/>
      <c r="PBN67" s="397"/>
      <c r="PBO67" s="397"/>
      <c r="PBP67" s="397"/>
      <c r="PBQ67" s="397"/>
      <c r="PBR67" s="397"/>
      <c r="PBS67" s="397"/>
      <c r="PBT67" s="397"/>
      <c r="PBU67" s="397"/>
      <c r="PBV67" s="397"/>
      <c r="PBW67" s="397"/>
      <c r="PBX67" s="397"/>
      <c r="PBY67" s="397"/>
      <c r="PBZ67" s="397"/>
      <c r="PCA67" s="397"/>
      <c r="PCB67" s="397"/>
      <c r="PCC67" s="397"/>
      <c r="PCD67" s="397"/>
      <c r="PCE67" s="397"/>
      <c r="PCF67" s="397"/>
      <c r="PCG67" s="397"/>
      <c r="PCH67" s="397"/>
      <c r="PCI67" s="397"/>
      <c r="PCJ67" s="397"/>
      <c r="PCK67" s="397"/>
      <c r="PCL67" s="397"/>
      <c r="PCM67" s="397"/>
      <c r="PCN67" s="397"/>
      <c r="PCO67" s="397"/>
      <c r="PCP67" s="397"/>
      <c r="PCQ67" s="397"/>
      <c r="PCR67" s="397"/>
      <c r="PCS67" s="397"/>
      <c r="PCT67" s="397"/>
      <c r="PCU67" s="397"/>
      <c r="PCV67" s="397"/>
      <c r="PCW67" s="397"/>
      <c r="PCX67" s="397"/>
      <c r="PCY67" s="397"/>
      <c r="PCZ67" s="397"/>
      <c r="PDA67" s="397"/>
      <c r="PDB67" s="397"/>
      <c r="PDC67" s="397"/>
      <c r="PDD67" s="397"/>
      <c r="PDE67" s="397"/>
      <c r="PDF67" s="397"/>
      <c r="PDG67" s="397"/>
      <c r="PDH67" s="397"/>
      <c r="PDI67" s="397"/>
      <c r="PDJ67" s="397"/>
      <c r="PDK67" s="397"/>
      <c r="PDL67" s="397"/>
      <c r="PDM67" s="397"/>
      <c r="PDN67" s="397"/>
      <c r="PDO67" s="397"/>
      <c r="PDP67" s="397"/>
      <c r="PDQ67" s="397"/>
      <c r="PDR67" s="397"/>
      <c r="PDS67" s="397"/>
      <c r="PDT67" s="397"/>
      <c r="PDU67" s="397"/>
      <c r="PDV67" s="397"/>
      <c r="PDW67" s="397"/>
      <c r="PDX67" s="397"/>
      <c r="PDY67" s="397"/>
      <c r="PDZ67" s="397"/>
      <c r="PEA67" s="397"/>
      <c r="PEB67" s="397"/>
      <c r="PEC67" s="397"/>
      <c r="PED67" s="397"/>
      <c r="PEE67" s="397"/>
      <c r="PEF67" s="397"/>
      <c r="PEG67" s="397"/>
      <c r="PEH67" s="397"/>
      <c r="PEI67" s="397"/>
      <c r="PEJ67" s="397"/>
      <c r="PEK67" s="397"/>
      <c r="PEL67" s="397"/>
      <c r="PEM67" s="397"/>
      <c r="PEN67" s="397"/>
      <c r="PEO67" s="397"/>
      <c r="PEP67" s="397"/>
      <c r="PEQ67" s="397"/>
      <c r="PER67" s="397"/>
      <c r="PES67" s="397"/>
      <c r="PET67" s="397"/>
      <c r="PEU67" s="397"/>
      <c r="PEV67" s="397"/>
      <c r="PEW67" s="397"/>
      <c r="PEX67" s="397"/>
      <c r="PEY67" s="397"/>
      <c r="PEZ67" s="397"/>
      <c r="PFA67" s="397"/>
      <c r="PFB67" s="397"/>
      <c r="PFC67" s="397"/>
      <c r="PFD67" s="397"/>
      <c r="PFE67" s="397"/>
      <c r="PFF67" s="397"/>
      <c r="PFG67" s="397"/>
      <c r="PFH67" s="397"/>
      <c r="PFI67" s="397"/>
      <c r="PFJ67" s="397"/>
      <c r="PFK67" s="397"/>
      <c r="PFL67" s="397"/>
      <c r="PFM67" s="397"/>
      <c r="PFN67" s="397"/>
      <c r="PFO67" s="397"/>
      <c r="PFP67" s="397"/>
      <c r="PFQ67" s="397"/>
      <c r="PFR67" s="397"/>
      <c r="PFS67" s="397"/>
      <c r="PFT67" s="397"/>
      <c r="PFU67" s="397"/>
      <c r="PFV67" s="397"/>
      <c r="PFW67" s="397"/>
      <c r="PFX67" s="397"/>
      <c r="PFY67" s="397"/>
      <c r="PFZ67" s="397"/>
      <c r="PGA67" s="397"/>
      <c r="PGB67" s="397"/>
      <c r="PGC67" s="397"/>
      <c r="PGD67" s="397"/>
      <c r="PGE67" s="397"/>
      <c r="PGF67" s="397"/>
      <c r="PGG67" s="397"/>
      <c r="PGH67" s="397"/>
      <c r="PGI67" s="397"/>
      <c r="PGJ67" s="397"/>
      <c r="PGK67" s="397"/>
      <c r="PGL67" s="397"/>
      <c r="PGM67" s="397"/>
      <c r="PGN67" s="397"/>
      <c r="PGO67" s="397"/>
      <c r="PGP67" s="397"/>
      <c r="PGQ67" s="397"/>
      <c r="PGR67" s="397"/>
      <c r="PGS67" s="397"/>
      <c r="PGT67" s="397"/>
      <c r="PGU67" s="397"/>
      <c r="PGV67" s="397"/>
      <c r="PGW67" s="397"/>
      <c r="PGX67" s="397"/>
      <c r="PGY67" s="397"/>
      <c r="PGZ67" s="397"/>
      <c r="PHA67" s="397"/>
      <c r="PHB67" s="397"/>
      <c r="PHC67" s="397"/>
      <c r="PHD67" s="397"/>
      <c r="PHE67" s="397"/>
      <c r="PHF67" s="397"/>
      <c r="PHG67" s="397"/>
      <c r="PHH67" s="397"/>
      <c r="PHI67" s="397"/>
      <c r="PHJ67" s="397"/>
      <c r="PHK67" s="397"/>
      <c r="PHL67" s="397"/>
      <c r="PHM67" s="397"/>
      <c r="PHN67" s="397"/>
      <c r="PHO67" s="397"/>
      <c r="PHP67" s="397"/>
      <c r="PHQ67" s="397"/>
      <c r="PHR67" s="397"/>
      <c r="PHS67" s="397"/>
      <c r="PHT67" s="397"/>
      <c r="PHU67" s="397"/>
      <c r="PHV67" s="397"/>
      <c r="PHW67" s="397"/>
      <c r="PHX67" s="397"/>
      <c r="PHY67" s="397"/>
      <c r="PHZ67" s="397"/>
      <c r="PIA67" s="397"/>
      <c r="PIB67" s="397"/>
      <c r="PIC67" s="397"/>
      <c r="PID67" s="397"/>
      <c r="PIE67" s="397"/>
      <c r="PIF67" s="397"/>
      <c r="PIG67" s="397"/>
      <c r="PIH67" s="397"/>
      <c r="PII67" s="397"/>
      <c r="PIJ67" s="397"/>
      <c r="PIK67" s="397"/>
      <c r="PIL67" s="397"/>
      <c r="PIM67" s="397"/>
      <c r="PIN67" s="397"/>
      <c r="PIO67" s="397"/>
      <c r="PIP67" s="397"/>
      <c r="PIQ67" s="397"/>
      <c r="PIR67" s="397"/>
      <c r="PIS67" s="397"/>
      <c r="PIT67" s="397"/>
      <c r="PIU67" s="397"/>
      <c r="PIV67" s="397"/>
      <c r="PIW67" s="397"/>
      <c r="PIX67" s="397"/>
      <c r="PIY67" s="397"/>
      <c r="PIZ67" s="397"/>
      <c r="PJA67" s="397"/>
      <c r="PJB67" s="397"/>
      <c r="PJC67" s="397"/>
      <c r="PJD67" s="397"/>
      <c r="PJE67" s="397"/>
      <c r="PJF67" s="397"/>
      <c r="PJG67" s="397"/>
      <c r="PJH67" s="397"/>
      <c r="PJI67" s="397"/>
      <c r="PJJ67" s="397"/>
      <c r="PJK67" s="397"/>
      <c r="PJL67" s="397"/>
      <c r="PJM67" s="397"/>
      <c r="PJN67" s="397"/>
      <c r="PJO67" s="397"/>
      <c r="PJP67" s="397"/>
      <c r="PJQ67" s="397"/>
      <c r="PJR67" s="397"/>
      <c r="PJS67" s="397"/>
      <c r="PJT67" s="397"/>
      <c r="PJU67" s="397"/>
      <c r="PJV67" s="397"/>
      <c r="PJW67" s="397"/>
      <c r="PJX67" s="397"/>
      <c r="PJY67" s="397"/>
      <c r="PJZ67" s="397"/>
      <c r="PKA67" s="397"/>
      <c r="PKB67" s="397"/>
      <c r="PKC67" s="397"/>
      <c r="PKD67" s="397"/>
      <c r="PKE67" s="397"/>
      <c r="PKF67" s="397"/>
      <c r="PKG67" s="397"/>
      <c r="PKH67" s="397"/>
      <c r="PKI67" s="397"/>
      <c r="PKJ67" s="397"/>
      <c r="PKK67" s="397"/>
      <c r="PKL67" s="397"/>
      <c r="PKM67" s="397"/>
      <c r="PKN67" s="397"/>
      <c r="PKO67" s="397"/>
      <c r="PKP67" s="397"/>
      <c r="PKQ67" s="397"/>
      <c r="PKR67" s="397"/>
      <c r="PKS67" s="397"/>
      <c r="PKT67" s="397"/>
      <c r="PKU67" s="397"/>
      <c r="PKV67" s="397"/>
      <c r="PKW67" s="397"/>
      <c r="PKX67" s="397"/>
      <c r="PKY67" s="397"/>
      <c r="PKZ67" s="397"/>
      <c r="PLA67" s="397"/>
      <c r="PLB67" s="397"/>
      <c r="PLC67" s="397"/>
      <c r="PLD67" s="397"/>
      <c r="PLE67" s="397"/>
      <c r="PLF67" s="397"/>
      <c r="PLG67" s="397"/>
      <c r="PLH67" s="397"/>
      <c r="PLI67" s="397"/>
      <c r="PLJ67" s="397"/>
      <c r="PLK67" s="397"/>
      <c r="PLL67" s="397"/>
      <c r="PLM67" s="397"/>
      <c r="PLN67" s="397"/>
      <c r="PLO67" s="397"/>
      <c r="PLP67" s="397"/>
      <c r="PLQ67" s="397"/>
      <c r="PLR67" s="397"/>
      <c r="PLS67" s="397"/>
      <c r="PLT67" s="397"/>
      <c r="PLU67" s="397"/>
      <c r="PLV67" s="397"/>
      <c r="PLW67" s="397"/>
      <c r="PLX67" s="397"/>
      <c r="PLY67" s="397"/>
      <c r="PLZ67" s="397"/>
      <c r="PMA67" s="397"/>
      <c r="PMB67" s="397"/>
      <c r="PMC67" s="397"/>
      <c r="PMD67" s="397"/>
      <c r="PME67" s="397"/>
      <c r="PMF67" s="397"/>
      <c r="PMG67" s="397"/>
      <c r="PMH67" s="397"/>
      <c r="PMI67" s="397"/>
      <c r="PMJ67" s="397"/>
      <c r="PMK67" s="397"/>
      <c r="PML67" s="397"/>
      <c r="PMM67" s="397"/>
      <c r="PMN67" s="397"/>
      <c r="PMO67" s="397"/>
      <c r="PMP67" s="397"/>
      <c r="PMQ67" s="397"/>
      <c r="PMR67" s="397"/>
      <c r="PMS67" s="397"/>
      <c r="PMT67" s="397"/>
      <c r="PMU67" s="397"/>
      <c r="PMV67" s="397"/>
      <c r="PMW67" s="397"/>
      <c r="PMX67" s="397"/>
      <c r="PMY67" s="397"/>
      <c r="PMZ67" s="397"/>
      <c r="PNA67" s="397"/>
      <c r="PNB67" s="397"/>
      <c r="PNC67" s="397"/>
      <c r="PND67" s="397"/>
      <c r="PNE67" s="397"/>
      <c r="PNF67" s="397"/>
      <c r="PNG67" s="397"/>
      <c r="PNH67" s="397"/>
      <c r="PNI67" s="397"/>
      <c r="PNJ67" s="397"/>
      <c r="PNK67" s="397"/>
      <c r="PNL67" s="397"/>
      <c r="PNM67" s="397"/>
      <c r="PNN67" s="397"/>
      <c r="PNO67" s="397"/>
      <c r="PNP67" s="397"/>
      <c r="PNQ67" s="397"/>
      <c r="PNR67" s="397"/>
      <c r="PNS67" s="397"/>
      <c r="PNT67" s="397"/>
      <c r="PNU67" s="397"/>
      <c r="PNV67" s="397"/>
      <c r="PNW67" s="397"/>
      <c r="PNX67" s="397"/>
      <c r="PNY67" s="397"/>
      <c r="PNZ67" s="397"/>
      <c r="POA67" s="397"/>
      <c r="POB67" s="397"/>
      <c r="POC67" s="397"/>
      <c r="POD67" s="397"/>
      <c r="POE67" s="397"/>
      <c r="POF67" s="397"/>
      <c r="POG67" s="397"/>
      <c r="POH67" s="397"/>
      <c r="POI67" s="397"/>
      <c r="POJ67" s="397"/>
      <c r="POK67" s="397"/>
      <c r="POL67" s="397"/>
      <c r="POM67" s="397"/>
      <c r="PON67" s="397"/>
      <c r="POO67" s="397"/>
      <c r="POP67" s="397"/>
      <c r="POQ67" s="397"/>
      <c r="POR67" s="397"/>
      <c r="POS67" s="397"/>
      <c r="POT67" s="397"/>
      <c r="POU67" s="397"/>
      <c r="POV67" s="397"/>
      <c r="POW67" s="397"/>
      <c r="POX67" s="397"/>
      <c r="POY67" s="397"/>
      <c r="POZ67" s="397"/>
      <c r="PPA67" s="397"/>
      <c r="PPB67" s="397"/>
      <c r="PPC67" s="397"/>
      <c r="PPD67" s="397"/>
      <c r="PPE67" s="397"/>
      <c r="PPF67" s="397"/>
      <c r="PPG67" s="397"/>
      <c r="PPH67" s="397"/>
      <c r="PPI67" s="397"/>
      <c r="PPJ67" s="397"/>
      <c r="PPK67" s="397"/>
      <c r="PPL67" s="397"/>
      <c r="PPM67" s="397"/>
      <c r="PPN67" s="397"/>
      <c r="PPO67" s="397"/>
      <c r="PPP67" s="397"/>
      <c r="PPQ67" s="397"/>
      <c r="PPR67" s="397"/>
      <c r="PPS67" s="397"/>
      <c r="PPT67" s="397"/>
      <c r="PPU67" s="397"/>
      <c r="PPV67" s="397"/>
      <c r="PPW67" s="397"/>
      <c r="PPX67" s="397"/>
      <c r="PPY67" s="397"/>
      <c r="PPZ67" s="397"/>
      <c r="PQA67" s="397"/>
      <c r="PQB67" s="397"/>
      <c r="PQC67" s="397"/>
      <c r="PQD67" s="397"/>
      <c r="PQE67" s="397"/>
      <c r="PQF67" s="397"/>
      <c r="PQG67" s="397"/>
      <c r="PQH67" s="397"/>
      <c r="PQI67" s="397"/>
      <c r="PQJ67" s="397"/>
      <c r="PQK67" s="397"/>
      <c r="PQL67" s="397"/>
      <c r="PQM67" s="397"/>
      <c r="PQN67" s="397"/>
      <c r="PQO67" s="397"/>
      <c r="PQP67" s="397"/>
      <c r="PQQ67" s="397"/>
      <c r="PQR67" s="397"/>
      <c r="PQS67" s="397"/>
      <c r="PQT67" s="397"/>
      <c r="PQU67" s="397"/>
      <c r="PQV67" s="397"/>
      <c r="PQW67" s="397"/>
      <c r="PQX67" s="397"/>
      <c r="PQY67" s="397"/>
      <c r="PQZ67" s="397"/>
      <c r="PRA67" s="397"/>
      <c r="PRB67" s="397"/>
      <c r="PRC67" s="397"/>
      <c r="PRD67" s="397"/>
      <c r="PRE67" s="397"/>
      <c r="PRF67" s="397"/>
      <c r="PRG67" s="397"/>
      <c r="PRH67" s="397"/>
      <c r="PRI67" s="397"/>
      <c r="PRJ67" s="397"/>
      <c r="PRK67" s="397"/>
      <c r="PRL67" s="397"/>
      <c r="PRM67" s="397"/>
      <c r="PRN67" s="397"/>
      <c r="PRO67" s="397"/>
      <c r="PRP67" s="397"/>
      <c r="PRQ67" s="397"/>
      <c r="PRR67" s="397"/>
      <c r="PRS67" s="397"/>
      <c r="PRT67" s="397"/>
      <c r="PRU67" s="397"/>
      <c r="PRV67" s="397"/>
      <c r="PRW67" s="397"/>
      <c r="PRX67" s="397"/>
      <c r="PRY67" s="397"/>
      <c r="PRZ67" s="397"/>
      <c r="PSA67" s="397"/>
      <c r="PSB67" s="397"/>
      <c r="PSC67" s="397"/>
      <c r="PSD67" s="397"/>
      <c r="PSE67" s="397"/>
      <c r="PSF67" s="397"/>
      <c r="PSG67" s="397"/>
      <c r="PSH67" s="397"/>
      <c r="PSI67" s="397"/>
      <c r="PSJ67" s="397"/>
      <c r="PSK67" s="397"/>
      <c r="PSL67" s="397"/>
      <c r="PSM67" s="397"/>
      <c r="PSN67" s="397"/>
      <c r="PSO67" s="397"/>
      <c r="PSP67" s="397"/>
      <c r="PSQ67" s="397"/>
      <c r="PSR67" s="397"/>
      <c r="PSS67" s="397"/>
      <c r="PST67" s="397"/>
      <c r="PSU67" s="397"/>
      <c r="PSV67" s="397"/>
      <c r="PSW67" s="397"/>
      <c r="PSX67" s="397"/>
      <c r="PSY67" s="397"/>
      <c r="PSZ67" s="397"/>
      <c r="PTA67" s="397"/>
      <c r="PTB67" s="397"/>
      <c r="PTC67" s="397"/>
      <c r="PTD67" s="397"/>
      <c r="PTE67" s="397"/>
      <c r="PTF67" s="397"/>
      <c r="PTG67" s="397"/>
      <c r="PTH67" s="397"/>
      <c r="PTI67" s="397"/>
      <c r="PTJ67" s="397"/>
      <c r="PTK67" s="397"/>
      <c r="PTL67" s="397"/>
      <c r="PTM67" s="397"/>
      <c r="PTN67" s="397"/>
      <c r="PTO67" s="397"/>
      <c r="PTP67" s="397"/>
      <c r="PTQ67" s="397"/>
      <c r="PTR67" s="397"/>
      <c r="PTS67" s="397"/>
      <c r="PTT67" s="397"/>
      <c r="PTU67" s="397"/>
      <c r="PTV67" s="397"/>
      <c r="PTW67" s="397"/>
      <c r="PTX67" s="397"/>
      <c r="PTY67" s="397"/>
      <c r="PTZ67" s="397"/>
      <c r="PUA67" s="397"/>
      <c r="PUB67" s="397"/>
      <c r="PUC67" s="397"/>
      <c r="PUD67" s="397"/>
      <c r="PUE67" s="397"/>
      <c r="PUF67" s="397"/>
      <c r="PUG67" s="397"/>
      <c r="PUH67" s="397"/>
      <c r="PUI67" s="397"/>
      <c r="PUJ67" s="397"/>
      <c r="PUK67" s="397"/>
      <c r="PUL67" s="397"/>
      <c r="PUM67" s="397"/>
      <c r="PUN67" s="397"/>
      <c r="PUO67" s="397"/>
      <c r="PUP67" s="397"/>
      <c r="PUQ67" s="397"/>
      <c r="PUR67" s="397"/>
      <c r="PUS67" s="397"/>
      <c r="PUT67" s="397"/>
      <c r="PUU67" s="397"/>
      <c r="PUV67" s="397"/>
      <c r="PUW67" s="397"/>
      <c r="PUX67" s="397"/>
      <c r="PUY67" s="397"/>
      <c r="PUZ67" s="397"/>
      <c r="PVA67" s="397"/>
      <c r="PVB67" s="397"/>
      <c r="PVC67" s="397"/>
      <c r="PVD67" s="397"/>
      <c r="PVE67" s="397"/>
      <c r="PVF67" s="397"/>
      <c r="PVG67" s="397"/>
      <c r="PVH67" s="397"/>
      <c r="PVI67" s="397"/>
      <c r="PVJ67" s="397"/>
      <c r="PVK67" s="397"/>
      <c r="PVL67" s="397"/>
      <c r="PVM67" s="397"/>
      <c r="PVN67" s="397"/>
      <c r="PVO67" s="397"/>
      <c r="PVP67" s="397"/>
      <c r="PVQ67" s="397"/>
      <c r="PVR67" s="397"/>
      <c r="PVS67" s="397"/>
      <c r="PVT67" s="397"/>
      <c r="PVU67" s="397"/>
      <c r="PVV67" s="397"/>
      <c r="PVW67" s="397"/>
      <c r="PVX67" s="397"/>
      <c r="PVY67" s="397"/>
      <c r="PVZ67" s="397"/>
      <c r="PWA67" s="397"/>
      <c r="PWB67" s="397"/>
      <c r="PWC67" s="397"/>
      <c r="PWD67" s="397"/>
      <c r="PWE67" s="397"/>
      <c r="PWF67" s="397"/>
      <c r="PWG67" s="397"/>
      <c r="PWH67" s="397"/>
      <c r="PWI67" s="397"/>
      <c r="PWJ67" s="397"/>
      <c r="PWK67" s="397"/>
      <c r="PWL67" s="397"/>
      <c r="PWM67" s="397"/>
      <c r="PWN67" s="397"/>
      <c r="PWO67" s="397"/>
      <c r="PWP67" s="397"/>
      <c r="PWQ67" s="397"/>
      <c r="PWR67" s="397"/>
      <c r="PWS67" s="397"/>
      <c r="PWT67" s="397"/>
      <c r="PWU67" s="397"/>
      <c r="PWV67" s="397"/>
      <c r="PWW67" s="397"/>
      <c r="PWX67" s="397"/>
      <c r="PWY67" s="397"/>
      <c r="PWZ67" s="397"/>
      <c r="PXA67" s="397"/>
      <c r="PXB67" s="397"/>
      <c r="PXC67" s="397"/>
      <c r="PXD67" s="397"/>
      <c r="PXE67" s="397"/>
      <c r="PXF67" s="397"/>
      <c r="PXG67" s="397"/>
      <c r="PXH67" s="397"/>
      <c r="PXI67" s="397"/>
      <c r="PXJ67" s="397"/>
      <c r="PXK67" s="397"/>
      <c r="PXL67" s="397"/>
      <c r="PXM67" s="397"/>
      <c r="PXN67" s="397"/>
      <c r="PXO67" s="397"/>
      <c r="PXP67" s="397"/>
      <c r="PXQ67" s="397"/>
      <c r="PXR67" s="397"/>
      <c r="PXS67" s="397"/>
      <c r="PXT67" s="397"/>
      <c r="PXU67" s="397"/>
      <c r="PXV67" s="397"/>
      <c r="PXW67" s="397"/>
      <c r="PXX67" s="397"/>
      <c r="PXY67" s="397"/>
      <c r="PXZ67" s="397"/>
      <c r="PYA67" s="397"/>
      <c r="PYB67" s="397"/>
      <c r="PYC67" s="397"/>
      <c r="PYD67" s="397"/>
      <c r="PYE67" s="397"/>
      <c r="PYF67" s="397"/>
      <c r="PYG67" s="397"/>
      <c r="PYH67" s="397"/>
      <c r="PYI67" s="397"/>
      <c r="PYJ67" s="397"/>
      <c r="PYK67" s="397"/>
      <c r="PYL67" s="397"/>
      <c r="PYM67" s="397"/>
      <c r="PYN67" s="397"/>
      <c r="PYO67" s="397"/>
      <c r="PYP67" s="397"/>
      <c r="PYQ67" s="397"/>
      <c r="PYR67" s="397"/>
      <c r="PYS67" s="397"/>
      <c r="PYT67" s="397"/>
      <c r="PYU67" s="397"/>
      <c r="PYV67" s="397"/>
      <c r="PYW67" s="397"/>
      <c r="PYX67" s="397"/>
      <c r="PYY67" s="397"/>
      <c r="PYZ67" s="397"/>
      <c r="PZA67" s="397"/>
      <c r="PZB67" s="397"/>
      <c r="PZC67" s="397"/>
      <c r="PZD67" s="397"/>
      <c r="PZE67" s="397"/>
      <c r="PZF67" s="397"/>
      <c r="PZG67" s="397"/>
      <c r="PZH67" s="397"/>
      <c r="PZI67" s="397"/>
      <c r="PZJ67" s="397"/>
      <c r="PZK67" s="397"/>
      <c r="PZL67" s="397"/>
      <c r="PZM67" s="397"/>
      <c r="PZN67" s="397"/>
      <c r="PZO67" s="397"/>
      <c r="PZP67" s="397"/>
      <c r="PZQ67" s="397"/>
      <c r="PZR67" s="397"/>
      <c r="PZS67" s="397"/>
      <c r="PZT67" s="397"/>
      <c r="PZU67" s="397"/>
      <c r="PZV67" s="397"/>
      <c r="PZW67" s="397"/>
      <c r="PZX67" s="397"/>
      <c r="PZY67" s="397"/>
      <c r="PZZ67" s="397"/>
      <c r="QAA67" s="397"/>
      <c r="QAB67" s="397"/>
      <c r="QAC67" s="397"/>
      <c r="QAD67" s="397"/>
      <c r="QAE67" s="397"/>
      <c r="QAF67" s="397"/>
      <c r="QAG67" s="397"/>
      <c r="QAH67" s="397"/>
      <c r="QAI67" s="397"/>
      <c r="QAJ67" s="397"/>
      <c r="QAK67" s="397"/>
      <c r="QAL67" s="397"/>
      <c r="QAM67" s="397"/>
      <c r="QAN67" s="397"/>
      <c r="QAO67" s="397"/>
      <c r="QAP67" s="397"/>
      <c r="QAQ67" s="397"/>
      <c r="QAR67" s="397"/>
      <c r="QAS67" s="397"/>
      <c r="QAT67" s="397"/>
      <c r="QAU67" s="397"/>
      <c r="QAV67" s="397"/>
      <c r="QAW67" s="397"/>
      <c r="QAX67" s="397"/>
      <c r="QAY67" s="397"/>
      <c r="QAZ67" s="397"/>
      <c r="QBA67" s="397"/>
      <c r="QBB67" s="397"/>
      <c r="QBC67" s="397"/>
      <c r="QBD67" s="397"/>
      <c r="QBE67" s="397"/>
      <c r="QBF67" s="397"/>
      <c r="QBG67" s="397"/>
      <c r="QBH67" s="397"/>
      <c r="QBI67" s="397"/>
      <c r="QBJ67" s="397"/>
      <c r="QBK67" s="397"/>
      <c r="QBL67" s="397"/>
      <c r="QBM67" s="397"/>
      <c r="QBN67" s="397"/>
      <c r="QBO67" s="397"/>
      <c r="QBP67" s="397"/>
      <c r="QBQ67" s="397"/>
      <c r="QBR67" s="397"/>
      <c r="QBS67" s="397"/>
      <c r="QBT67" s="397"/>
      <c r="QBU67" s="397"/>
      <c r="QBV67" s="397"/>
      <c r="QBW67" s="397"/>
      <c r="QBX67" s="397"/>
      <c r="QBY67" s="397"/>
      <c r="QBZ67" s="397"/>
      <c r="QCA67" s="397"/>
      <c r="QCB67" s="397"/>
      <c r="QCC67" s="397"/>
      <c r="QCD67" s="397"/>
      <c r="QCE67" s="397"/>
      <c r="QCF67" s="397"/>
      <c r="QCG67" s="397"/>
      <c r="QCH67" s="397"/>
      <c r="QCI67" s="397"/>
      <c r="QCJ67" s="397"/>
      <c r="QCK67" s="397"/>
      <c r="QCL67" s="397"/>
      <c r="QCM67" s="397"/>
      <c r="QCN67" s="397"/>
      <c r="QCO67" s="397"/>
      <c r="QCP67" s="397"/>
      <c r="QCQ67" s="397"/>
      <c r="QCR67" s="397"/>
      <c r="QCS67" s="397"/>
      <c r="QCT67" s="397"/>
      <c r="QCU67" s="397"/>
      <c r="QCV67" s="397"/>
      <c r="QCW67" s="397"/>
      <c r="QCX67" s="397"/>
      <c r="QCY67" s="397"/>
      <c r="QCZ67" s="397"/>
      <c r="QDA67" s="397"/>
      <c r="QDB67" s="397"/>
      <c r="QDC67" s="397"/>
      <c r="QDD67" s="397"/>
      <c r="QDE67" s="397"/>
      <c r="QDF67" s="397"/>
      <c r="QDG67" s="397"/>
      <c r="QDH67" s="397"/>
      <c r="QDI67" s="397"/>
      <c r="QDJ67" s="397"/>
      <c r="QDK67" s="397"/>
      <c r="QDL67" s="397"/>
      <c r="QDM67" s="397"/>
      <c r="QDN67" s="397"/>
      <c r="QDO67" s="397"/>
      <c r="QDP67" s="397"/>
      <c r="QDQ67" s="397"/>
      <c r="QDR67" s="397"/>
      <c r="QDS67" s="397"/>
      <c r="QDT67" s="397"/>
      <c r="QDU67" s="397"/>
      <c r="QDV67" s="397"/>
      <c r="QDW67" s="397"/>
      <c r="QDX67" s="397"/>
      <c r="QDY67" s="397"/>
      <c r="QDZ67" s="397"/>
      <c r="QEA67" s="397"/>
      <c r="QEB67" s="397"/>
      <c r="QEC67" s="397"/>
      <c r="QED67" s="397"/>
      <c r="QEE67" s="397"/>
      <c r="QEF67" s="397"/>
      <c r="QEG67" s="397"/>
      <c r="QEH67" s="397"/>
      <c r="QEI67" s="397"/>
      <c r="QEJ67" s="397"/>
      <c r="QEK67" s="397"/>
      <c r="QEL67" s="397"/>
      <c r="QEM67" s="397"/>
      <c r="QEN67" s="397"/>
      <c r="QEO67" s="397"/>
      <c r="QEP67" s="397"/>
      <c r="QEQ67" s="397"/>
      <c r="QER67" s="397"/>
      <c r="QES67" s="397"/>
      <c r="QET67" s="397"/>
      <c r="QEU67" s="397"/>
      <c r="QEV67" s="397"/>
      <c r="QEW67" s="397"/>
      <c r="QEX67" s="397"/>
      <c r="QEY67" s="397"/>
      <c r="QEZ67" s="397"/>
      <c r="QFA67" s="397"/>
      <c r="QFB67" s="397"/>
      <c r="QFC67" s="397"/>
      <c r="QFD67" s="397"/>
      <c r="QFE67" s="397"/>
      <c r="QFF67" s="397"/>
      <c r="QFG67" s="397"/>
      <c r="QFH67" s="397"/>
      <c r="QFI67" s="397"/>
      <c r="QFJ67" s="397"/>
      <c r="QFK67" s="397"/>
      <c r="QFL67" s="397"/>
      <c r="QFM67" s="397"/>
      <c r="QFN67" s="397"/>
      <c r="QFO67" s="397"/>
      <c r="QFP67" s="397"/>
      <c r="QFQ67" s="397"/>
      <c r="QFR67" s="397"/>
      <c r="QFS67" s="397"/>
      <c r="QFT67" s="397"/>
      <c r="QFU67" s="397"/>
      <c r="QFV67" s="397"/>
      <c r="QFW67" s="397"/>
      <c r="QFX67" s="397"/>
      <c r="QFY67" s="397"/>
      <c r="QFZ67" s="397"/>
      <c r="QGA67" s="397"/>
      <c r="QGB67" s="397"/>
      <c r="QGC67" s="397"/>
      <c r="QGD67" s="397"/>
      <c r="QGE67" s="397"/>
      <c r="QGF67" s="397"/>
      <c r="QGG67" s="397"/>
      <c r="QGH67" s="397"/>
      <c r="QGI67" s="397"/>
      <c r="QGJ67" s="397"/>
      <c r="QGK67" s="397"/>
      <c r="QGL67" s="397"/>
      <c r="QGM67" s="397"/>
      <c r="QGN67" s="397"/>
      <c r="QGO67" s="397"/>
      <c r="QGP67" s="397"/>
      <c r="QGQ67" s="397"/>
      <c r="QGR67" s="397"/>
      <c r="QGS67" s="397"/>
      <c r="QGT67" s="397"/>
      <c r="QGU67" s="397"/>
      <c r="QGV67" s="397"/>
      <c r="QGW67" s="397"/>
      <c r="QGX67" s="397"/>
      <c r="QGY67" s="397"/>
      <c r="QGZ67" s="397"/>
      <c r="QHA67" s="397"/>
      <c r="QHB67" s="397"/>
      <c r="QHC67" s="397"/>
      <c r="QHD67" s="397"/>
      <c r="QHE67" s="397"/>
      <c r="QHF67" s="397"/>
      <c r="QHG67" s="397"/>
      <c r="QHH67" s="397"/>
      <c r="QHI67" s="397"/>
      <c r="QHJ67" s="397"/>
      <c r="QHK67" s="397"/>
      <c r="QHL67" s="397"/>
      <c r="QHM67" s="397"/>
      <c r="QHN67" s="397"/>
      <c r="QHO67" s="397"/>
      <c r="QHP67" s="397"/>
      <c r="QHQ67" s="397"/>
      <c r="QHR67" s="397"/>
      <c r="QHS67" s="397"/>
      <c r="QHT67" s="397"/>
      <c r="QHU67" s="397"/>
      <c r="QHV67" s="397"/>
      <c r="QHW67" s="397"/>
      <c r="QHX67" s="397"/>
      <c r="QHY67" s="397"/>
      <c r="QHZ67" s="397"/>
      <c r="QIA67" s="397"/>
      <c r="QIB67" s="397"/>
      <c r="QIC67" s="397"/>
      <c r="QID67" s="397"/>
      <c r="QIE67" s="397"/>
      <c r="QIF67" s="397"/>
      <c r="QIG67" s="397"/>
      <c r="QIH67" s="397"/>
      <c r="QII67" s="397"/>
      <c r="QIJ67" s="397"/>
      <c r="QIK67" s="397"/>
      <c r="QIL67" s="397"/>
      <c r="QIM67" s="397"/>
      <c r="QIN67" s="397"/>
      <c r="QIO67" s="397"/>
      <c r="QIP67" s="397"/>
      <c r="QIQ67" s="397"/>
      <c r="QIR67" s="397"/>
      <c r="QIS67" s="397"/>
      <c r="QIT67" s="397"/>
      <c r="QIU67" s="397"/>
      <c r="QIV67" s="397"/>
      <c r="QIW67" s="397"/>
      <c r="QIX67" s="397"/>
      <c r="QIY67" s="397"/>
      <c r="QIZ67" s="397"/>
      <c r="QJA67" s="397"/>
      <c r="QJB67" s="397"/>
      <c r="QJC67" s="397"/>
      <c r="QJD67" s="397"/>
      <c r="QJE67" s="397"/>
      <c r="QJF67" s="397"/>
      <c r="QJG67" s="397"/>
      <c r="QJH67" s="397"/>
      <c r="QJI67" s="397"/>
      <c r="QJJ67" s="397"/>
      <c r="QJK67" s="397"/>
      <c r="QJL67" s="397"/>
      <c r="QJM67" s="397"/>
      <c r="QJN67" s="397"/>
      <c r="QJO67" s="397"/>
      <c r="QJP67" s="397"/>
      <c r="QJQ67" s="397"/>
      <c r="QJR67" s="397"/>
      <c r="QJS67" s="397"/>
      <c r="QJT67" s="397"/>
      <c r="QJU67" s="397"/>
      <c r="QJV67" s="397"/>
      <c r="QJW67" s="397"/>
      <c r="QJX67" s="397"/>
      <c r="QJY67" s="397"/>
      <c r="QJZ67" s="397"/>
      <c r="QKA67" s="397"/>
      <c r="QKB67" s="397"/>
      <c r="QKC67" s="397"/>
      <c r="QKD67" s="397"/>
      <c r="QKE67" s="397"/>
      <c r="QKF67" s="397"/>
      <c r="QKG67" s="397"/>
      <c r="QKH67" s="397"/>
      <c r="QKI67" s="397"/>
      <c r="QKJ67" s="397"/>
      <c r="QKK67" s="397"/>
      <c r="QKL67" s="397"/>
      <c r="QKM67" s="397"/>
      <c r="QKN67" s="397"/>
      <c r="QKO67" s="397"/>
      <c r="QKP67" s="397"/>
      <c r="QKQ67" s="397"/>
      <c r="QKR67" s="397"/>
      <c r="QKS67" s="397"/>
      <c r="QKT67" s="397"/>
      <c r="QKU67" s="397"/>
      <c r="QKV67" s="397"/>
      <c r="QKW67" s="397"/>
      <c r="QKX67" s="397"/>
      <c r="QKY67" s="397"/>
      <c r="QKZ67" s="397"/>
      <c r="QLA67" s="397"/>
      <c r="QLB67" s="397"/>
      <c r="QLC67" s="397"/>
      <c r="QLD67" s="397"/>
      <c r="QLE67" s="397"/>
      <c r="QLF67" s="397"/>
      <c r="QLG67" s="397"/>
      <c r="QLH67" s="397"/>
      <c r="QLI67" s="397"/>
      <c r="QLJ67" s="397"/>
      <c r="QLK67" s="397"/>
      <c r="QLL67" s="397"/>
      <c r="QLM67" s="397"/>
      <c r="QLN67" s="397"/>
      <c r="QLO67" s="397"/>
      <c r="QLP67" s="397"/>
      <c r="QLQ67" s="397"/>
      <c r="QLR67" s="397"/>
      <c r="QLS67" s="397"/>
      <c r="QLT67" s="397"/>
      <c r="QLU67" s="397"/>
      <c r="QLV67" s="397"/>
      <c r="QLW67" s="397"/>
      <c r="QLX67" s="397"/>
      <c r="QLY67" s="397"/>
      <c r="QLZ67" s="397"/>
      <c r="QMA67" s="397"/>
      <c r="QMB67" s="397"/>
      <c r="QMC67" s="397"/>
      <c r="QMD67" s="397"/>
      <c r="QME67" s="397"/>
      <c r="QMF67" s="397"/>
      <c r="QMG67" s="397"/>
      <c r="QMH67" s="397"/>
      <c r="QMI67" s="397"/>
      <c r="QMJ67" s="397"/>
      <c r="QMK67" s="397"/>
      <c r="QML67" s="397"/>
      <c r="QMM67" s="397"/>
      <c r="QMN67" s="397"/>
      <c r="QMO67" s="397"/>
      <c r="QMP67" s="397"/>
      <c r="QMQ67" s="397"/>
      <c r="QMR67" s="397"/>
      <c r="QMS67" s="397"/>
      <c r="QMT67" s="397"/>
      <c r="QMU67" s="397"/>
      <c r="QMV67" s="397"/>
      <c r="QMW67" s="397"/>
      <c r="QMX67" s="397"/>
      <c r="QMY67" s="397"/>
      <c r="QMZ67" s="397"/>
      <c r="QNA67" s="397"/>
      <c r="QNB67" s="397"/>
      <c r="QNC67" s="397"/>
      <c r="QND67" s="397"/>
      <c r="QNE67" s="397"/>
      <c r="QNF67" s="397"/>
      <c r="QNG67" s="397"/>
      <c r="QNH67" s="397"/>
      <c r="QNI67" s="397"/>
      <c r="QNJ67" s="397"/>
      <c r="QNK67" s="397"/>
      <c r="QNL67" s="397"/>
      <c r="QNM67" s="397"/>
      <c r="QNN67" s="397"/>
      <c r="QNO67" s="397"/>
      <c r="QNP67" s="397"/>
      <c r="QNQ67" s="397"/>
      <c r="QNR67" s="397"/>
      <c r="QNS67" s="397"/>
      <c r="QNT67" s="397"/>
      <c r="QNU67" s="397"/>
      <c r="QNV67" s="397"/>
      <c r="QNW67" s="397"/>
      <c r="QNX67" s="397"/>
      <c r="QNY67" s="397"/>
      <c r="QNZ67" s="397"/>
      <c r="QOA67" s="397"/>
      <c r="QOB67" s="397"/>
      <c r="QOC67" s="397"/>
      <c r="QOD67" s="397"/>
      <c r="QOE67" s="397"/>
      <c r="QOF67" s="397"/>
      <c r="QOG67" s="397"/>
      <c r="QOH67" s="397"/>
      <c r="QOI67" s="397"/>
      <c r="QOJ67" s="397"/>
      <c r="QOK67" s="397"/>
      <c r="QOL67" s="397"/>
      <c r="QOM67" s="397"/>
      <c r="QON67" s="397"/>
      <c r="QOO67" s="397"/>
      <c r="QOP67" s="397"/>
      <c r="QOQ67" s="397"/>
      <c r="QOR67" s="397"/>
      <c r="QOS67" s="397"/>
      <c r="QOT67" s="397"/>
      <c r="QOU67" s="397"/>
      <c r="QOV67" s="397"/>
      <c r="QOW67" s="397"/>
      <c r="QOX67" s="397"/>
      <c r="QOY67" s="397"/>
      <c r="QOZ67" s="397"/>
      <c r="QPA67" s="397"/>
      <c r="QPB67" s="397"/>
      <c r="QPC67" s="397"/>
      <c r="QPD67" s="397"/>
      <c r="QPE67" s="397"/>
      <c r="QPF67" s="397"/>
      <c r="QPG67" s="397"/>
      <c r="QPH67" s="397"/>
      <c r="QPI67" s="397"/>
      <c r="QPJ67" s="397"/>
      <c r="QPK67" s="397"/>
      <c r="QPL67" s="397"/>
      <c r="QPM67" s="397"/>
      <c r="QPN67" s="397"/>
      <c r="QPO67" s="397"/>
      <c r="QPP67" s="397"/>
      <c r="QPQ67" s="397"/>
      <c r="QPR67" s="397"/>
      <c r="QPS67" s="397"/>
      <c r="QPT67" s="397"/>
      <c r="QPU67" s="397"/>
      <c r="QPV67" s="397"/>
      <c r="QPW67" s="397"/>
      <c r="QPX67" s="397"/>
      <c r="QPY67" s="397"/>
      <c r="QPZ67" s="397"/>
      <c r="QQA67" s="397"/>
      <c r="QQB67" s="397"/>
      <c r="QQC67" s="397"/>
      <c r="QQD67" s="397"/>
      <c r="QQE67" s="397"/>
      <c r="QQF67" s="397"/>
      <c r="QQG67" s="397"/>
      <c r="QQH67" s="397"/>
      <c r="QQI67" s="397"/>
      <c r="QQJ67" s="397"/>
      <c r="QQK67" s="397"/>
      <c r="QQL67" s="397"/>
      <c r="QQM67" s="397"/>
      <c r="QQN67" s="397"/>
      <c r="QQO67" s="397"/>
      <c r="QQP67" s="397"/>
      <c r="QQQ67" s="397"/>
      <c r="QQR67" s="397"/>
      <c r="QQS67" s="397"/>
      <c r="QQT67" s="397"/>
      <c r="QQU67" s="397"/>
      <c r="QQV67" s="397"/>
      <c r="QQW67" s="397"/>
      <c r="QQX67" s="397"/>
      <c r="QQY67" s="397"/>
      <c r="QQZ67" s="397"/>
      <c r="QRA67" s="397"/>
      <c r="QRB67" s="397"/>
      <c r="QRC67" s="397"/>
      <c r="QRD67" s="397"/>
      <c r="QRE67" s="397"/>
      <c r="QRF67" s="397"/>
      <c r="QRG67" s="397"/>
      <c r="QRH67" s="397"/>
      <c r="QRI67" s="397"/>
      <c r="QRJ67" s="397"/>
      <c r="QRK67" s="397"/>
      <c r="QRL67" s="397"/>
      <c r="QRM67" s="397"/>
      <c r="QRN67" s="397"/>
      <c r="QRO67" s="397"/>
      <c r="QRP67" s="397"/>
      <c r="QRQ67" s="397"/>
      <c r="QRR67" s="397"/>
      <c r="QRS67" s="397"/>
      <c r="QRT67" s="397"/>
      <c r="QRU67" s="397"/>
      <c r="QRV67" s="397"/>
      <c r="QRW67" s="397"/>
      <c r="QRX67" s="397"/>
      <c r="QRY67" s="397"/>
      <c r="QRZ67" s="397"/>
      <c r="QSA67" s="397"/>
      <c r="QSB67" s="397"/>
      <c r="QSC67" s="397"/>
      <c r="QSD67" s="397"/>
      <c r="QSE67" s="397"/>
      <c r="QSF67" s="397"/>
      <c r="QSG67" s="397"/>
      <c r="QSH67" s="397"/>
      <c r="QSI67" s="397"/>
      <c r="QSJ67" s="397"/>
      <c r="QSK67" s="397"/>
      <c r="QSL67" s="397"/>
      <c r="QSM67" s="397"/>
      <c r="QSN67" s="397"/>
      <c r="QSO67" s="397"/>
      <c r="QSP67" s="397"/>
      <c r="QSQ67" s="397"/>
      <c r="QSR67" s="397"/>
      <c r="QSS67" s="397"/>
      <c r="QST67" s="397"/>
      <c r="QSU67" s="397"/>
      <c r="QSV67" s="397"/>
      <c r="QSW67" s="397"/>
      <c r="QSX67" s="397"/>
      <c r="QSY67" s="397"/>
      <c r="QSZ67" s="397"/>
      <c r="QTA67" s="397"/>
      <c r="QTB67" s="397"/>
      <c r="QTC67" s="397"/>
      <c r="QTD67" s="397"/>
      <c r="QTE67" s="397"/>
      <c r="QTF67" s="397"/>
      <c r="QTG67" s="397"/>
      <c r="QTH67" s="397"/>
      <c r="QTI67" s="397"/>
      <c r="QTJ67" s="397"/>
      <c r="QTK67" s="397"/>
      <c r="QTL67" s="397"/>
      <c r="QTM67" s="397"/>
      <c r="QTN67" s="397"/>
      <c r="QTO67" s="397"/>
      <c r="QTP67" s="397"/>
      <c r="QTQ67" s="397"/>
      <c r="QTR67" s="397"/>
      <c r="QTS67" s="397"/>
      <c r="QTT67" s="397"/>
      <c r="QTU67" s="397"/>
      <c r="QTV67" s="397"/>
      <c r="QTW67" s="397"/>
      <c r="QTX67" s="397"/>
      <c r="QTY67" s="397"/>
      <c r="QTZ67" s="397"/>
      <c r="QUA67" s="397"/>
      <c r="QUB67" s="397"/>
      <c r="QUC67" s="397"/>
      <c r="QUD67" s="397"/>
      <c r="QUE67" s="397"/>
      <c r="QUF67" s="397"/>
      <c r="QUG67" s="397"/>
      <c r="QUH67" s="397"/>
      <c r="QUI67" s="397"/>
      <c r="QUJ67" s="397"/>
      <c r="QUK67" s="397"/>
      <c r="QUL67" s="397"/>
      <c r="QUM67" s="397"/>
      <c r="QUN67" s="397"/>
      <c r="QUO67" s="397"/>
      <c r="QUP67" s="397"/>
      <c r="QUQ67" s="397"/>
      <c r="QUR67" s="397"/>
      <c r="QUS67" s="397"/>
      <c r="QUT67" s="397"/>
      <c r="QUU67" s="397"/>
      <c r="QUV67" s="397"/>
      <c r="QUW67" s="397"/>
      <c r="QUX67" s="397"/>
      <c r="QUY67" s="397"/>
      <c r="QUZ67" s="397"/>
      <c r="QVA67" s="397"/>
      <c r="QVB67" s="397"/>
      <c r="QVC67" s="397"/>
      <c r="QVD67" s="397"/>
      <c r="QVE67" s="397"/>
      <c r="QVF67" s="397"/>
      <c r="QVG67" s="397"/>
      <c r="QVH67" s="397"/>
      <c r="QVI67" s="397"/>
      <c r="QVJ67" s="397"/>
      <c r="QVK67" s="397"/>
      <c r="QVL67" s="397"/>
      <c r="QVM67" s="397"/>
      <c r="QVN67" s="397"/>
      <c r="QVO67" s="397"/>
      <c r="QVP67" s="397"/>
      <c r="QVQ67" s="397"/>
      <c r="QVR67" s="397"/>
      <c r="QVS67" s="397"/>
      <c r="QVT67" s="397"/>
      <c r="QVU67" s="397"/>
      <c r="QVV67" s="397"/>
      <c r="QVW67" s="397"/>
      <c r="QVX67" s="397"/>
      <c r="QVY67" s="397"/>
      <c r="QVZ67" s="397"/>
      <c r="QWA67" s="397"/>
      <c r="QWB67" s="397"/>
      <c r="QWC67" s="397"/>
      <c r="QWD67" s="397"/>
      <c r="QWE67" s="397"/>
      <c r="QWF67" s="397"/>
      <c r="QWG67" s="397"/>
      <c r="QWH67" s="397"/>
      <c r="QWI67" s="397"/>
      <c r="QWJ67" s="397"/>
      <c r="QWK67" s="397"/>
      <c r="QWL67" s="397"/>
      <c r="QWM67" s="397"/>
      <c r="QWN67" s="397"/>
      <c r="QWO67" s="397"/>
      <c r="QWP67" s="397"/>
      <c r="QWQ67" s="397"/>
      <c r="QWR67" s="397"/>
      <c r="QWS67" s="397"/>
      <c r="QWT67" s="397"/>
      <c r="QWU67" s="397"/>
      <c r="QWV67" s="397"/>
      <c r="QWW67" s="397"/>
      <c r="QWX67" s="397"/>
      <c r="QWY67" s="397"/>
      <c r="QWZ67" s="397"/>
      <c r="QXA67" s="397"/>
      <c r="QXB67" s="397"/>
      <c r="QXC67" s="397"/>
      <c r="QXD67" s="397"/>
      <c r="QXE67" s="397"/>
      <c r="QXF67" s="397"/>
      <c r="QXG67" s="397"/>
      <c r="QXH67" s="397"/>
      <c r="QXI67" s="397"/>
      <c r="QXJ67" s="397"/>
      <c r="QXK67" s="397"/>
      <c r="QXL67" s="397"/>
      <c r="QXM67" s="397"/>
      <c r="QXN67" s="397"/>
      <c r="QXO67" s="397"/>
      <c r="QXP67" s="397"/>
      <c r="QXQ67" s="397"/>
      <c r="QXR67" s="397"/>
      <c r="QXS67" s="397"/>
      <c r="QXT67" s="397"/>
      <c r="QXU67" s="397"/>
      <c r="QXV67" s="397"/>
      <c r="QXW67" s="397"/>
      <c r="QXX67" s="397"/>
      <c r="QXY67" s="397"/>
      <c r="QXZ67" s="397"/>
      <c r="QYA67" s="397"/>
      <c r="QYB67" s="397"/>
      <c r="QYC67" s="397"/>
      <c r="QYD67" s="397"/>
      <c r="QYE67" s="397"/>
      <c r="QYF67" s="397"/>
      <c r="QYG67" s="397"/>
      <c r="QYH67" s="397"/>
      <c r="QYI67" s="397"/>
      <c r="QYJ67" s="397"/>
      <c r="QYK67" s="397"/>
      <c r="QYL67" s="397"/>
      <c r="QYM67" s="397"/>
      <c r="QYN67" s="397"/>
      <c r="QYO67" s="397"/>
      <c r="QYP67" s="397"/>
      <c r="QYQ67" s="397"/>
      <c r="QYR67" s="397"/>
      <c r="QYS67" s="397"/>
      <c r="QYT67" s="397"/>
      <c r="QYU67" s="397"/>
      <c r="QYV67" s="397"/>
      <c r="QYW67" s="397"/>
      <c r="QYX67" s="397"/>
      <c r="QYY67" s="397"/>
      <c r="QYZ67" s="397"/>
      <c r="QZA67" s="397"/>
      <c r="QZB67" s="397"/>
      <c r="QZC67" s="397"/>
      <c r="QZD67" s="397"/>
      <c r="QZE67" s="397"/>
      <c r="QZF67" s="397"/>
      <c r="QZG67" s="397"/>
      <c r="QZH67" s="397"/>
      <c r="QZI67" s="397"/>
      <c r="QZJ67" s="397"/>
      <c r="QZK67" s="397"/>
      <c r="QZL67" s="397"/>
      <c r="QZM67" s="397"/>
      <c r="QZN67" s="397"/>
      <c r="QZO67" s="397"/>
      <c r="QZP67" s="397"/>
      <c r="QZQ67" s="397"/>
      <c r="QZR67" s="397"/>
      <c r="QZS67" s="397"/>
      <c r="QZT67" s="397"/>
      <c r="QZU67" s="397"/>
      <c r="QZV67" s="397"/>
      <c r="QZW67" s="397"/>
      <c r="QZX67" s="397"/>
      <c r="QZY67" s="397"/>
      <c r="QZZ67" s="397"/>
      <c r="RAA67" s="397"/>
      <c r="RAB67" s="397"/>
      <c r="RAC67" s="397"/>
      <c r="RAD67" s="397"/>
      <c r="RAE67" s="397"/>
      <c r="RAF67" s="397"/>
      <c r="RAG67" s="397"/>
      <c r="RAH67" s="397"/>
      <c r="RAI67" s="397"/>
      <c r="RAJ67" s="397"/>
      <c r="RAK67" s="397"/>
      <c r="RAL67" s="397"/>
      <c r="RAM67" s="397"/>
      <c r="RAN67" s="397"/>
      <c r="RAO67" s="397"/>
      <c r="RAP67" s="397"/>
      <c r="RAQ67" s="397"/>
      <c r="RAR67" s="397"/>
      <c r="RAS67" s="397"/>
      <c r="RAT67" s="397"/>
      <c r="RAU67" s="397"/>
      <c r="RAV67" s="397"/>
      <c r="RAW67" s="397"/>
      <c r="RAX67" s="397"/>
      <c r="RAY67" s="397"/>
      <c r="RAZ67" s="397"/>
      <c r="RBA67" s="397"/>
      <c r="RBB67" s="397"/>
      <c r="RBC67" s="397"/>
      <c r="RBD67" s="397"/>
      <c r="RBE67" s="397"/>
      <c r="RBF67" s="397"/>
      <c r="RBG67" s="397"/>
      <c r="RBH67" s="397"/>
      <c r="RBI67" s="397"/>
      <c r="RBJ67" s="397"/>
      <c r="RBK67" s="397"/>
      <c r="RBL67" s="397"/>
      <c r="RBM67" s="397"/>
      <c r="RBN67" s="397"/>
      <c r="RBO67" s="397"/>
      <c r="RBP67" s="397"/>
      <c r="RBQ67" s="397"/>
      <c r="RBR67" s="397"/>
      <c r="RBS67" s="397"/>
      <c r="RBT67" s="397"/>
      <c r="RBU67" s="397"/>
      <c r="RBV67" s="397"/>
      <c r="RBW67" s="397"/>
      <c r="RBX67" s="397"/>
      <c r="RBY67" s="397"/>
      <c r="RBZ67" s="397"/>
      <c r="RCA67" s="397"/>
      <c r="RCB67" s="397"/>
      <c r="RCC67" s="397"/>
      <c r="RCD67" s="397"/>
      <c r="RCE67" s="397"/>
      <c r="RCF67" s="397"/>
      <c r="RCG67" s="397"/>
      <c r="RCH67" s="397"/>
      <c r="RCI67" s="397"/>
      <c r="RCJ67" s="397"/>
      <c r="RCK67" s="397"/>
      <c r="RCL67" s="397"/>
      <c r="RCM67" s="397"/>
      <c r="RCN67" s="397"/>
      <c r="RCO67" s="397"/>
      <c r="RCP67" s="397"/>
      <c r="RCQ67" s="397"/>
      <c r="RCR67" s="397"/>
      <c r="RCS67" s="397"/>
      <c r="RCT67" s="397"/>
      <c r="RCU67" s="397"/>
      <c r="RCV67" s="397"/>
      <c r="RCW67" s="397"/>
      <c r="RCX67" s="397"/>
      <c r="RCY67" s="397"/>
      <c r="RCZ67" s="397"/>
      <c r="RDA67" s="397"/>
      <c r="RDB67" s="397"/>
      <c r="RDC67" s="397"/>
      <c r="RDD67" s="397"/>
      <c r="RDE67" s="397"/>
      <c r="RDF67" s="397"/>
      <c r="RDG67" s="397"/>
      <c r="RDH67" s="397"/>
      <c r="RDI67" s="397"/>
      <c r="RDJ67" s="397"/>
      <c r="RDK67" s="397"/>
      <c r="RDL67" s="397"/>
      <c r="RDM67" s="397"/>
      <c r="RDN67" s="397"/>
      <c r="RDO67" s="397"/>
      <c r="RDP67" s="397"/>
      <c r="RDQ67" s="397"/>
      <c r="RDR67" s="397"/>
      <c r="RDS67" s="397"/>
      <c r="RDT67" s="397"/>
      <c r="RDU67" s="397"/>
      <c r="RDV67" s="397"/>
      <c r="RDW67" s="397"/>
      <c r="RDX67" s="397"/>
      <c r="RDY67" s="397"/>
      <c r="RDZ67" s="397"/>
      <c r="REA67" s="397"/>
      <c r="REB67" s="397"/>
      <c r="REC67" s="397"/>
      <c r="RED67" s="397"/>
      <c r="REE67" s="397"/>
      <c r="REF67" s="397"/>
      <c r="REG67" s="397"/>
      <c r="REH67" s="397"/>
      <c r="REI67" s="397"/>
      <c r="REJ67" s="397"/>
      <c r="REK67" s="397"/>
      <c r="REL67" s="397"/>
      <c r="REM67" s="397"/>
      <c r="REN67" s="397"/>
      <c r="REO67" s="397"/>
      <c r="REP67" s="397"/>
      <c r="REQ67" s="397"/>
      <c r="RER67" s="397"/>
      <c r="RES67" s="397"/>
      <c r="RET67" s="397"/>
      <c r="REU67" s="397"/>
      <c r="REV67" s="397"/>
      <c r="REW67" s="397"/>
      <c r="REX67" s="397"/>
      <c r="REY67" s="397"/>
      <c r="REZ67" s="397"/>
      <c r="RFA67" s="397"/>
      <c r="RFB67" s="397"/>
      <c r="RFC67" s="397"/>
      <c r="RFD67" s="397"/>
      <c r="RFE67" s="397"/>
      <c r="RFF67" s="397"/>
      <c r="RFG67" s="397"/>
      <c r="RFH67" s="397"/>
      <c r="RFI67" s="397"/>
      <c r="RFJ67" s="397"/>
      <c r="RFK67" s="397"/>
      <c r="RFL67" s="397"/>
      <c r="RFM67" s="397"/>
      <c r="RFN67" s="397"/>
      <c r="RFO67" s="397"/>
      <c r="RFP67" s="397"/>
      <c r="RFQ67" s="397"/>
      <c r="RFR67" s="397"/>
      <c r="RFS67" s="397"/>
      <c r="RFT67" s="397"/>
      <c r="RFU67" s="397"/>
      <c r="RFV67" s="397"/>
      <c r="RFW67" s="397"/>
      <c r="RFX67" s="397"/>
      <c r="RFY67" s="397"/>
      <c r="RFZ67" s="397"/>
      <c r="RGA67" s="397"/>
      <c r="RGB67" s="397"/>
      <c r="RGC67" s="397"/>
      <c r="RGD67" s="397"/>
      <c r="RGE67" s="397"/>
      <c r="RGF67" s="397"/>
      <c r="RGG67" s="397"/>
      <c r="RGH67" s="397"/>
      <c r="RGI67" s="397"/>
      <c r="RGJ67" s="397"/>
      <c r="RGK67" s="397"/>
      <c r="RGL67" s="397"/>
      <c r="RGM67" s="397"/>
      <c r="RGN67" s="397"/>
      <c r="RGO67" s="397"/>
      <c r="RGP67" s="397"/>
      <c r="RGQ67" s="397"/>
      <c r="RGR67" s="397"/>
      <c r="RGS67" s="397"/>
      <c r="RGT67" s="397"/>
      <c r="RGU67" s="397"/>
      <c r="RGV67" s="397"/>
      <c r="RGW67" s="397"/>
      <c r="RGX67" s="397"/>
      <c r="RGY67" s="397"/>
      <c r="RGZ67" s="397"/>
      <c r="RHA67" s="397"/>
      <c r="RHB67" s="397"/>
      <c r="RHC67" s="397"/>
      <c r="RHD67" s="397"/>
      <c r="RHE67" s="397"/>
      <c r="RHF67" s="397"/>
      <c r="RHG67" s="397"/>
      <c r="RHH67" s="397"/>
      <c r="RHI67" s="397"/>
      <c r="RHJ67" s="397"/>
      <c r="RHK67" s="397"/>
      <c r="RHL67" s="397"/>
      <c r="RHM67" s="397"/>
      <c r="RHN67" s="397"/>
      <c r="RHO67" s="397"/>
      <c r="RHP67" s="397"/>
      <c r="RHQ67" s="397"/>
      <c r="RHR67" s="397"/>
      <c r="RHS67" s="397"/>
      <c r="RHT67" s="397"/>
      <c r="RHU67" s="397"/>
      <c r="RHV67" s="397"/>
      <c r="RHW67" s="397"/>
      <c r="RHX67" s="397"/>
      <c r="RHY67" s="397"/>
      <c r="RHZ67" s="397"/>
      <c r="RIA67" s="397"/>
      <c r="RIB67" s="397"/>
      <c r="RIC67" s="397"/>
      <c r="RID67" s="397"/>
      <c r="RIE67" s="397"/>
      <c r="RIF67" s="397"/>
      <c r="RIG67" s="397"/>
      <c r="RIH67" s="397"/>
      <c r="RII67" s="397"/>
      <c r="RIJ67" s="397"/>
      <c r="RIK67" s="397"/>
      <c r="RIL67" s="397"/>
      <c r="RIM67" s="397"/>
      <c r="RIN67" s="397"/>
      <c r="RIO67" s="397"/>
      <c r="RIP67" s="397"/>
      <c r="RIQ67" s="397"/>
      <c r="RIR67" s="397"/>
      <c r="RIS67" s="397"/>
      <c r="RIT67" s="397"/>
      <c r="RIU67" s="397"/>
      <c r="RIV67" s="397"/>
      <c r="RIW67" s="397"/>
      <c r="RIX67" s="397"/>
      <c r="RIY67" s="397"/>
      <c r="RIZ67" s="397"/>
      <c r="RJA67" s="397"/>
      <c r="RJB67" s="397"/>
      <c r="RJC67" s="397"/>
      <c r="RJD67" s="397"/>
      <c r="RJE67" s="397"/>
      <c r="RJF67" s="397"/>
      <c r="RJG67" s="397"/>
      <c r="RJH67" s="397"/>
      <c r="RJI67" s="397"/>
      <c r="RJJ67" s="397"/>
      <c r="RJK67" s="397"/>
      <c r="RJL67" s="397"/>
      <c r="RJM67" s="397"/>
      <c r="RJN67" s="397"/>
      <c r="RJO67" s="397"/>
      <c r="RJP67" s="397"/>
      <c r="RJQ67" s="397"/>
      <c r="RJR67" s="397"/>
      <c r="RJS67" s="397"/>
      <c r="RJT67" s="397"/>
      <c r="RJU67" s="397"/>
      <c r="RJV67" s="397"/>
      <c r="RJW67" s="397"/>
      <c r="RJX67" s="397"/>
      <c r="RJY67" s="397"/>
      <c r="RJZ67" s="397"/>
      <c r="RKA67" s="397"/>
      <c r="RKB67" s="397"/>
      <c r="RKC67" s="397"/>
      <c r="RKD67" s="397"/>
      <c r="RKE67" s="397"/>
      <c r="RKF67" s="397"/>
      <c r="RKG67" s="397"/>
      <c r="RKH67" s="397"/>
      <c r="RKI67" s="397"/>
      <c r="RKJ67" s="397"/>
      <c r="RKK67" s="397"/>
      <c r="RKL67" s="397"/>
      <c r="RKM67" s="397"/>
      <c r="RKN67" s="397"/>
      <c r="RKO67" s="397"/>
      <c r="RKP67" s="397"/>
      <c r="RKQ67" s="397"/>
      <c r="RKR67" s="397"/>
      <c r="RKS67" s="397"/>
      <c r="RKT67" s="397"/>
      <c r="RKU67" s="397"/>
      <c r="RKV67" s="397"/>
      <c r="RKW67" s="397"/>
      <c r="RKX67" s="397"/>
      <c r="RKY67" s="397"/>
      <c r="RKZ67" s="397"/>
      <c r="RLA67" s="397"/>
      <c r="RLB67" s="397"/>
      <c r="RLC67" s="397"/>
      <c r="RLD67" s="397"/>
      <c r="RLE67" s="397"/>
      <c r="RLF67" s="397"/>
      <c r="RLG67" s="397"/>
      <c r="RLH67" s="397"/>
      <c r="RLI67" s="397"/>
      <c r="RLJ67" s="397"/>
      <c r="RLK67" s="397"/>
      <c r="RLL67" s="397"/>
      <c r="RLM67" s="397"/>
      <c r="RLN67" s="397"/>
      <c r="RLO67" s="397"/>
      <c r="RLP67" s="397"/>
      <c r="RLQ67" s="397"/>
      <c r="RLR67" s="397"/>
      <c r="RLS67" s="397"/>
      <c r="RLT67" s="397"/>
      <c r="RLU67" s="397"/>
      <c r="RLV67" s="397"/>
      <c r="RLW67" s="397"/>
      <c r="RLX67" s="397"/>
      <c r="RLY67" s="397"/>
      <c r="RLZ67" s="397"/>
      <c r="RMA67" s="397"/>
      <c r="RMB67" s="397"/>
      <c r="RMC67" s="397"/>
      <c r="RMD67" s="397"/>
      <c r="RME67" s="397"/>
      <c r="RMF67" s="397"/>
      <c r="RMG67" s="397"/>
      <c r="RMH67" s="397"/>
      <c r="RMI67" s="397"/>
      <c r="RMJ67" s="397"/>
      <c r="RMK67" s="397"/>
      <c r="RML67" s="397"/>
      <c r="RMM67" s="397"/>
      <c r="RMN67" s="397"/>
      <c r="RMO67" s="397"/>
      <c r="RMP67" s="397"/>
      <c r="RMQ67" s="397"/>
      <c r="RMR67" s="397"/>
      <c r="RMS67" s="397"/>
      <c r="RMT67" s="397"/>
      <c r="RMU67" s="397"/>
      <c r="RMV67" s="397"/>
      <c r="RMW67" s="397"/>
      <c r="RMX67" s="397"/>
      <c r="RMY67" s="397"/>
      <c r="RMZ67" s="397"/>
      <c r="RNA67" s="397"/>
      <c r="RNB67" s="397"/>
      <c r="RNC67" s="397"/>
      <c r="RND67" s="397"/>
      <c r="RNE67" s="397"/>
      <c r="RNF67" s="397"/>
      <c r="RNG67" s="397"/>
      <c r="RNH67" s="397"/>
      <c r="RNI67" s="397"/>
      <c r="RNJ67" s="397"/>
      <c r="RNK67" s="397"/>
      <c r="RNL67" s="397"/>
      <c r="RNM67" s="397"/>
      <c r="RNN67" s="397"/>
      <c r="RNO67" s="397"/>
      <c r="RNP67" s="397"/>
      <c r="RNQ67" s="397"/>
      <c r="RNR67" s="397"/>
      <c r="RNS67" s="397"/>
      <c r="RNT67" s="397"/>
      <c r="RNU67" s="397"/>
      <c r="RNV67" s="397"/>
      <c r="RNW67" s="397"/>
      <c r="RNX67" s="397"/>
      <c r="RNY67" s="397"/>
      <c r="RNZ67" s="397"/>
      <c r="ROA67" s="397"/>
      <c r="ROB67" s="397"/>
      <c r="ROC67" s="397"/>
      <c r="ROD67" s="397"/>
      <c r="ROE67" s="397"/>
      <c r="ROF67" s="397"/>
      <c r="ROG67" s="397"/>
      <c r="ROH67" s="397"/>
      <c r="ROI67" s="397"/>
      <c r="ROJ67" s="397"/>
      <c r="ROK67" s="397"/>
      <c r="ROL67" s="397"/>
      <c r="ROM67" s="397"/>
      <c r="RON67" s="397"/>
      <c r="ROO67" s="397"/>
      <c r="ROP67" s="397"/>
      <c r="ROQ67" s="397"/>
      <c r="ROR67" s="397"/>
      <c r="ROS67" s="397"/>
      <c r="ROT67" s="397"/>
      <c r="ROU67" s="397"/>
      <c r="ROV67" s="397"/>
      <c r="ROW67" s="397"/>
      <c r="ROX67" s="397"/>
      <c r="ROY67" s="397"/>
      <c r="ROZ67" s="397"/>
      <c r="RPA67" s="397"/>
      <c r="RPB67" s="397"/>
      <c r="RPC67" s="397"/>
      <c r="RPD67" s="397"/>
      <c r="RPE67" s="397"/>
      <c r="RPF67" s="397"/>
      <c r="RPG67" s="397"/>
      <c r="RPH67" s="397"/>
      <c r="RPI67" s="397"/>
      <c r="RPJ67" s="397"/>
      <c r="RPK67" s="397"/>
      <c r="RPL67" s="397"/>
      <c r="RPM67" s="397"/>
      <c r="RPN67" s="397"/>
      <c r="RPO67" s="397"/>
      <c r="RPP67" s="397"/>
      <c r="RPQ67" s="397"/>
      <c r="RPR67" s="397"/>
      <c r="RPS67" s="397"/>
      <c r="RPT67" s="397"/>
      <c r="RPU67" s="397"/>
      <c r="RPV67" s="397"/>
      <c r="RPW67" s="397"/>
      <c r="RPX67" s="397"/>
      <c r="RPY67" s="397"/>
      <c r="RPZ67" s="397"/>
      <c r="RQA67" s="397"/>
      <c r="RQB67" s="397"/>
      <c r="RQC67" s="397"/>
      <c r="RQD67" s="397"/>
      <c r="RQE67" s="397"/>
      <c r="RQF67" s="397"/>
      <c r="RQG67" s="397"/>
      <c r="RQH67" s="397"/>
      <c r="RQI67" s="397"/>
      <c r="RQJ67" s="397"/>
      <c r="RQK67" s="397"/>
      <c r="RQL67" s="397"/>
      <c r="RQM67" s="397"/>
      <c r="RQN67" s="397"/>
      <c r="RQO67" s="397"/>
      <c r="RQP67" s="397"/>
      <c r="RQQ67" s="397"/>
      <c r="RQR67" s="397"/>
      <c r="RQS67" s="397"/>
      <c r="RQT67" s="397"/>
      <c r="RQU67" s="397"/>
      <c r="RQV67" s="397"/>
      <c r="RQW67" s="397"/>
      <c r="RQX67" s="397"/>
      <c r="RQY67" s="397"/>
      <c r="RQZ67" s="397"/>
      <c r="RRA67" s="397"/>
      <c r="RRB67" s="397"/>
      <c r="RRC67" s="397"/>
      <c r="RRD67" s="397"/>
      <c r="RRE67" s="397"/>
      <c r="RRF67" s="397"/>
      <c r="RRG67" s="397"/>
      <c r="RRH67" s="397"/>
      <c r="RRI67" s="397"/>
      <c r="RRJ67" s="397"/>
      <c r="RRK67" s="397"/>
      <c r="RRL67" s="397"/>
      <c r="RRM67" s="397"/>
      <c r="RRN67" s="397"/>
      <c r="RRO67" s="397"/>
      <c r="RRP67" s="397"/>
      <c r="RRQ67" s="397"/>
      <c r="RRR67" s="397"/>
      <c r="RRS67" s="397"/>
      <c r="RRT67" s="397"/>
      <c r="RRU67" s="397"/>
      <c r="RRV67" s="397"/>
      <c r="RRW67" s="397"/>
      <c r="RRX67" s="397"/>
      <c r="RRY67" s="397"/>
      <c r="RRZ67" s="397"/>
      <c r="RSA67" s="397"/>
      <c r="RSB67" s="397"/>
      <c r="RSC67" s="397"/>
      <c r="RSD67" s="397"/>
      <c r="RSE67" s="397"/>
      <c r="RSF67" s="397"/>
      <c r="RSG67" s="397"/>
      <c r="RSH67" s="397"/>
      <c r="RSI67" s="397"/>
      <c r="RSJ67" s="397"/>
      <c r="RSK67" s="397"/>
      <c r="RSL67" s="397"/>
      <c r="RSM67" s="397"/>
      <c r="RSN67" s="397"/>
      <c r="RSO67" s="397"/>
      <c r="RSP67" s="397"/>
      <c r="RSQ67" s="397"/>
      <c r="RSR67" s="397"/>
      <c r="RSS67" s="397"/>
      <c r="RST67" s="397"/>
      <c r="RSU67" s="397"/>
      <c r="RSV67" s="397"/>
      <c r="RSW67" s="397"/>
      <c r="RSX67" s="397"/>
      <c r="RSY67" s="397"/>
      <c r="RSZ67" s="397"/>
      <c r="RTA67" s="397"/>
      <c r="RTB67" s="397"/>
      <c r="RTC67" s="397"/>
      <c r="RTD67" s="397"/>
      <c r="RTE67" s="397"/>
      <c r="RTF67" s="397"/>
      <c r="RTG67" s="397"/>
      <c r="RTH67" s="397"/>
      <c r="RTI67" s="397"/>
      <c r="RTJ67" s="397"/>
      <c r="RTK67" s="397"/>
      <c r="RTL67" s="397"/>
      <c r="RTM67" s="397"/>
      <c r="RTN67" s="397"/>
      <c r="RTO67" s="397"/>
      <c r="RTP67" s="397"/>
      <c r="RTQ67" s="397"/>
      <c r="RTR67" s="397"/>
      <c r="RTS67" s="397"/>
      <c r="RTT67" s="397"/>
      <c r="RTU67" s="397"/>
      <c r="RTV67" s="397"/>
      <c r="RTW67" s="397"/>
      <c r="RTX67" s="397"/>
      <c r="RTY67" s="397"/>
      <c r="RTZ67" s="397"/>
      <c r="RUA67" s="397"/>
      <c r="RUB67" s="397"/>
      <c r="RUC67" s="397"/>
      <c r="RUD67" s="397"/>
      <c r="RUE67" s="397"/>
      <c r="RUF67" s="397"/>
      <c r="RUG67" s="397"/>
      <c r="RUH67" s="397"/>
      <c r="RUI67" s="397"/>
      <c r="RUJ67" s="397"/>
      <c r="RUK67" s="397"/>
      <c r="RUL67" s="397"/>
      <c r="RUM67" s="397"/>
      <c r="RUN67" s="397"/>
      <c r="RUO67" s="397"/>
      <c r="RUP67" s="397"/>
      <c r="RUQ67" s="397"/>
      <c r="RUR67" s="397"/>
      <c r="RUS67" s="397"/>
      <c r="RUT67" s="397"/>
      <c r="RUU67" s="397"/>
      <c r="RUV67" s="397"/>
      <c r="RUW67" s="397"/>
      <c r="RUX67" s="397"/>
      <c r="RUY67" s="397"/>
      <c r="RUZ67" s="397"/>
      <c r="RVA67" s="397"/>
      <c r="RVB67" s="397"/>
      <c r="RVC67" s="397"/>
      <c r="RVD67" s="397"/>
      <c r="RVE67" s="397"/>
      <c r="RVF67" s="397"/>
      <c r="RVG67" s="397"/>
      <c r="RVH67" s="397"/>
      <c r="RVI67" s="397"/>
      <c r="RVJ67" s="397"/>
      <c r="RVK67" s="397"/>
      <c r="RVL67" s="397"/>
      <c r="RVM67" s="397"/>
      <c r="RVN67" s="397"/>
      <c r="RVO67" s="397"/>
      <c r="RVP67" s="397"/>
      <c r="RVQ67" s="397"/>
      <c r="RVR67" s="397"/>
      <c r="RVS67" s="397"/>
      <c r="RVT67" s="397"/>
      <c r="RVU67" s="397"/>
      <c r="RVV67" s="397"/>
      <c r="RVW67" s="397"/>
      <c r="RVX67" s="397"/>
      <c r="RVY67" s="397"/>
      <c r="RVZ67" s="397"/>
      <c r="RWA67" s="397"/>
      <c r="RWB67" s="397"/>
      <c r="RWC67" s="397"/>
      <c r="RWD67" s="397"/>
      <c r="RWE67" s="397"/>
      <c r="RWF67" s="397"/>
      <c r="RWG67" s="397"/>
      <c r="RWH67" s="397"/>
      <c r="RWI67" s="397"/>
      <c r="RWJ67" s="397"/>
      <c r="RWK67" s="397"/>
      <c r="RWL67" s="397"/>
      <c r="RWM67" s="397"/>
      <c r="RWN67" s="397"/>
      <c r="RWO67" s="397"/>
      <c r="RWP67" s="397"/>
      <c r="RWQ67" s="397"/>
      <c r="RWR67" s="397"/>
      <c r="RWS67" s="397"/>
      <c r="RWT67" s="397"/>
      <c r="RWU67" s="397"/>
      <c r="RWV67" s="397"/>
      <c r="RWW67" s="397"/>
      <c r="RWX67" s="397"/>
      <c r="RWY67" s="397"/>
      <c r="RWZ67" s="397"/>
      <c r="RXA67" s="397"/>
      <c r="RXB67" s="397"/>
      <c r="RXC67" s="397"/>
      <c r="RXD67" s="397"/>
      <c r="RXE67" s="397"/>
      <c r="RXF67" s="397"/>
      <c r="RXG67" s="397"/>
      <c r="RXH67" s="397"/>
      <c r="RXI67" s="397"/>
      <c r="RXJ67" s="397"/>
      <c r="RXK67" s="397"/>
      <c r="RXL67" s="397"/>
      <c r="RXM67" s="397"/>
      <c r="RXN67" s="397"/>
      <c r="RXO67" s="397"/>
      <c r="RXP67" s="397"/>
      <c r="RXQ67" s="397"/>
      <c r="RXR67" s="397"/>
      <c r="RXS67" s="397"/>
      <c r="RXT67" s="397"/>
      <c r="RXU67" s="397"/>
      <c r="RXV67" s="397"/>
      <c r="RXW67" s="397"/>
      <c r="RXX67" s="397"/>
      <c r="RXY67" s="397"/>
      <c r="RXZ67" s="397"/>
      <c r="RYA67" s="397"/>
      <c r="RYB67" s="397"/>
      <c r="RYC67" s="397"/>
      <c r="RYD67" s="397"/>
      <c r="RYE67" s="397"/>
      <c r="RYF67" s="397"/>
      <c r="RYG67" s="397"/>
      <c r="RYH67" s="397"/>
      <c r="RYI67" s="397"/>
      <c r="RYJ67" s="397"/>
      <c r="RYK67" s="397"/>
      <c r="RYL67" s="397"/>
      <c r="RYM67" s="397"/>
      <c r="RYN67" s="397"/>
      <c r="RYO67" s="397"/>
      <c r="RYP67" s="397"/>
      <c r="RYQ67" s="397"/>
      <c r="RYR67" s="397"/>
      <c r="RYS67" s="397"/>
      <c r="RYT67" s="397"/>
      <c r="RYU67" s="397"/>
      <c r="RYV67" s="397"/>
      <c r="RYW67" s="397"/>
      <c r="RYX67" s="397"/>
      <c r="RYY67" s="397"/>
      <c r="RYZ67" s="397"/>
      <c r="RZA67" s="397"/>
      <c r="RZB67" s="397"/>
      <c r="RZC67" s="397"/>
      <c r="RZD67" s="397"/>
      <c r="RZE67" s="397"/>
      <c r="RZF67" s="397"/>
      <c r="RZG67" s="397"/>
      <c r="RZH67" s="397"/>
      <c r="RZI67" s="397"/>
      <c r="RZJ67" s="397"/>
      <c r="RZK67" s="397"/>
      <c r="RZL67" s="397"/>
      <c r="RZM67" s="397"/>
      <c r="RZN67" s="397"/>
      <c r="RZO67" s="397"/>
      <c r="RZP67" s="397"/>
      <c r="RZQ67" s="397"/>
      <c r="RZR67" s="397"/>
      <c r="RZS67" s="397"/>
      <c r="RZT67" s="397"/>
      <c r="RZU67" s="397"/>
      <c r="RZV67" s="397"/>
      <c r="RZW67" s="397"/>
      <c r="RZX67" s="397"/>
      <c r="RZY67" s="397"/>
      <c r="RZZ67" s="397"/>
      <c r="SAA67" s="397"/>
      <c r="SAB67" s="397"/>
      <c r="SAC67" s="397"/>
      <c r="SAD67" s="397"/>
      <c r="SAE67" s="397"/>
      <c r="SAF67" s="397"/>
      <c r="SAG67" s="397"/>
      <c r="SAH67" s="397"/>
      <c r="SAI67" s="397"/>
      <c r="SAJ67" s="397"/>
      <c r="SAK67" s="397"/>
      <c r="SAL67" s="397"/>
      <c r="SAM67" s="397"/>
      <c r="SAN67" s="397"/>
      <c r="SAO67" s="397"/>
      <c r="SAP67" s="397"/>
      <c r="SAQ67" s="397"/>
      <c r="SAR67" s="397"/>
      <c r="SAS67" s="397"/>
      <c r="SAT67" s="397"/>
      <c r="SAU67" s="397"/>
      <c r="SAV67" s="397"/>
      <c r="SAW67" s="397"/>
      <c r="SAX67" s="397"/>
      <c r="SAY67" s="397"/>
      <c r="SAZ67" s="397"/>
      <c r="SBA67" s="397"/>
      <c r="SBB67" s="397"/>
      <c r="SBC67" s="397"/>
      <c r="SBD67" s="397"/>
      <c r="SBE67" s="397"/>
      <c r="SBF67" s="397"/>
      <c r="SBG67" s="397"/>
      <c r="SBH67" s="397"/>
      <c r="SBI67" s="397"/>
      <c r="SBJ67" s="397"/>
      <c r="SBK67" s="397"/>
      <c r="SBL67" s="397"/>
      <c r="SBM67" s="397"/>
      <c r="SBN67" s="397"/>
      <c r="SBO67" s="397"/>
      <c r="SBP67" s="397"/>
      <c r="SBQ67" s="397"/>
      <c r="SBR67" s="397"/>
      <c r="SBS67" s="397"/>
      <c r="SBT67" s="397"/>
      <c r="SBU67" s="397"/>
      <c r="SBV67" s="397"/>
      <c r="SBW67" s="397"/>
      <c r="SBX67" s="397"/>
      <c r="SBY67" s="397"/>
      <c r="SBZ67" s="397"/>
      <c r="SCA67" s="397"/>
      <c r="SCB67" s="397"/>
      <c r="SCC67" s="397"/>
      <c r="SCD67" s="397"/>
      <c r="SCE67" s="397"/>
      <c r="SCF67" s="397"/>
      <c r="SCG67" s="397"/>
      <c r="SCH67" s="397"/>
      <c r="SCI67" s="397"/>
      <c r="SCJ67" s="397"/>
      <c r="SCK67" s="397"/>
      <c r="SCL67" s="397"/>
      <c r="SCM67" s="397"/>
      <c r="SCN67" s="397"/>
      <c r="SCO67" s="397"/>
      <c r="SCP67" s="397"/>
      <c r="SCQ67" s="397"/>
      <c r="SCR67" s="397"/>
      <c r="SCS67" s="397"/>
      <c r="SCT67" s="397"/>
      <c r="SCU67" s="397"/>
      <c r="SCV67" s="397"/>
      <c r="SCW67" s="397"/>
      <c r="SCX67" s="397"/>
      <c r="SCY67" s="397"/>
      <c r="SCZ67" s="397"/>
      <c r="SDA67" s="397"/>
      <c r="SDB67" s="397"/>
      <c r="SDC67" s="397"/>
      <c r="SDD67" s="397"/>
      <c r="SDE67" s="397"/>
      <c r="SDF67" s="397"/>
      <c r="SDG67" s="397"/>
      <c r="SDH67" s="397"/>
      <c r="SDI67" s="397"/>
      <c r="SDJ67" s="397"/>
      <c r="SDK67" s="397"/>
      <c r="SDL67" s="397"/>
      <c r="SDM67" s="397"/>
      <c r="SDN67" s="397"/>
      <c r="SDO67" s="397"/>
      <c r="SDP67" s="397"/>
      <c r="SDQ67" s="397"/>
      <c r="SDR67" s="397"/>
      <c r="SDS67" s="397"/>
      <c r="SDT67" s="397"/>
      <c r="SDU67" s="397"/>
      <c r="SDV67" s="397"/>
      <c r="SDW67" s="397"/>
      <c r="SDX67" s="397"/>
      <c r="SDY67" s="397"/>
      <c r="SDZ67" s="397"/>
      <c r="SEA67" s="397"/>
      <c r="SEB67" s="397"/>
      <c r="SEC67" s="397"/>
      <c r="SED67" s="397"/>
      <c r="SEE67" s="397"/>
      <c r="SEF67" s="397"/>
      <c r="SEG67" s="397"/>
      <c r="SEH67" s="397"/>
      <c r="SEI67" s="397"/>
      <c r="SEJ67" s="397"/>
      <c r="SEK67" s="397"/>
      <c r="SEL67" s="397"/>
      <c r="SEM67" s="397"/>
      <c r="SEN67" s="397"/>
      <c r="SEO67" s="397"/>
      <c r="SEP67" s="397"/>
      <c r="SEQ67" s="397"/>
      <c r="SER67" s="397"/>
      <c r="SES67" s="397"/>
      <c r="SET67" s="397"/>
      <c r="SEU67" s="397"/>
      <c r="SEV67" s="397"/>
      <c r="SEW67" s="397"/>
      <c r="SEX67" s="397"/>
      <c r="SEY67" s="397"/>
      <c r="SEZ67" s="397"/>
      <c r="SFA67" s="397"/>
      <c r="SFB67" s="397"/>
      <c r="SFC67" s="397"/>
      <c r="SFD67" s="397"/>
      <c r="SFE67" s="397"/>
      <c r="SFF67" s="397"/>
      <c r="SFG67" s="397"/>
      <c r="SFH67" s="397"/>
      <c r="SFI67" s="397"/>
      <c r="SFJ67" s="397"/>
      <c r="SFK67" s="397"/>
      <c r="SFL67" s="397"/>
      <c r="SFM67" s="397"/>
      <c r="SFN67" s="397"/>
      <c r="SFO67" s="397"/>
      <c r="SFP67" s="397"/>
      <c r="SFQ67" s="397"/>
      <c r="SFR67" s="397"/>
      <c r="SFS67" s="397"/>
      <c r="SFT67" s="397"/>
      <c r="SFU67" s="397"/>
      <c r="SFV67" s="397"/>
      <c r="SFW67" s="397"/>
      <c r="SFX67" s="397"/>
      <c r="SFY67" s="397"/>
      <c r="SFZ67" s="397"/>
      <c r="SGA67" s="397"/>
      <c r="SGB67" s="397"/>
      <c r="SGC67" s="397"/>
      <c r="SGD67" s="397"/>
      <c r="SGE67" s="397"/>
      <c r="SGF67" s="397"/>
      <c r="SGG67" s="397"/>
      <c r="SGH67" s="397"/>
      <c r="SGI67" s="397"/>
      <c r="SGJ67" s="397"/>
      <c r="SGK67" s="397"/>
      <c r="SGL67" s="397"/>
      <c r="SGM67" s="397"/>
      <c r="SGN67" s="397"/>
      <c r="SGO67" s="397"/>
      <c r="SGP67" s="397"/>
      <c r="SGQ67" s="397"/>
      <c r="SGR67" s="397"/>
      <c r="SGS67" s="397"/>
      <c r="SGT67" s="397"/>
      <c r="SGU67" s="397"/>
      <c r="SGV67" s="397"/>
      <c r="SGW67" s="397"/>
      <c r="SGX67" s="397"/>
      <c r="SGY67" s="397"/>
      <c r="SGZ67" s="397"/>
      <c r="SHA67" s="397"/>
      <c r="SHB67" s="397"/>
      <c r="SHC67" s="397"/>
      <c r="SHD67" s="397"/>
      <c r="SHE67" s="397"/>
      <c r="SHF67" s="397"/>
      <c r="SHG67" s="397"/>
      <c r="SHH67" s="397"/>
      <c r="SHI67" s="397"/>
      <c r="SHJ67" s="397"/>
      <c r="SHK67" s="397"/>
      <c r="SHL67" s="397"/>
      <c r="SHM67" s="397"/>
      <c r="SHN67" s="397"/>
      <c r="SHO67" s="397"/>
      <c r="SHP67" s="397"/>
      <c r="SHQ67" s="397"/>
      <c r="SHR67" s="397"/>
      <c r="SHS67" s="397"/>
      <c r="SHT67" s="397"/>
      <c r="SHU67" s="397"/>
      <c r="SHV67" s="397"/>
      <c r="SHW67" s="397"/>
      <c r="SHX67" s="397"/>
      <c r="SHY67" s="397"/>
      <c r="SHZ67" s="397"/>
      <c r="SIA67" s="397"/>
      <c r="SIB67" s="397"/>
      <c r="SIC67" s="397"/>
      <c r="SID67" s="397"/>
      <c r="SIE67" s="397"/>
      <c r="SIF67" s="397"/>
      <c r="SIG67" s="397"/>
      <c r="SIH67" s="397"/>
      <c r="SII67" s="397"/>
      <c r="SIJ67" s="397"/>
      <c r="SIK67" s="397"/>
      <c r="SIL67" s="397"/>
      <c r="SIM67" s="397"/>
      <c r="SIN67" s="397"/>
      <c r="SIO67" s="397"/>
      <c r="SIP67" s="397"/>
      <c r="SIQ67" s="397"/>
      <c r="SIR67" s="397"/>
      <c r="SIS67" s="397"/>
      <c r="SIT67" s="397"/>
      <c r="SIU67" s="397"/>
      <c r="SIV67" s="397"/>
      <c r="SIW67" s="397"/>
      <c r="SIX67" s="397"/>
      <c r="SIY67" s="397"/>
      <c r="SIZ67" s="397"/>
      <c r="SJA67" s="397"/>
      <c r="SJB67" s="397"/>
      <c r="SJC67" s="397"/>
      <c r="SJD67" s="397"/>
      <c r="SJE67" s="397"/>
      <c r="SJF67" s="397"/>
      <c r="SJG67" s="397"/>
      <c r="SJH67" s="397"/>
      <c r="SJI67" s="397"/>
      <c r="SJJ67" s="397"/>
      <c r="SJK67" s="397"/>
      <c r="SJL67" s="397"/>
      <c r="SJM67" s="397"/>
      <c r="SJN67" s="397"/>
      <c r="SJO67" s="397"/>
      <c r="SJP67" s="397"/>
      <c r="SJQ67" s="397"/>
      <c r="SJR67" s="397"/>
      <c r="SJS67" s="397"/>
      <c r="SJT67" s="397"/>
      <c r="SJU67" s="397"/>
      <c r="SJV67" s="397"/>
      <c r="SJW67" s="397"/>
      <c r="SJX67" s="397"/>
      <c r="SJY67" s="397"/>
      <c r="SJZ67" s="397"/>
      <c r="SKA67" s="397"/>
      <c r="SKB67" s="397"/>
      <c r="SKC67" s="397"/>
      <c r="SKD67" s="397"/>
      <c r="SKE67" s="397"/>
      <c r="SKF67" s="397"/>
      <c r="SKG67" s="397"/>
      <c r="SKH67" s="397"/>
      <c r="SKI67" s="397"/>
      <c r="SKJ67" s="397"/>
      <c r="SKK67" s="397"/>
      <c r="SKL67" s="397"/>
      <c r="SKM67" s="397"/>
      <c r="SKN67" s="397"/>
      <c r="SKO67" s="397"/>
      <c r="SKP67" s="397"/>
      <c r="SKQ67" s="397"/>
      <c r="SKR67" s="397"/>
      <c r="SKS67" s="397"/>
      <c r="SKT67" s="397"/>
      <c r="SKU67" s="397"/>
      <c r="SKV67" s="397"/>
      <c r="SKW67" s="397"/>
      <c r="SKX67" s="397"/>
      <c r="SKY67" s="397"/>
      <c r="SKZ67" s="397"/>
      <c r="SLA67" s="397"/>
      <c r="SLB67" s="397"/>
      <c r="SLC67" s="397"/>
      <c r="SLD67" s="397"/>
      <c r="SLE67" s="397"/>
      <c r="SLF67" s="397"/>
      <c r="SLG67" s="397"/>
      <c r="SLH67" s="397"/>
      <c r="SLI67" s="397"/>
      <c r="SLJ67" s="397"/>
      <c r="SLK67" s="397"/>
      <c r="SLL67" s="397"/>
      <c r="SLM67" s="397"/>
      <c r="SLN67" s="397"/>
      <c r="SLO67" s="397"/>
      <c r="SLP67" s="397"/>
      <c r="SLQ67" s="397"/>
      <c r="SLR67" s="397"/>
      <c r="SLS67" s="397"/>
      <c r="SLT67" s="397"/>
      <c r="SLU67" s="397"/>
      <c r="SLV67" s="397"/>
      <c r="SLW67" s="397"/>
      <c r="SLX67" s="397"/>
      <c r="SLY67" s="397"/>
      <c r="SLZ67" s="397"/>
      <c r="SMA67" s="397"/>
      <c r="SMB67" s="397"/>
      <c r="SMC67" s="397"/>
      <c r="SMD67" s="397"/>
      <c r="SME67" s="397"/>
      <c r="SMF67" s="397"/>
      <c r="SMG67" s="397"/>
      <c r="SMH67" s="397"/>
      <c r="SMI67" s="397"/>
      <c r="SMJ67" s="397"/>
      <c r="SMK67" s="397"/>
      <c r="SML67" s="397"/>
      <c r="SMM67" s="397"/>
      <c r="SMN67" s="397"/>
      <c r="SMO67" s="397"/>
      <c r="SMP67" s="397"/>
      <c r="SMQ67" s="397"/>
      <c r="SMR67" s="397"/>
      <c r="SMS67" s="397"/>
      <c r="SMT67" s="397"/>
      <c r="SMU67" s="397"/>
      <c r="SMV67" s="397"/>
      <c r="SMW67" s="397"/>
      <c r="SMX67" s="397"/>
      <c r="SMY67" s="397"/>
      <c r="SMZ67" s="397"/>
      <c r="SNA67" s="397"/>
      <c r="SNB67" s="397"/>
      <c r="SNC67" s="397"/>
      <c r="SND67" s="397"/>
      <c r="SNE67" s="397"/>
      <c r="SNF67" s="397"/>
      <c r="SNG67" s="397"/>
      <c r="SNH67" s="397"/>
      <c r="SNI67" s="397"/>
      <c r="SNJ67" s="397"/>
      <c r="SNK67" s="397"/>
      <c r="SNL67" s="397"/>
      <c r="SNM67" s="397"/>
      <c r="SNN67" s="397"/>
      <c r="SNO67" s="397"/>
      <c r="SNP67" s="397"/>
      <c r="SNQ67" s="397"/>
      <c r="SNR67" s="397"/>
      <c r="SNS67" s="397"/>
      <c r="SNT67" s="397"/>
      <c r="SNU67" s="397"/>
      <c r="SNV67" s="397"/>
      <c r="SNW67" s="397"/>
      <c r="SNX67" s="397"/>
      <c r="SNY67" s="397"/>
      <c r="SNZ67" s="397"/>
      <c r="SOA67" s="397"/>
      <c r="SOB67" s="397"/>
      <c r="SOC67" s="397"/>
      <c r="SOD67" s="397"/>
      <c r="SOE67" s="397"/>
      <c r="SOF67" s="397"/>
      <c r="SOG67" s="397"/>
      <c r="SOH67" s="397"/>
      <c r="SOI67" s="397"/>
      <c r="SOJ67" s="397"/>
      <c r="SOK67" s="397"/>
      <c r="SOL67" s="397"/>
      <c r="SOM67" s="397"/>
      <c r="SON67" s="397"/>
      <c r="SOO67" s="397"/>
      <c r="SOP67" s="397"/>
      <c r="SOQ67" s="397"/>
      <c r="SOR67" s="397"/>
      <c r="SOS67" s="397"/>
      <c r="SOT67" s="397"/>
      <c r="SOU67" s="397"/>
      <c r="SOV67" s="397"/>
      <c r="SOW67" s="397"/>
      <c r="SOX67" s="397"/>
      <c r="SOY67" s="397"/>
      <c r="SOZ67" s="397"/>
      <c r="SPA67" s="397"/>
      <c r="SPB67" s="397"/>
      <c r="SPC67" s="397"/>
      <c r="SPD67" s="397"/>
      <c r="SPE67" s="397"/>
      <c r="SPF67" s="397"/>
      <c r="SPG67" s="397"/>
      <c r="SPH67" s="397"/>
      <c r="SPI67" s="397"/>
      <c r="SPJ67" s="397"/>
      <c r="SPK67" s="397"/>
      <c r="SPL67" s="397"/>
      <c r="SPM67" s="397"/>
      <c r="SPN67" s="397"/>
      <c r="SPO67" s="397"/>
      <c r="SPP67" s="397"/>
      <c r="SPQ67" s="397"/>
      <c r="SPR67" s="397"/>
      <c r="SPS67" s="397"/>
      <c r="SPT67" s="397"/>
      <c r="SPU67" s="397"/>
      <c r="SPV67" s="397"/>
      <c r="SPW67" s="397"/>
      <c r="SPX67" s="397"/>
      <c r="SPY67" s="397"/>
      <c r="SPZ67" s="397"/>
      <c r="SQA67" s="397"/>
      <c r="SQB67" s="397"/>
      <c r="SQC67" s="397"/>
      <c r="SQD67" s="397"/>
      <c r="SQE67" s="397"/>
      <c r="SQF67" s="397"/>
      <c r="SQG67" s="397"/>
      <c r="SQH67" s="397"/>
      <c r="SQI67" s="397"/>
      <c r="SQJ67" s="397"/>
      <c r="SQK67" s="397"/>
      <c r="SQL67" s="397"/>
      <c r="SQM67" s="397"/>
      <c r="SQN67" s="397"/>
      <c r="SQO67" s="397"/>
      <c r="SQP67" s="397"/>
      <c r="SQQ67" s="397"/>
      <c r="SQR67" s="397"/>
      <c r="SQS67" s="397"/>
      <c r="SQT67" s="397"/>
      <c r="SQU67" s="397"/>
      <c r="SQV67" s="397"/>
      <c r="SQW67" s="397"/>
      <c r="SQX67" s="397"/>
      <c r="SQY67" s="397"/>
      <c r="SQZ67" s="397"/>
      <c r="SRA67" s="397"/>
      <c r="SRB67" s="397"/>
      <c r="SRC67" s="397"/>
      <c r="SRD67" s="397"/>
      <c r="SRE67" s="397"/>
      <c r="SRF67" s="397"/>
      <c r="SRG67" s="397"/>
      <c r="SRH67" s="397"/>
      <c r="SRI67" s="397"/>
      <c r="SRJ67" s="397"/>
      <c r="SRK67" s="397"/>
      <c r="SRL67" s="397"/>
      <c r="SRM67" s="397"/>
      <c r="SRN67" s="397"/>
      <c r="SRO67" s="397"/>
      <c r="SRP67" s="397"/>
      <c r="SRQ67" s="397"/>
      <c r="SRR67" s="397"/>
      <c r="SRS67" s="397"/>
      <c r="SRT67" s="397"/>
      <c r="SRU67" s="397"/>
      <c r="SRV67" s="397"/>
      <c r="SRW67" s="397"/>
      <c r="SRX67" s="397"/>
      <c r="SRY67" s="397"/>
      <c r="SRZ67" s="397"/>
      <c r="SSA67" s="397"/>
      <c r="SSB67" s="397"/>
      <c r="SSC67" s="397"/>
      <c r="SSD67" s="397"/>
      <c r="SSE67" s="397"/>
      <c r="SSF67" s="397"/>
      <c r="SSG67" s="397"/>
      <c r="SSH67" s="397"/>
      <c r="SSI67" s="397"/>
      <c r="SSJ67" s="397"/>
      <c r="SSK67" s="397"/>
      <c r="SSL67" s="397"/>
      <c r="SSM67" s="397"/>
      <c r="SSN67" s="397"/>
      <c r="SSO67" s="397"/>
      <c r="SSP67" s="397"/>
      <c r="SSQ67" s="397"/>
      <c r="SSR67" s="397"/>
      <c r="SSS67" s="397"/>
      <c r="SST67" s="397"/>
      <c r="SSU67" s="397"/>
      <c r="SSV67" s="397"/>
      <c r="SSW67" s="397"/>
      <c r="SSX67" s="397"/>
      <c r="SSY67" s="397"/>
      <c r="SSZ67" s="397"/>
      <c r="STA67" s="397"/>
      <c r="STB67" s="397"/>
      <c r="STC67" s="397"/>
      <c r="STD67" s="397"/>
      <c r="STE67" s="397"/>
      <c r="STF67" s="397"/>
      <c r="STG67" s="397"/>
      <c r="STH67" s="397"/>
      <c r="STI67" s="397"/>
      <c r="STJ67" s="397"/>
      <c r="STK67" s="397"/>
      <c r="STL67" s="397"/>
      <c r="STM67" s="397"/>
      <c r="STN67" s="397"/>
      <c r="STO67" s="397"/>
      <c r="STP67" s="397"/>
      <c r="STQ67" s="397"/>
      <c r="STR67" s="397"/>
      <c r="STS67" s="397"/>
      <c r="STT67" s="397"/>
      <c r="STU67" s="397"/>
      <c r="STV67" s="397"/>
      <c r="STW67" s="397"/>
      <c r="STX67" s="397"/>
      <c r="STY67" s="397"/>
      <c r="STZ67" s="397"/>
      <c r="SUA67" s="397"/>
      <c r="SUB67" s="397"/>
      <c r="SUC67" s="397"/>
      <c r="SUD67" s="397"/>
      <c r="SUE67" s="397"/>
      <c r="SUF67" s="397"/>
      <c r="SUG67" s="397"/>
      <c r="SUH67" s="397"/>
      <c r="SUI67" s="397"/>
      <c r="SUJ67" s="397"/>
      <c r="SUK67" s="397"/>
      <c r="SUL67" s="397"/>
      <c r="SUM67" s="397"/>
      <c r="SUN67" s="397"/>
      <c r="SUO67" s="397"/>
      <c r="SUP67" s="397"/>
      <c r="SUQ67" s="397"/>
      <c r="SUR67" s="397"/>
      <c r="SUS67" s="397"/>
      <c r="SUT67" s="397"/>
      <c r="SUU67" s="397"/>
      <c r="SUV67" s="397"/>
      <c r="SUW67" s="397"/>
      <c r="SUX67" s="397"/>
      <c r="SUY67" s="397"/>
      <c r="SUZ67" s="397"/>
      <c r="SVA67" s="397"/>
      <c r="SVB67" s="397"/>
      <c r="SVC67" s="397"/>
      <c r="SVD67" s="397"/>
      <c r="SVE67" s="397"/>
      <c r="SVF67" s="397"/>
      <c r="SVG67" s="397"/>
      <c r="SVH67" s="397"/>
      <c r="SVI67" s="397"/>
      <c r="SVJ67" s="397"/>
      <c r="SVK67" s="397"/>
      <c r="SVL67" s="397"/>
      <c r="SVM67" s="397"/>
      <c r="SVN67" s="397"/>
      <c r="SVO67" s="397"/>
      <c r="SVP67" s="397"/>
      <c r="SVQ67" s="397"/>
      <c r="SVR67" s="397"/>
      <c r="SVS67" s="397"/>
      <c r="SVT67" s="397"/>
      <c r="SVU67" s="397"/>
      <c r="SVV67" s="397"/>
      <c r="SVW67" s="397"/>
      <c r="SVX67" s="397"/>
      <c r="SVY67" s="397"/>
      <c r="SVZ67" s="397"/>
      <c r="SWA67" s="397"/>
      <c r="SWB67" s="397"/>
      <c r="SWC67" s="397"/>
      <c r="SWD67" s="397"/>
      <c r="SWE67" s="397"/>
      <c r="SWF67" s="397"/>
      <c r="SWG67" s="397"/>
      <c r="SWH67" s="397"/>
      <c r="SWI67" s="397"/>
      <c r="SWJ67" s="397"/>
      <c r="SWK67" s="397"/>
      <c r="SWL67" s="397"/>
      <c r="SWM67" s="397"/>
      <c r="SWN67" s="397"/>
      <c r="SWO67" s="397"/>
      <c r="SWP67" s="397"/>
      <c r="SWQ67" s="397"/>
      <c r="SWR67" s="397"/>
      <c r="SWS67" s="397"/>
      <c r="SWT67" s="397"/>
      <c r="SWU67" s="397"/>
      <c r="SWV67" s="397"/>
      <c r="SWW67" s="397"/>
      <c r="SWX67" s="397"/>
      <c r="SWY67" s="397"/>
      <c r="SWZ67" s="397"/>
      <c r="SXA67" s="397"/>
      <c r="SXB67" s="397"/>
      <c r="SXC67" s="397"/>
      <c r="SXD67" s="397"/>
      <c r="SXE67" s="397"/>
      <c r="SXF67" s="397"/>
      <c r="SXG67" s="397"/>
      <c r="SXH67" s="397"/>
      <c r="SXI67" s="397"/>
      <c r="SXJ67" s="397"/>
      <c r="SXK67" s="397"/>
      <c r="SXL67" s="397"/>
      <c r="SXM67" s="397"/>
      <c r="SXN67" s="397"/>
      <c r="SXO67" s="397"/>
      <c r="SXP67" s="397"/>
      <c r="SXQ67" s="397"/>
      <c r="SXR67" s="397"/>
      <c r="SXS67" s="397"/>
      <c r="SXT67" s="397"/>
      <c r="SXU67" s="397"/>
      <c r="SXV67" s="397"/>
      <c r="SXW67" s="397"/>
      <c r="SXX67" s="397"/>
      <c r="SXY67" s="397"/>
      <c r="SXZ67" s="397"/>
      <c r="SYA67" s="397"/>
      <c r="SYB67" s="397"/>
      <c r="SYC67" s="397"/>
      <c r="SYD67" s="397"/>
      <c r="SYE67" s="397"/>
      <c r="SYF67" s="397"/>
      <c r="SYG67" s="397"/>
      <c r="SYH67" s="397"/>
      <c r="SYI67" s="397"/>
      <c r="SYJ67" s="397"/>
      <c r="SYK67" s="397"/>
      <c r="SYL67" s="397"/>
      <c r="SYM67" s="397"/>
      <c r="SYN67" s="397"/>
      <c r="SYO67" s="397"/>
      <c r="SYP67" s="397"/>
      <c r="SYQ67" s="397"/>
      <c r="SYR67" s="397"/>
      <c r="SYS67" s="397"/>
      <c r="SYT67" s="397"/>
      <c r="SYU67" s="397"/>
      <c r="SYV67" s="397"/>
      <c r="SYW67" s="397"/>
      <c r="SYX67" s="397"/>
      <c r="SYY67" s="397"/>
      <c r="SYZ67" s="397"/>
      <c r="SZA67" s="397"/>
      <c r="SZB67" s="397"/>
      <c r="SZC67" s="397"/>
      <c r="SZD67" s="397"/>
      <c r="SZE67" s="397"/>
      <c r="SZF67" s="397"/>
      <c r="SZG67" s="397"/>
      <c r="SZH67" s="397"/>
      <c r="SZI67" s="397"/>
      <c r="SZJ67" s="397"/>
      <c r="SZK67" s="397"/>
      <c r="SZL67" s="397"/>
      <c r="SZM67" s="397"/>
      <c r="SZN67" s="397"/>
      <c r="SZO67" s="397"/>
      <c r="SZP67" s="397"/>
      <c r="SZQ67" s="397"/>
      <c r="SZR67" s="397"/>
      <c r="SZS67" s="397"/>
      <c r="SZT67" s="397"/>
      <c r="SZU67" s="397"/>
      <c r="SZV67" s="397"/>
      <c r="SZW67" s="397"/>
      <c r="SZX67" s="397"/>
      <c r="SZY67" s="397"/>
      <c r="SZZ67" s="397"/>
      <c r="TAA67" s="397"/>
      <c r="TAB67" s="397"/>
      <c r="TAC67" s="397"/>
      <c r="TAD67" s="397"/>
      <c r="TAE67" s="397"/>
      <c r="TAF67" s="397"/>
      <c r="TAG67" s="397"/>
      <c r="TAH67" s="397"/>
      <c r="TAI67" s="397"/>
      <c r="TAJ67" s="397"/>
      <c r="TAK67" s="397"/>
      <c r="TAL67" s="397"/>
      <c r="TAM67" s="397"/>
      <c r="TAN67" s="397"/>
      <c r="TAO67" s="397"/>
      <c r="TAP67" s="397"/>
      <c r="TAQ67" s="397"/>
      <c r="TAR67" s="397"/>
      <c r="TAS67" s="397"/>
      <c r="TAT67" s="397"/>
      <c r="TAU67" s="397"/>
      <c r="TAV67" s="397"/>
      <c r="TAW67" s="397"/>
      <c r="TAX67" s="397"/>
      <c r="TAY67" s="397"/>
      <c r="TAZ67" s="397"/>
      <c r="TBA67" s="397"/>
      <c r="TBB67" s="397"/>
      <c r="TBC67" s="397"/>
      <c r="TBD67" s="397"/>
      <c r="TBE67" s="397"/>
      <c r="TBF67" s="397"/>
      <c r="TBG67" s="397"/>
      <c r="TBH67" s="397"/>
      <c r="TBI67" s="397"/>
      <c r="TBJ67" s="397"/>
      <c r="TBK67" s="397"/>
      <c r="TBL67" s="397"/>
      <c r="TBM67" s="397"/>
      <c r="TBN67" s="397"/>
      <c r="TBO67" s="397"/>
      <c r="TBP67" s="397"/>
      <c r="TBQ67" s="397"/>
      <c r="TBR67" s="397"/>
      <c r="TBS67" s="397"/>
      <c r="TBT67" s="397"/>
      <c r="TBU67" s="397"/>
      <c r="TBV67" s="397"/>
      <c r="TBW67" s="397"/>
      <c r="TBX67" s="397"/>
      <c r="TBY67" s="397"/>
      <c r="TBZ67" s="397"/>
      <c r="TCA67" s="397"/>
      <c r="TCB67" s="397"/>
      <c r="TCC67" s="397"/>
      <c r="TCD67" s="397"/>
      <c r="TCE67" s="397"/>
      <c r="TCF67" s="397"/>
      <c r="TCG67" s="397"/>
      <c r="TCH67" s="397"/>
      <c r="TCI67" s="397"/>
      <c r="TCJ67" s="397"/>
      <c r="TCK67" s="397"/>
      <c r="TCL67" s="397"/>
      <c r="TCM67" s="397"/>
      <c r="TCN67" s="397"/>
      <c r="TCO67" s="397"/>
      <c r="TCP67" s="397"/>
      <c r="TCQ67" s="397"/>
      <c r="TCR67" s="397"/>
      <c r="TCS67" s="397"/>
      <c r="TCT67" s="397"/>
      <c r="TCU67" s="397"/>
      <c r="TCV67" s="397"/>
      <c r="TCW67" s="397"/>
      <c r="TCX67" s="397"/>
      <c r="TCY67" s="397"/>
      <c r="TCZ67" s="397"/>
      <c r="TDA67" s="397"/>
      <c r="TDB67" s="397"/>
      <c r="TDC67" s="397"/>
      <c r="TDD67" s="397"/>
      <c r="TDE67" s="397"/>
      <c r="TDF67" s="397"/>
      <c r="TDG67" s="397"/>
      <c r="TDH67" s="397"/>
      <c r="TDI67" s="397"/>
      <c r="TDJ67" s="397"/>
      <c r="TDK67" s="397"/>
      <c r="TDL67" s="397"/>
      <c r="TDM67" s="397"/>
      <c r="TDN67" s="397"/>
      <c r="TDO67" s="397"/>
      <c r="TDP67" s="397"/>
      <c r="TDQ67" s="397"/>
      <c r="TDR67" s="397"/>
      <c r="TDS67" s="397"/>
      <c r="TDT67" s="397"/>
      <c r="TDU67" s="397"/>
      <c r="TDV67" s="397"/>
      <c r="TDW67" s="397"/>
      <c r="TDX67" s="397"/>
      <c r="TDY67" s="397"/>
      <c r="TDZ67" s="397"/>
      <c r="TEA67" s="397"/>
      <c r="TEB67" s="397"/>
      <c r="TEC67" s="397"/>
      <c r="TED67" s="397"/>
      <c r="TEE67" s="397"/>
      <c r="TEF67" s="397"/>
      <c r="TEG67" s="397"/>
      <c r="TEH67" s="397"/>
      <c r="TEI67" s="397"/>
      <c r="TEJ67" s="397"/>
      <c r="TEK67" s="397"/>
      <c r="TEL67" s="397"/>
      <c r="TEM67" s="397"/>
      <c r="TEN67" s="397"/>
      <c r="TEO67" s="397"/>
      <c r="TEP67" s="397"/>
      <c r="TEQ67" s="397"/>
      <c r="TER67" s="397"/>
      <c r="TES67" s="397"/>
      <c r="TET67" s="397"/>
      <c r="TEU67" s="397"/>
      <c r="TEV67" s="397"/>
      <c r="TEW67" s="397"/>
      <c r="TEX67" s="397"/>
      <c r="TEY67" s="397"/>
      <c r="TEZ67" s="397"/>
      <c r="TFA67" s="397"/>
      <c r="TFB67" s="397"/>
      <c r="TFC67" s="397"/>
      <c r="TFD67" s="397"/>
      <c r="TFE67" s="397"/>
      <c r="TFF67" s="397"/>
      <c r="TFG67" s="397"/>
      <c r="TFH67" s="397"/>
      <c r="TFI67" s="397"/>
      <c r="TFJ67" s="397"/>
      <c r="TFK67" s="397"/>
      <c r="TFL67" s="397"/>
      <c r="TFM67" s="397"/>
      <c r="TFN67" s="397"/>
      <c r="TFO67" s="397"/>
      <c r="TFP67" s="397"/>
      <c r="TFQ67" s="397"/>
      <c r="TFR67" s="397"/>
      <c r="TFS67" s="397"/>
      <c r="TFT67" s="397"/>
      <c r="TFU67" s="397"/>
      <c r="TFV67" s="397"/>
      <c r="TFW67" s="397"/>
      <c r="TFX67" s="397"/>
      <c r="TFY67" s="397"/>
      <c r="TFZ67" s="397"/>
      <c r="TGA67" s="397"/>
      <c r="TGB67" s="397"/>
      <c r="TGC67" s="397"/>
      <c r="TGD67" s="397"/>
      <c r="TGE67" s="397"/>
      <c r="TGF67" s="397"/>
      <c r="TGG67" s="397"/>
      <c r="TGH67" s="397"/>
      <c r="TGI67" s="397"/>
      <c r="TGJ67" s="397"/>
      <c r="TGK67" s="397"/>
      <c r="TGL67" s="397"/>
      <c r="TGM67" s="397"/>
      <c r="TGN67" s="397"/>
      <c r="TGO67" s="397"/>
      <c r="TGP67" s="397"/>
      <c r="TGQ67" s="397"/>
      <c r="TGR67" s="397"/>
      <c r="TGS67" s="397"/>
      <c r="TGT67" s="397"/>
      <c r="TGU67" s="397"/>
      <c r="TGV67" s="397"/>
      <c r="TGW67" s="397"/>
      <c r="TGX67" s="397"/>
      <c r="TGY67" s="397"/>
      <c r="TGZ67" s="397"/>
      <c r="THA67" s="397"/>
      <c r="THB67" s="397"/>
      <c r="THC67" s="397"/>
      <c r="THD67" s="397"/>
      <c r="THE67" s="397"/>
      <c r="THF67" s="397"/>
      <c r="THG67" s="397"/>
      <c r="THH67" s="397"/>
      <c r="THI67" s="397"/>
      <c r="THJ67" s="397"/>
      <c r="THK67" s="397"/>
      <c r="THL67" s="397"/>
      <c r="THM67" s="397"/>
      <c r="THN67" s="397"/>
      <c r="THO67" s="397"/>
      <c r="THP67" s="397"/>
      <c r="THQ67" s="397"/>
      <c r="THR67" s="397"/>
      <c r="THS67" s="397"/>
      <c r="THT67" s="397"/>
      <c r="THU67" s="397"/>
      <c r="THV67" s="397"/>
      <c r="THW67" s="397"/>
      <c r="THX67" s="397"/>
      <c r="THY67" s="397"/>
      <c r="THZ67" s="397"/>
      <c r="TIA67" s="397"/>
      <c r="TIB67" s="397"/>
      <c r="TIC67" s="397"/>
      <c r="TID67" s="397"/>
      <c r="TIE67" s="397"/>
      <c r="TIF67" s="397"/>
      <c r="TIG67" s="397"/>
      <c r="TIH67" s="397"/>
      <c r="TII67" s="397"/>
      <c r="TIJ67" s="397"/>
      <c r="TIK67" s="397"/>
      <c r="TIL67" s="397"/>
      <c r="TIM67" s="397"/>
      <c r="TIN67" s="397"/>
      <c r="TIO67" s="397"/>
      <c r="TIP67" s="397"/>
      <c r="TIQ67" s="397"/>
      <c r="TIR67" s="397"/>
      <c r="TIS67" s="397"/>
      <c r="TIT67" s="397"/>
      <c r="TIU67" s="397"/>
      <c r="TIV67" s="397"/>
      <c r="TIW67" s="397"/>
      <c r="TIX67" s="397"/>
      <c r="TIY67" s="397"/>
      <c r="TIZ67" s="397"/>
      <c r="TJA67" s="397"/>
      <c r="TJB67" s="397"/>
      <c r="TJC67" s="397"/>
      <c r="TJD67" s="397"/>
      <c r="TJE67" s="397"/>
      <c r="TJF67" s="397"/>
      <c r="TJG67" s="397"/>
      <c r="TJH67" s="397"/>
      <c r="TJI67" s="397"/>
      <c r="TJJ67" s="397"/>
      <c r="TJK67" s="397"/>
      <c r="TJL67" s="397"/>
      <c r="TJM67" s="397"/>
      <c r="TJN67" s="397"/>
      <c r="TJO67" s="397"/>
      <c r="TJP67" s="397"/>
      <c r="TJQ67" s="397"/>
      <c r="TJR67" s="397"/>
      <c r="TJS67" s="397"/>
      <c r="TJT67" s="397"/>
      <c r="TJU67" s="397"/>
      <c r="TJV67" s="397"/>
      <c r="TJW67" s="397"/>
      <c r="TJX67" s="397"/>
      <c r="TJY67" s="397"/>
      <c r="TJZ67" s="397"/>
      <c r="TKA67" s="397"/>
      <c r="TKB67" s="397"/>
      <c r="TKC67" s="397"/>
      <c r="TKD67" s="397"/>
      <c r="TKE67" s="397"/>
      <c r="TKF67" s="397"/>
      <c r="TKG67" s="397"/>
      <c r="TKH67" s="397"/>
      <c r="TKI67" s="397"/>
      <c r="TKJ67" s="397"/>
      <c r="TKK67" s="397"/>
      <c r="TKL67" s="397"/>
      <c r="TKM67" s="397"/>
      <c r="TKN67" s="397"/>
      <c r="TKO67" s="397"/>
      <c r="TKP67" s="397"/>
      <c r="TKQ67" s="397"/>
      <c r="TKR67" s="397"/>
      <c r="TKS67" s="397"/>
      <c r="TKT67" s="397"/>
      <c r="TKU67" s="397"/>
      <c r="TKV67" s="397"/>
      <c r="TKW67" s="397"/>
      <c r="TKX67" s="397"/>
      <c r="TKY67" s="397"/>
      <c r="TKZ67" s="397"/>
      <c r="TLA67" s="397"/>
      <c r="TLB67" s="397"/>
      <c r="TLC67" s="397"/>
      <c r="TLD67" s="397"/>
      <c r="TLE67" s="397"/>
      <c r="TLF67" s="397"/>
      <c r="TLG67" s="397"/>
      <c r="TLH67" s="397"/>
      <c r="TLI67" s="397"/>
      <c r="TLJ67" s="397"/>
      <c r="TLK67" s="397"/>
      <c r="TLL67" s="397"/>
      <c r="TLM67" s="397"/>
      <c r="TLN67" s="397"/>
      <c r="TLO67" s="397"/>
      <c r="TLP67" s="397"/>
      <c r="TLQ67" s="397"/>
      <c r="TLR67" s="397"/>
      <c r="TLS67" s="397"/>
      <c r="TLT67" s="397"/>
      <c r="TLU67" s="397"/>
      <c r="TLV67" s="397"/>
      <c r="TLW67" s="397"/>
      <c r="TLX67" s="397"/>
      <c r="TLY67" s="397"/>
      <c r="TLZ67" s="397"/>
      <c r="TMA67" s="397"/>
      <c r="TMB67" s="397"/>
      <c r="TMC67" s="397"/>
      <c r="TMD67" s="397"/>
      <c r="TME67" s="397"/>
      <c r="TMF67" s="397"/>
      <c r="TMG67" s="397"/>
      <c r="TMH67" s="397"/>
      <c r="TMI67" s="397"/>
      <c r="TMJ67" s="397"/>
      <c r="TMK67" s="397"/>
      <c r="TML67" s="397"/>
      <c r="TMM67" s="397"/>
      <c r="TMN67" s="397"/>
      <c r="TMO67" s="397"/>
      <c r="TMP67" s="397"/>
      <c r="TMQ67" s="397"/>
      <c r="TMR67" s="397"/>
      <c r="TMS67" s="397"/>
      <c r="TMT67" s="397"/>
      <c r="TMU67" s="397"/>
      <c r="TMV67" s="397"/>
      <c r="TMW67" s="397"/>
      <c r="TMX67" s="397"/>
      <c r="TMY67" s="397"/>
      <c r="TMZ67" s="397"/>
      <c r="TNA67" s="397"/>
      <c r="TNB67" s="397"/>
      <c r="TNC67" s="397"/>
      <c r="TND67" s="397"/>
      <c r="TNE67" s="397"/>
      <c r="TNF67" s="397"/>
      <c r="TNG67" s="397"/>
      <c r="TNH67" s="397"/>
      <c r="TNI67" s="397"/>
      <c r="TNJ67" s="397"/>
      <c r="TNK67" s="397"/>
      <c r="TNL67" s="397"/>
      <c r="TNM67" s="397"/>
      <c r="TNN67" s="397"/>
      <c r="TNO67" s="397"/>
      <c r="TNP67" s="397"/>
      <c r="TNQ67" s="397"/>
      <c r="TNR67" s="397"/>
      <c r="TNS67" s="397"/>
      <c r="TNT67" s="397"/>
      <c r="TNU67" s="397"/>
      <c r="TNV67" s="397"/>
      <c r="TNW67" s="397"/>
      <c r="TNX67" s="397"/>
      <c r="TNY67" s="397"/>
      <c r="TNZ67" s="397"/>
      <c r="TOA67" s="397"/>
      <c r="TOB67" s="397"/>
      <c r="TOC67" s="397"/>
      <c r="TOD67" s="397"/>
      <c r="TOE67" s="397"/>
      <c r="TOF67" s="397"/>
      <c r="TOG67" s="397"/>
      <c r="TOH67" s="397"/>
      <c r="TOI67" s="397"/>
      <c r="TOJ67" s="397"/>
      <c r="TOK67" s="397"/>
      <c r="TOL67" s="397"/>
      <c r="TOM67" s="397"/>
      <c r="TON67" s="397"/>
      <c r="TOO67" s="397"/>
      <c r="TOP67" s="397"/>
      <c r="TOQ67" s="397"/>
      <c r="TOR67" s="397"/>
      <c r="TOS67" s="397"/>
      <c r="TOT67" s="397"/>
      <c r="TOU67" s="397"/>
      <c r="TOV67" s="397"/>
      <c r="TOW67" s="397"/>
      <c r="TOX67" s="397"/>
      <c r="TOY67" s="397"/>
      <c r="TOZ67" s="397"/>
      <c r="TPA67" s="397"/>
      <c r="TPB67" s="397"/>
      <c r="TPC67" s="397"/>
      <c r="TPD67" s="397"/>
      <c r="TPE67" s="397"/>
      <c r="TPF67" s="397"/>
      <c r="TPG67" s="397"/>
      <c r="TPH67" s="397"/>
      <c r="TPI67" s="397"/>
      <c r="TPJ67" s="397"/>
      <c r="TPK67" s="397"/>
      <c r="TPL67" s="397"/>
      <c r="TPM67" s="397"/>
      <c r="TPN67" s="397"/>
      <c r="TPO67" s="397"/>
      <c r="TPP67" s="397"/>
      <c r="TPQ67" s="397"/>
      <c r="TPR67" s="397"/>
      <c r="TPS67" s="397"/>
      <c r="TPT67" s="397"/>
      <c r="TPU67" s="397"/>
      <c r="TPV67" s="397"/>
      <c r="TPW67" s="397"/>
      <c r="TPX67" s="397"/>
      <c r="TPY67" s="397"/>
      <c r="TPZ67" s="397"/>
      <c r="TQA67" s="397"/>
      <c r="TQB67" s="397"/>
      <c r="TQC67" s="397"/>
      <c r="TQD67" s="397"/>
      <c r="TQE67" s="397"/>
      <c r="TQF67" s="397"/>
      <c r="TQG67" s="397"/>
      <c r="TQH67" s="397"/>
      <c r="TQI67" s="397"/>
      <c r="TQJ67" s="397"/>
      <c r="TQK67" s="397"/>
      <c r="TQL67" s="397"/>
      <c r="TQM67" s="397"/>
      <c r="TQN67" s="397"/>
      <c r="TQO67" s="397"/>
      <c r="TQP67" s="397"/>
      <c r="TQQ67" s="397"/>
      <c r="TQR67" s="397"/>
      <c r="TQS67" s="397"/>
      <c r="TQT67" s="397"/>
      <c r="TQU67" s="397"/>
      <c r="TQV67" s="397"/>
      <c r="TQW67" s="397"/>
      <c r="TQX67" s="397"/>
      <c r="TQY67" s="397"/>
      <c r="TQZ67" s="397"/>
      <c r="TRA67" s="397"/>
      <c r="TRB67" s="397"/>
      <c r="TRC67" s="397"/>
      <c r="TRD67" s="397"/>
      <c r="TRE67" s="397"/>
      <c r="TRF67" s="397"/>
      <c r="TRG67" s="397"/>
      <c r="TRH67" s="397"/>
      <c r="TRI67" s="397"/>
      <c r="TRJ67" s="397"/>
      <c r="TRK67" s="397"/>
      <c r="TRL67" s="397"/>
      <c r="TRM67" s="397"/>
      <c r="TRN67" s="397"/>
      <c r="TRO67" s="397"/>
      <c r="TRP67" s="397"/>
      <c r="TRQ67" s="397"/>
      <c r="TRR67" s="397"/>
      <c r="TRS67" s="397"/>
      <c r="TRT67" s="397"/>
      <c r="TRU67" s="397"/>
      <c r="TRV67" s="397"/>
      <c r="TRW67" s="397"/>
      <c r="TRX67" s="397"/>
      <c r="TRY67" s="397"/>
      <c r="TRZ67" s="397"/>
      <c r="TSA67" s="397"/>
      <c r="TSB67" s="397"/>
      <c r="TSC67" s="397"/>
      <c r="TSD67" s="397"/>
      <c r="TSE67" s="397"/>
      <c r="TSF67" s="397"/>
      <c r="TSG67" s="397"/>
      <c r="TSH67" s="397"/>
      <c r="TSI67" s="397"/>
      <c r="TSJ67" s="397"/>
      <c r="TSK67" s="397"/>
      <c r="TSL67" s="397"/>
      <c r="TSM67" s="397"/>
      <c r="TSN67" s="397"/>
      <c r="TSO67" s="397"/>
      <c r="TSP67" s="397"/>
      <c r="TSQ67" s="397"/>
      <c r="TSR67" s="397"/>
      <c r="TSS67" s="397"/>
      <c r="TST67" s="397"/>
      <c r="TSU67" s="397"/>
      <c r="TSV67" s="397"/>
      <c r="TSW67" s="397"/>
      <c r="TSX67" s="397"/>
      <c r="TSY67" s="397"/>
      <c r="TSZ67" s="397"/>
      <c r="TTA67" s="397"/>
      <c r="TTB67" s="397"/>
      <c r="TTC67" s="397"/>
      <c r="TTD67" s="397"/>
      <c r="TTE67" s="397"/>
      <c r="TTF67" s="397"/>
      <c r="TTG67" s="397"/>
      <c r="TTH67" s="397"/>
      <c r="TTI67" s="397"/>
      <c r="TTJ67" s="397"/>
      <c r="TTK67" s="397"/>
      <c r="TTL67" s="397"/>
      <c r="TTM67" s="397"/>
      <c r="TTN67" s="397"/>
      <c r="TTO67" s="397"/>
      <c r="TTP67" s="397"/>
      <c r="TTQ67" s="397"/>
      <c r="TTR67" s="397"/>
      <c r="TTS67" s="397"/>
      <c r="TTT67" s="397"/>
      <c r="TTU67" s="397"/>
      <c r="TTV67" s="397"/>
      <c r="TTW67" s="397"/>
      <c r="TTX67" s="397"/>
      <c r="TTY67" s="397"/>
      <c r="TTZ67" s="397"/>
      <c r="TUA67" s="397"/>
      <c r="TUB67" s="397"/>
      <c r="TUC67" s="397"/>
      <c r="TUD67" s="397"/>
      <c r="TUE67" s="397"/>
      <c r="TUF67" s="397"/>
      <c r="TUG67" s="397"/>
      <c r="TUH67" s="397"/>
      <c r="TUI67" s="397"/>
      <c r="TUJ67" s="397"/>
      <c r="TUK67" s="397"/>
      <c r="TUL67" s="397"/>
      <c r="TUM67" s="397"/>
      <c r="TUN67" s="397"/>
      <c r="TUO67" s="397"/>
      <c r="TUP67" s="397"/>
      <c r="TUQ67" s="397"/>
      <c r="TUR67" s="397"/>
      <c r="TUS67" s="397"/>
      <c r="TUT67" s="397"/>
      <c r="TUU67" s="397"/>
      <c r="TUV67" s="397"/>
      <c r="TUW67" s="397"/>
      <c r="TUX67" s="397"/>
      <c r="TUY67" s="397"/>
      <c r="TUZ67" s="397"/>
      <c r="TVA67" s="397"/>
      <c r="TVB67" s="397"/>
      <c r="TVC67" s="397"/>
      <c r="TVD67" s="397"/>
      <c r="TVE67" s="397"/>
      <c r="TVF67" s="397"/>
      <c r="TVG67" s="397"/>
      <c r="TVH67" s="397"/>
      <c r="TVI67" s="397"/>
      <c r="TVJ67" s="397"/>
      <c r="TVK67" s="397"/>
      <c r="TVL67" s="397"/>
      <c r="TVM67" s="397"/>
      <c r="TVN67" s="397"/>
      <c r="TVO67" s="397"/>
      <c r="TVP67" s="397"/>
      <c r="TVQ67" s="397"/>
      <c r="TVR67" s="397"/>
      <c r="TVS67" s="397"/>
      <c r="TVT67" s="397"/>
      <c r="TVU67" s="397"/>
      <c r="TVV67" s="397"/>
      <c r="TVW67" s="397"/>
      <c r="TVX67" s="397"/>
      <c r="TVY67" s="397"/>
      <c r="TVZ67" s="397"/>
      <c r="TWA67" s="397"/>
      <c r="TWB67" s="397"/>
      <c r="TWC67" s="397"/>
      <c r="TWD67" s="397"/>
      <c r="TWE67" s="397"/>
      <c r="TWF67" s="397"/>
      <c r="TWG67" s="397"/>
      <c r="TWH67" s="397"/>
      <c r="TWI67" s="397"/>
      <c r="TWJ67" s="397"/>
      <c r="TWK67" s="397"/>
      <c r="TWL67" s="397"/>
      <c r="TWM67" s="397"/>
      <c r="TWN67" s="397"/>
      <c r="TWO67" s="397"/>
      <c r="TWP67" s="397"/>
      <c r="TWQ67" s="397"/>
      <c r="TWR67" s="397"/>
      <c r="TWS67" s="397"/>
      <c r="TWT67" s="397"/>
      <c r="TWU67" s="397"/>
      <c r="TWV67" s="397"/>
      <c r="TWW67" s="397"/>
      <c r="TWX67" s="397"/>
      <c r="TWY67" s="397"/>
      <c r="TWZ67" s="397"/>
      <c r="TXA67" s="397"/>
      <c r="TXB67" s="397"/>
      <c r="TXC67" s="397"/>
      <c r="TXD67" s="397"/>
      <c r="TXE67" s="397"/>
      <c r="TXF67" s="397"/>
      <c r="TXG67" s="397"/>
      <c r="TXH67" s="397"/>
      <c r="TXI67" s="397"/>
      <c r="TXJ67" s="397"/>
      <c r="TXK67" s="397"/>
      <c r="TXL67" s="397"/>
      <c r="TXM67" s="397"/>
      <c r="TXN67" s="397"/>
      <c r="TXO67" s="397"/>
      <c r="TXP67" s="397"/>
      <c r="TXQ67" s="397"/>
      <c r="TXR67" s="397"/>
      <c r="TXS67" s="397"/>
      <c r="TXT67" s="397"/>
      <c r="TXU67" s="397"/>
      <c r="TXV67" s="397"/>
      <c r="TXW67" s="397"/>
      <c r="TXX67" s="397"/>
      <c r="TXY67" s="397"/>
      <c r="TXZ67" s="397"/>
      <c r="TYA67" s="397"/>
      <c r="TYB67" s="397"/>
      <c r="TYC67" s="397"/>
      <c r="TYD67" s="397"/>
      <c r="TYE67" s="397"/>
      <c r="TYF67" s="397"/>
      <c r="TYG67" s="397"/>
      <c r="TYH67" s="397"/>
      <c r="TYI67" s="397"/>
      <c r="TYJ67" s="397"/>
      <c r="TYK67" s="397"/>
      <c r="TYL67" s="397"/>
      <c r="TYM67" s="397"/>
      <c r="TYN67" s="397"/>
      <c r="TYO67" s="397"/>
      <c r="TYP67" s="397"/>
      <c r="TYQ67" s="397"/>
      <c r="TYR67" s="397"/>
      <c r="TYS67" s="397"/>
      <c r="TYT67" s="397"/>
      <c r="TYU67" s="397"/>
      <c r="TYV67" s="397"/>
      <c r="TYW67" s="397"/>
      <c r="TYX67" s="397"/>
      <c r="TYY67" s="397"/>
      <c r="TYZ67" s="397"/>
      <c r="TZA67" s="397"/>
      <c r="TZB67" s="397"/>
      <c r="TZC67" s="397"/>
      <c r="TZD67" s="397"/>
      <c r="TZE67" s="397"/>
      <c r="TZF67" s="397"/>
      <c r="TZG67" s="397"/>
      <c r="TZH67" s="397"/>
      <c r="TZI67" s="397"/>
      <c r="TZJ67" s="397"/>
      <c r="TZK67" s="397"/>
      <c r="TZL67" s="397"/>
      <c r="TZM67" s="397"/>
      <c r="TZN67" s="397"/>
      <c r="TZO67" s="397"/>
      <c r="TZP67" s="397"/>
      <c r="TZQ67" s="397"/>
      <c r="TZR67" s="397"/>
      <c r="TZS67" s="397"/>
      <c r="TZT67" s="397"/>
      <c r="TZU67" s="397"/>
      <c r="TZV67" s="397"/>
      <c r="TZW67" s="397"/>
      <c r="TZX67" s="397"/>
      <c r="TZY67" s="397"/>
      <c r="TZZ67" s="397"/>
      <c r="UAA67" s="397"/>
      <c r="UAB67" s="397"/>
      <c r="UAC67" s="397"/>
      <c r="UAD67" s="397"/>
      <c r="UAE67" s="397"/>
      <c r="UAF67" s="397"/>
      <c r="UAG67" s="397"/>
      <c r="UAH67" s="397"/>
      <c r="UAI67" s="397"/>
      <c r="UAJ67" s="397"/>
      <c r="UAK67" s="397"/>
      <c r="UAL67" s="397"/>
      <c r="UAM67" s="397"/>
      <c r="UAN67" s="397"/>
      <c r="UAO67" s="397"/>
      <c r="UAP67" s="397"/>
      <c r="UAQ67" s="397"/>
      <c r="UAR67" s="397"/>
      <c r="UAS67" s="397"/>
      <c r="UAT67" s="397"/>
      <c r="UAU67" s="397"/>
      <c r="UAV67" s="397"/>
      <c r="UAW67" s="397"/>
      <c r="UAX67" s="397"/>
      <c r="UAY67" s="397"/>
      <c r="UAZ67" s="397"/>
      <c r="UBA67" s="397"/>
      <c r="UBB67" s="397"/>
      <c r="UBC67" s="397"/>
      <c r="UBD67" s="397"/>
      <c r="UBE67" s="397"/>
      <c r="UBF67" s="397"/>
      <c r="UBG67" s="397"/>
      <c r="UBH67" s="397"/>
      <c r="UBI67" s="397"/>
      <c r="UBJ67" s="397"/>
      <c r="UBK67" s="397"/>
      <c r="UBL67" s="397"/>
      <c r="UBM67" s="397"/>
      <c r="UBN67" s="397"/>
      <c r="UBO67" s="397"/>
      <c r="UBP67" s="397"/>
      <c r="UBQ67" s="397"/>
      <c r="UBR67" s="397"/>
      <c r="UBS67" s="397"/>
      <c r="UBT67" s="397"/>
      <c r="UBU67" s="397"/>
      <c r="UBV67" s="397"/>
      <c r="UBW67" s="397"/>
      <c r="UBX67" s="397"/>
      <c r="UBY67" s="397"/>
      <c r="UBZ67" s="397"/>
      <c r="UCA67" s="397"/>
      <c r="UCB67" s="397"/>
      <c r="UCC67" s="397"/>
      <c r="UCD67" s="397"/>
      <c r="UCE67" s="397"/>
      <c r="UCF67" s="397"/>
      <c r="UCG67" s="397"/>
      <c r="UCH67" s="397"/>
      <c r="UCI67" s="397"/>
      <c r="UCJ67" s="397"/>
      <c r="UCK67" s="397"/>
      <c r="UCL67" s="397"/>
      <c r="UCM67" s="397"/>
      <c r="UCN67" s="397"/>
      <c r="UCO67" s="397"/>
      <c r="UCP67" s="397"/>
      <c r="UCQ67" s="397"/>
      <c r="UCR67" s="397"/>
      <c r="UCS67" s="397"/>
      <c r="UCT67" s="397"/>
      <c r="UCU67" s="397"/>
      <c r="UCV67" s="397"/>
      <c r="UCW67" s="397"/>
      <c r="UCX67" s="397"/>
      <c r="UCY67" s="397"/>
      <c r="UCZ67" s="397"/>
      <c r="UDA67" s="397"/>
      <c r="UDB67" s="397"/>
      <c r="UDC67" s="397"/>
      <c r="UDD67" s="397"/>
      <c r="UDE67" s="397"/>
      <c r="UDF67" s="397"/>
      <c r="UDG67" s="397"/>
      <c r="UDH67" s="397"/>
      <c r="UDI67" s="397"/>
      <c r="UDJ67" s="397"/>
      <c r="UDK67" s="397"/>
      <c r="UDL67" s="397"/>
      <c r="UDM67" s="397"/>
      <c r="UDN67" s="397"/>
      <c r="UDO67" s="397"/>
      <c r="UDP67" s="397"/>
      <c r="UDQ67" s="397"/>
      <c r="UDR67" s="397"/>
      <c r="UDS67" s="397"/>
      <c r="UDT67" s="397"/>
      <c r="UDU67" s="397"/>
      <c r="UDV67" s="397"/>
      <c r="UDW67" s="397"/>
      <c r="UDX67" s="397"/>
      <c r="UDY67" s="397"/>
      <c r="UDZ67" s="397"/>
      <c r="UEA67" s="397"/>
      <c r="UEB67" s="397"/>
      <c r="UEC67" s="397"/>
      <c r="UED67" s="397"/>
      <c r="UEE67" s="397"/>
      <c r="UEF67" s="397"/>
      <c r="UEG67" s="397"/>
      <c r="UEH67" s="397"/>
      <c r="UEI67" s="397"/>
      <c r="UEJ67" s="397"/>
      <c r="UEK67" s="397"/>
      <c r="UEL67" s="397"/>
      <c r="UEM67" s="397"/>
      <c r="UEN67" s="397"/>
      <c r="UEO67" s="397"/>
      <c r="UEP67" s="397"/>
      <c r="UEQ67" s="397"/>
      <c r="UER67" s="397"/>
      <c r="UES67" s="397"/>
      <c r="UET67" s="397"/>
      <c r="UEU67" s="397"/>
      <c r="UEV67" s="397"/>
      <c r="UEW67" s="397"/>
      <c r="UEX67" s="397"/>
      <c r="UEY67" s="397"/>
      <c r="UEZ67" s="397"/>
      <c r="UFA67" s="397"/>
      <c r="UFB67" s="397"/>
      <c r="UFC67" s="397"/>
      <c r="UFD67" s="397"/>
      <c r="UFE67" s="397"/>
      <c r="UFF67" s="397"/>
      <c r="UFG67" s="397"/>
      <c r="UFH67" s="397"/>
      <c r="UFI67" s="397"/>
      <c r="UFJ67" s="397"/>
      <c r="UFK67" s="397"/>
      <c r="UFL67" s="397"/>
      <c r="UFM67" s="397"/>
      <c r="UFN67" s="397"/>
      <c r="UFO67" s="397"/>
      <c r="UFP67" s="397"/>
      <c r="UFQ67" s="397"/>
      <c r="UFR67" s="397"/>
      <c r="UFS67" s="397"/>
      <c r="UFT67" s="397"/>
      <c r="UFU67" s="397"/>
      <c r="UFV67" s="397"/>
      <c r="UFW67" s="397"/>
      <c r="UFX67" s="397"/>
      <c r="UFY67" s="397"/>
      <c r="UFZ67" s="397"/>
      <c r="UGA67" s="397"/>
      <c r="UGB67" s="397"/>
      <c r="UGC67" s="397"/>
      <c r="UGD67" s="397"/>
      <c r="UGE67" s="397"/>
      <c r="UGF67" s="397"/>
      <c r="UGG67" s="397"/>
      <c r="UGH67" s="397"/>
      <c r="UGI67" s="397"/>
      <c r="UGJ67" s="397"/>
      <c r="UGK67" s="397"/>
      <c r="UGL67" s="397"/>
      <c r="UGM67" s="397"/>
      <c r="UGN67" s="397"/>
      <c r="UGO67" s="397"/>
      <c r="UGP67" s="397"/>
      <c r="UGQ67" s="397"/>
      <c r="UGR67" s="397"/>
      <c r="UGS67" s="397"/>
      <c r="UGT67" s="397"/>
      <c r="UGU67" s="397"/>
      <c r="UGV67" s="397"/>
      <c r="UGW67" s="397"/>
      <c r="UGX67" s="397"/>
      <c r="UGY67" s="397"/>
      <c r="UGZ67" s="397"/>
      <c r="UHA67" s="397"/>
      <c r="UHB67" s="397"/>
      <c r="UHC67" s="397"/>
      <c r="UHD67" s="397"/>
      <c r="UHE67" s="397"/>
      <c r="UHF67" s="397"/>
      <c r="UHG67" s="397"/>
      <c r="UHH67" s="397"/>
      <c r="UHI67" s="397"/>
      <c r="UHJ67" s="397"/>
      <c r="UHK67" s="397"/>
      <c r="UHL67" s="397"/>
      <c r="UHM67" s="397"/>
      <c r="UHN67" s="397"/>
      <c r="UHO67" s="397"/>
      <c r="UHP67" s="397"/>
      <c r="UHQ67" s="397"/>
      <c r="UHR67" s="397"/>
      <c r="UHS67" s="397"/>
      <c r="UHT67" s="397"/>
      <c r="UHU67" s="397"/>
      <c r="UHV67" s="397"/>
      <c r="UHW67" s="397"/>
      <c r="UHX67" s="397"/>
      <c r="UHY67" s="397"/>
      <c r="UHZ67" s="397"/>
      <c r="UIA67" s="397"/>
      <c r="UIB67" s="397"/>
      <c r="UIC67" s="397"/>
      <c r="UID67" s="397"/>
      <c r="UIE67" s="397"/>
      <c r="UIF67" s="397"/>
      <c r="UIG67" s="397"/>
      <c r="UIH67" s="397"/>
      <c r="UII67" s="397"/>
      <c r="UIJ67" s="397"/>
      <c r="UIK67" s="397"/>
      <c r="UIL67" s="397"/>
      <c r="UIM67" s="397"/>
      <c r="UIN67" s="397"/>
      <c r="UIO67" s="397"/>
      <c r="UIP67" s="397"/>
      <c r="UIQ67" s="397"/>
      <c r="UIR67" s="397"/>
      <c r="UIS67" s="397"/>
      <c r="UIT67" s="397"/>
      <c r="UIU67" s="397"/>
      <c r="UIV67" s="397"/>
      <c r="UIW67" s="397"/>
      <c r="UIX67" s="397"/>
      <c r="UIY67" s="397"/>
      <c r="UIZ67" s="397"/>
      <c r="UJA67" s="397"/>
      <c r="UJB67" s="397"/>
      <c r="UJC67" s="397"/>
      <c r="UJD67" s="397"/>
      <c r="UJE67" s="397"/>
      <c r="UJF67" s="397"/>
      <c r="UJG67" s="397"/>
      <c r="UJH67" s="397"/>
      <c r="UJI67" s="397"/>
      <c r="UJJ67" s="397"/>
      <c r="UJK67" s="397"/>
      <c r="UJL67" s="397"/>
      <c r="UJM67" s="397"/>
      <c r="UJN67" s="397"/>
      <c r="UJO67" s="397"/>
      <c r="UJP67" s="397"/>
      <c r="UJQ67" s="397"/>
      <c r="UJR67" s="397"/>
      <c r="UJS67" s="397"/>
      <c r="UJT67" s="397"/>
      <c r="UJU67" s="397"/>
      <c r="UJV67" s="397"/>
      <c r="UJW67" s="397"/>
      <c r="UJX67" s="397"/>
      <c r="UJY67" s="397"/>
      <c r="UJZ67" s="397"/>
      <c r="UKA67" s="397"/>
      <c r="UKB67" s="397"/>
      <c r="UKC67" s="397"/>
      <c r="UKD67" s="397"/>
      <c r="UKE67" s="397"/>
      <c r="UKF67" s="397"/>
      <c r="UKG67" s="397"/>
      <c r="UKH67" s="397"/>
      <c r="UKI67" s="397"/>
      <c r="UKJ67" s="397"/>
      <c r="UKK67" s="397"/>
      <c r="UKL67" s="397"/>
      <c r="UKM67" s="397"/>
      <c r="UKN67" s="397"/>
      <c r="UKO67" s="397"/>
      <c r="UKP67" s="397"/>
      <c r="UKQ67" s="397"/>
      <c r="UKR67" s="397"/>
      <c r="UKS67" s="397"/>
      <c r="UKT67" s="397"/>
      <c r="UKU67" s="397"/>
      <c r="UKV67" s="397"/>
      <c r="UKW67" s="397"/>
      <c r="UKX67" s="397"/>
      <c r="UKY67" s="397"/>
      <c r="UKZ67" s="397"/>
      <c r="ULA67" s="397"/>
      <c r="ULB67" s="397"/>
      <c r="ULC67" s="397"/>
      <c r="ULD67" s="397"/>
      <c r="ULE67" s="397"/>
      <c r="ULF67" s="397"/>
      <c r="ULG67" s="397"/>
      <c r="ULH67" s="397"/>
      <c r="ULI67" s="397"/>
      <c r="ULJ67" s="397"/>
      <c r="ULK67" s="397"/>
      <c r="ULL67" s="397"/>
      <c r="ULM67" s="397"/>
      <c r="ULN67" s="397"/>
      <c r="ULO67" s="397"/>
      <c r="ULP67" s="397"/>
      <c r="ULQ67" s="397"/>
      <c r="ULR67" s="397"/>
      <c r="ULS67" s="397"/>
      <c r="ULT67" s="397"/>
      <c r="ULU67" s="397"/>
      <c r="ULV67" s="397"/>
      <c r="ULW67" s="397"/>
      <c r="ULX67" s="397"/>
      <c r="ULY67" s="397"/>
      <c r="ULZ67" s="397"/>
      <c r="UMA67" s="397"/>
      <c r="UMB67" s="397"/>
      <c r="UMC67" s="397"/>
      <c r="UMD67" s="397"/>
      <c r="UME67" s="397"/>
      <c r="UMF67" s="397"/>
      <c r="UMG67" s="397"/>
      <c r="UMH67" s="397"/>
      <c r="UMI67" s="397"/>
      <c r="UMJ67" s="397"/>
      <c r="UMK67" s="397"/>
      <c r="UML67" s="397"/>
      <c r="UMM67" s="397"/>
      <c r="UMN67" s="397"/>
      <c r="UMO67" s="397"/>
      <c r="UMP67" s="397"/>
      <c r="UMQ67" s="397"/>
      <c r="UMR67" s="397"/>
      <c r="UMS67" s="397"/>
      <c r="UMT67" s="397"/>
      <c r="UMU67" s="397"/>
      <c r="UMV67" s="397"/>
      <c r="UMW67" s="397"/>
      <c r="UMX67" s="397"/>
      <c r="UMY67" s="397"/>
      <c r="UMZ67" s="397"/>
      <c r="UNA67" s="397"/>
      <c r="UNB67" s="397"/>
      <c r="UNC67" s="397"/>
      <c r="UND67" s="397"/>
      <c r="UNE67" s="397"/>
      <c r="UNF67" s="397"/>
      <c r="UNG67" s="397"/>
      <c r="UNH67" s="397"/>
      <c r="UNI67" s="397"/>
      <c r="UNJ67" s="397"/>
      <c r="UNK67" s="397"/>
      <c r="UNL67" s="397"/>
      <c r="UNM67" s="397"/>
      <c r="UNN67" s="397"/>
      <c r="UNO67" s="397"/>
      <c r="UNP67" s="397"/>
      <c r="UNQ67" s="397"/>
      <c r="UNR67" s="397"/>
      <c r="UNS67" s="397"/>
      <c r="UNT67" s="397"/>
      <c r="UNU67" s="397"/>
      <c r="UNV67" s="397"/>
      <c r="UNW67" s="397"/>
      <c r="UNX67" s="397"/>
      <c r="UNY67" s="397"/>
      <c r="UNZ67" s="397"/>
      <c r="UOA67" s="397"/>
      <c r="UOB67" s="397"/>
      <c r="UOC67" s="397"/>
      <c r="UOD67" s="397"/>
      <c r="UOE67" s="397"/>
      <c r="UOF67" s="397"/>
      <c r="UOG67" s="397"/>
      <c r="UOH67" s="397"/>
      <c r="UOI67" s="397"/>
      <c r="UOJ67" s="397"/>
      <c r="UOK67" s="397"/>
      <c r="UOL67" s="397"/>
      <c r="UOM67" s="397"/>
      <c r="UON67" s="397"/>
      <c r="UOO67" s="397"/>
      <c r="UOP67" s="397"/>
      <c r="UOQ67" s="397"/>
      <c r="UOR67" s="397"/>
      <c r="UOS67" s="397"/>
      <c r="UOT67" s="397"/>
      <c r="UOU67" s="397"/>
      <c r="UOV67" s="397"/>
      <c r="UOW67" s="397"/>
      <c r="UOX67" s="397"/>
      <c r="UOY67" s="397"/>
      <c r="UOZ67" s="397"/>
      <c r="UPA67" s="397"/>
      <c r="UPB67" s="397"/>
      <c r="UPC67" s="397"/>
      <c r="UPD67" s="397"/>
      <c r="UPE67" s="397"/>
      <c r="UPF67" s="397"/>
      <c r="UPG67" s="397"/>
      <c r="UPH67" s="397"/>
      <c r="UPI67" s="397"/>
      <c r="UPJ67" s="397"/>
      <c r="UPK67" s="397"/>
      <c r="UPL67" s="397"/>
      <c r="UPM67" s="397"/>
      <c r="UPN67" s="397"/>
      <c r="UPO67" s="397"/>
      <c r="UPP67" s="397"/>
      <c r="UPQ67" s="397"/>
      <c r="UPR67" s="397"/>
      <c r="UPS67" s="397"/>
      <c r="UPT67" s="397"/>
      <c r="UPU67" s="397"/>
      <c r="UPV67" s="397"/>
      <c r="UPW67" s="397"/>
      <c r="UPX67" s="397"/>
      <c r="UPY67" s="397"/>
      <c r="UPZ67" s="397"/>
      <c r="UQA67" s="397"/>
      <c r="UQB67" s="397"/>
      <c r="UQC67" s="397"/>
      <c r="UQD67" s="397"/>
      <c r="UQE67" s="397"/>
      <c r="UQF67" s="397"/>
      <c r="UQG67" s="397"/>
      <c r="UQH67" s="397"/>
      <c r="UQI67" s="397"/>
      <c r="UQJ67" s="397"/>
      <c r="UQK67" s="397"/>
      <c r="UQL67" s="397"/>
      <c r="UQM67" s="397"/>
      <c r="UQN67" s="397"/>
      <c r="UQO67" s="397"/>
      <c r="UQP67" s="397"/>
      <c r="UQQ67" s="397"/>
      <c r="UQR67" s="397"/>
      <c r="UQS67" s="397"/>
      <c r="UQT67" s="397"/>
      <c r="UQU67" s="397"/>
      <c r="UQV67" s="397"/>
      <c r="UQW67" s="397"/>
      <c r="UQX67" s="397"/>
      <c r="UQY67" s="397"/>
      <c r="UQZ67" s="397"/>
      <c r="URA67" s="397"/>
      <c r="URB67" s="397"/>
      <c r="URC67" s="397"/>
      <c r="URD67" s="397"/>
      <c r="URE67" s="397"/>
      <c r="URF67" s="397"/>
      <c r="URG67" s="397"/>
      <c r="URH67" s="397"/>
      <c r="URI67" s="397"/>
      <c r="URJ67" s="397"/>
      <c r="URK67" s="397"/>
      <c r="URL67" s="397"/>
      <c r="URM67" s="397"/>
      <c r="URN67" s="397"/>
      <c r="URO67" s="397"/>
      <c r="URP67" s="397"/>
      <c r="URQ67" s="397"/>
      <c r="URR67" s="397"/>
      <c r="URS67" s="397"/>
      <c r="URT67" s="397"/>
      <c r="URU67" s="397"/>
      <c r="URV67" s="397"/>
      <c r="URW67" s="397"/>
      <c r="URX67" s="397"/>
      <c r="URY67" s="397"/>
      <c r="URZ67" s="397"/>
      <c r="USA67" s="397"/>
      <c r="USB67" s="397"/>
      <c r="USC67" s="397"/>
      <c r="USD67" s="397"/>
      <c r="USE67" s="397"/>
      <c r="USF67" s="397"/>
      <c r="USG67" s="397"/>
      <c r="USH67" s="397"/>
      <c r="USI67" s="397"/>
      <c r="USJ67" s="397"/>
      <c r="USK67" s="397"/>
      <c r="USL67" s="397"/>
      <c r="USM67" s="397"/>
      <c r="USN67" s="397"/>
      <c r="USO67" s="397"/>
      <c r="USP67" s="397"/>
      <c r="USQ67" s="397"/>
      <c r="USR67" s="397"/>
      <c r="USS67" s="397"/>
      <c r="UST67" s="397"/>
      <c r="USU67" s="397"/>
      <c r="USV67" s="397"/>
      <c r="USW67" s="397"/>
      <c r="USX67" s="397"/>
      <c r="USY67" s="397"/>
      <c r="USZ67" s="397"/>
      <c r="UTA67" s="397"/>
      <c r="UTB67" s="397"/>
      <c r="UTC67" s="397"/>
      <c r="UTD67" s="397"/>
      <c r="UTE67" s="397"/>
      <c r="UTF67" s="397"/>
      <c r="UTG67" s="397"/>
      <c r="UTH67" s="397"/>
      <c r="UTI67" s="397"/>
      <c r="UTJ67" s="397"/>
      <c r="UTK67" s="397"/>
      <c r="UTL67" s="397"/>
      <c r="UTM67" s="397"/>
      <c r="UTN67" s="397"/>
      <c r="UTO67" s="397"/>
      <c r="UTP67" s="397"/>
      <c r="UTQ67" s="397"/>
      <c r="UTR67" s="397"/>
      <c r="UTS67" s="397"/>
      <c r="UTT67" s="397"/>
      <c r="UTU67" s="397"/>
      <c r="UTV67" s="397"/>
      <c r="UTW67" s="397"/>
      <c r="UTX67" s="397"/>
      <c r="UTY67" s="397"/>
      <c r="UTZ67" s="397"/>
      <c r="UUA67" s="397"/>
      <c r="UUB67" s="397"/>
      <c r="UUC67" s="397"/>
      <c r="UUD67" s="397"/>
      <c r="UUE67" s="397"/>
      <c r="UUF67" s="397"/>
      <c r="UUG67" s="397"/>
      <c r="UUH67" s="397"/>
      <c r="UUI67" s="397"/>
      <c r="UUJ67" s="397"/>
      <c r="UUK67" s="397"/>
      <c r="UUL67" s="397"/>
      <c r="UUM67" s="397"/>
      <c r="UUN67" s="397"/>
      <c r="UUO67" s="397"/>
      <c r="UUP67" s="397"/>
      <c r="UUQ67" s="397"/>
      <c r="UUR67" s="397"/>
      <c r="UUS67" s="397"/>
      <c r="UUT67" s="397"/>
      <c r="UUU67" s="397"/>
      <c r="UUV67" s="397"/>
      <c r="UUW67" s="397"/>
      <c r="UUX67" s="397"/>
      <c r="UUY67" s="397"/>
      <c r="UUZ67" s="397"/>
      <c r="UVA67" s="397"/>
      <c r="UVB67" s="397"/>
      <c r="UVC67" s="397"/>
      <c r="UVD67" s="397"/>
      <c r="UVE67" s="397"/>
      <c r="UVF67" s="397"/>
      <c r="UVG67" s="397"/>
      <c r="UVH67" s="397"/>
      <c r="UVI67" s="397"/>
      <c r="UVJ67" s="397"/>
      <c r="UVK67" s="397"/>
      <c r="UVL67" s="397"/>
      <c r="UVM67" s="397"/>
      <c r="UVN67" s="397"/>
      <c r="UVO67" s="397"/>
      <c r="UVP67" s="397"/>
      <c r="UVQ67" s="397"/>
      <c r="UVR67" s="397"/>
      <c r="UVS67" s="397"/>
      <c r="UVT67" s="397"/>
      <c r="UVU67" s="397"/>
      <c r="UVV67" s="397"/>
      <c r="UVW67" s="397"/>
      <c r="UVX67" s="397"/>
      <c r="UVY67" s="397"/>
      <c r="UVZ67" s="397"/>
      <c r="UWA67" s="397"/>
      <c r="UWB67" s="397"/>
      <c r="UWC67" s="397"/>
      <c r="UWD67" s="397"/>
      <c r="UWE67" s="397"/>
      <c r="UWF67" s="397"/>
      <c r="UWG67" s="397"/>
      <c r="UWH67" s="397"/>
      <c r="UWI67" s="397"/>
      <c r="UWJ67" s="397"/>
      <c r="UWK67" s="397"/>
      <c r="UWL67" s="397"/>
      <c r="UWM67" s="397"/>
      <c r="UWN67" s="397"/>
      <c r="UWO67" s="397"/>
      <c r="UWP67" s="397"/>
      <c r="UWQ67" s="397"/>
      <c r="UWR67" s="397"/>
      <c r="UWS67" s="397"/>
      <c r="UWT67" s="397"/>
      <c r="UWU67" s="397"/>
      <c r="UWV67" s="397"/>
      <c r="UWW67" s="397"/>
      <c r="UWX67" s="397"/>
      <c r="UWY67" s="397"/>
      <c r="UWZ67" s="397"/>
      <c r="UXA67" s="397"/>
      <c r="UXB67" s="397"/>
      <c r="UXC67" s="397"/>
      <c r="UXD67" s="397"/>
      <c r="UXE67" s="397"/>
      <c r="UXF67" s="397"/>
      <c r="UXG67" s="397"/>
      <c r="UXH67" s="397"/>
      <c r="UXI67" s="397"/>
      <c r="UXJ67" s="397"/>
      <c r="UXK67" s="397"/>
      <c r="UXL67" s="397"/>
      <c r="UXM67" s="397"/>
      <c r="UXN67" s="397"/>
      <c r="UXO67" s="397"/>
      <c r="UXP67" s="397"/>
      <c r="UXQ67" s="397"/>
      <c r="UXR67" s="397"/>
      <c r="UXS67" s="397"/>
      <c r="UXT67" s="397"/>
      <c r="UXU67" s="397"/>
      <c r="UXV67" s="397"/>
      <c r="UXW67" s="397"/>
      <c r="UXX67" s="397"/>
      <c r="UXY67" s="397"/>
      <c r="UXZ67" s="397"/>
      <c r="UYA67" s="397"/>
      <c r="UYB67" s="397"/>
      <c r="UYC67" s="397"/>
      <c r="UYD67" s="397"/>
      <c r="UYE67" s="397"/>
      <c r="UYF67" s="397"/>
      <c r="UYG67" s="397"/>
      <c r="UYH67" s="397"/>
      <c r="UYI67" s="397"/>
      <c r="UYJ67" s="397"/>
      <c r="UYK67" s="397"/>
      <c r="UYL67" s="397"/>
      <c r="UYM67" s="397"/>
      <c r="UYN67" s="397"/>
      <c r="UYO67" s="397"/>
      <c r="UYP67" s="397"/>
      <c r="UYQ67" s="397"/>
      <c r="UYR67" s="397"/>
      <c r="UYS67" s="397"/>
      <c r="UYT67" s="397"/>
      <c r="UYU67" s="397"/>
      <c r="UYV67" s="397"/>
      <c r="UYW67" s="397"/>
      <c r="UYX67" s="397"/>
      <c r="UYY67" s="397"/>
      <c r="UYZ67" s="397"/>
      <c r="UZA67" s="397"/>
      <c r="UZB67" s="397"/>
      <c r="UZC67" s="397"/>
      <c r="UZD67" s="397"/>
      <c r="UZE67" s="397"/>
      <c r="UZF67" s="397"/>
      <c r="UZG67" s="397"/>
      <c r="UZH67" s="397"/>
      <c r="UZI67" s="397"/>
      <c r="UZJ67" s="397"/>
      <c r="UZK67" s="397"/>
      <c r="UZL67" s="397"/>
      <c r="UZM67" s="397"/>
      <c r="UZN67" s="397"/>
      <c r="UZO67" s="397"/>
      <c r="UZP67" s="397"/>
      <c r="UZQ67" s="397"/>
      <c r="UZR67" s="397"/>
      <c r="UZS67" s="397"/>
      <c r="UZT67" s="397"/>
      <c r="UZU67" s="397"/>
      <c r="UZV67" s="397"/>
      <c r="UZW67" s="397"/>
      <c r="UZX67" s="397"/>
      <c r="UZY67" s="397"/>
      <c r="UZZ67" s="397"/>
      <c r="VAA67" s="397"/>
      <c r="VAB67" s="397"/>
      <c r="VAC67" s="397"/>
      <c r="VAD67" s="397"/>
      <c r="VAE67" s="397"/>
      <c r="VAF67" s="397"/>
      <c r="VAG67" s="397"/>
      <c r="VAH67" s="397"/>
      <c r="VAI67" s="397"/>
      <c r="VAJ67" s="397"/>
      <c r="VAK67" s="397"/>
      <c r="VAL67" s="397"/>
      <c r="VAM67" s="397"/>
      <c r="VAN67" s="397"/>
      <c r="VAO67" s="397"/>
      <c r="VAP67" s="397"/>
      <c r="VAQ67" s="397"/>
      <c r="VAR67" s="397"/>
      <c r="VAS67" s="397"/>
      <c r="VAT67" s="397"/>
      <c r="VAU67" s="397"/>
      <c r="VAV67" s="397"/>
      <c r="VAW67" s="397"/>
      <c r="VAX67" s="397"/>
      <c r="VAY67" s="397"/>
      <c r="VAZ67" s="397"/>
      <c r="VBA67" s="397"/>
      <c r="VBB67" s="397"/>
      <c r="VBC67" s="397"/>
      <c r="VBD67" s="397"/>
      <c r="VBE67" s="397"/>
      <c r="VBF67" s="397"/>
      <c r="VBG67" s="397"/>
      <c r="VBH67" s="397"/>
      <c r="VBI67" s="397"/>
      <c r="VBJ67" s="397"/>
      <c r="VBK67" s="397"/>
      <c r="VBL67" s="397"/>
      <c r="VBM67" s="397"/>
      <c r="VBN67" s="397"/>
      <c r="VBO67" s="397"/>
      <c r="VBP67" s="397"/>
      <c r="VBQ67" s="397"/>
      <c r="VBR67" s="397"/>
      <c r="VBS67" s="397"/>
      <c r="VBT67" s="397"/>
      <c r="VBU67" s="397"/>
      <c r="VBV67" s="397"/>
      <c r="VBW67" s="397"/>
      <c r="VBX67" s="397"/>
      <c r="VBY67" s="397"/>
      <c r="VBZ67" s="397"/>
      <c r="VCA67" s="397"/>
      <c r="VCB67" s="397"/>
      <c r="VCC67" s="397"/>
      <c r="VCD67" s="397"/>
      <c r="VCE67" s="397"/>
      <c r="VCF67" s="397"/>
      <c r="VCG67" s="397"/>
      <c r="VCH67" s="397"/>
      <c r="VCI67" s="397"/>
      <c r="VCJ67" s="397"/>
      <c r="VCK67" s="397"/>
      <c r="VCL67" s="397"/>
      <c r="VCM67" s="397"/>
      <c r="VCN67" s="397"/>
      <c r="VCO67" s="397"/>
      <c r="VCP67" s="397"/>
      <c r="VCQ67" s="397"/>
      <c r="VCR67" s="397"/>
      <c r="VCS67" s="397"/>
      <c r="VCT67" s="397"/>
      <c r="VCU67" s="397"/>
      <c r="VCV67" s="397"/>
      <c r="VCW67" s="397"/>
      <c r="VCX67" s="397"/>
      <c r="VCY67" s="397"/>
      <c r="VCZ67" s="397"/>
      <c r="VDA67" s="397"/>
      <c r="VDB67" s="397"/>
      <c r="VDC67" s="397"/>
      <c r="VDD67" s="397"/>
      <c r="VDE67" s="397"/>
      <c r="VDF67" s="397"/>
      <c r="VDG67" s="397"/>
      <c r="VDH67" s="397"/>
      <c r="VDI67" s="397"/>
      <c r="VDJ67" s="397"/>
      <c r="VDK67" s="397"/>
      <c r="VDL67" s="397"/>
      <c r="VDM67" s="397"/>
      <c r="VDN67" s="397"/>
      <c r="VDO67" s="397"/>
      <c r="VDP67" s="397"/>
      <c r="VDQ67" s="397"/>
      <c r="VDR67" s="397"/>
      <c r="VDS67" s="397"/>
      <c r="VDT67" s="397"/>
      <c r="VDU67" s="397"/>
      <c r="VDV67" s="397"/>
      <c r="VDW67" s="397"/>
      <c r="VDX67" s="397"/>
      <c r="VDY67" s="397"/>
      <c r="VDZ67" s="397"/>
      <c r="VEA67" s="397"/>
      <c r="VEB67" s="397"/>
      <c r="VEC67" s="397"/>
      <c r="VED67" s="397"/>
      <c r="VEE67" s="397"/>
      <c r="VEF67" s="397"/>
      <c r="VEG67" s="397"/>
      <c r="VEH67" s="397"/>
      <c r="VEI67" s="397"/>
      <c r="VEJ67" s="397"/>
      <c r="VEK67" s="397"/>
      <c r="VEL67" s="397"/>
      <c r="VEM67" s="397"/>
      <c r="VEN67" s="397"/>
      <c r="VEO67" s="397"/>
      <c r="VEP67" s="397"/>
      <c r="VEQ67" s="397"/>
      <c r="VER67" s="397"/>
      <c r="VES67" s="397"/>
      <c r="VET67" s="397"/>
      <c r="VEU67" s="397"/>
      <c r="VEV67" s="397"/>
      <c r="VEW67" s="397"/>
      <c r="VEX67" s="397"/>
      <c r="VEY67" s="397"/>
      <c r="VEZ67" s="397"/>
      <c r="VFA67" s="397"/>
      <c r="VFB67" s="397"/>
      <c r="VFC67" s="397"/>
      <c r="VFD67" s="397"/>
      <c r="VFE67" s="397"/>
      <c r="VFF67" s="397"/>
      <c r="VFG67" s="397"/>
      <c r="VFH67" s="397"/>
      <c r="VFI67" s="397"/>
      <c r="VFJ67" s="397"/>
      <c r="VFK67" s="397"/>
      <c r="VFL67" s="397"/>
      <c r="VFM67" s="397"/>
      <c r="VFN67" s="397"/>
      <c r="VFO67" s="397"/>
      <c r="VFP67" s="397"/>
      <c r="VFQ67" s="397"/>
      <c r="VFR67" s="397"/>
      <c r="VFS67" s="397"/>
      <c r="VFT67" s="397"/>
      <c r="VFU67" s="397"/>
      <c r="VFV67" s="397"/>
      <c r="VFW67" s="397"/>
      <c r="VFX67" s="397"/>
      <c r="VFY67" s="397"/>
      <c r="VFZ67" s="397"/>
      <c r="VGA67" s="397"/>
      <c r="VGB67" s="397"/>
      <c r="VGC67" s="397"/>
      <c r="VGD67" s="397"/>
      <c r="VGE67" s="397"/>
      <c r="VGF67" s="397"/>
      <c r="VGG67" s="397"/>
      <c r="VGH67" s="397"/>
      <c r="VGI67" s="397"/>
      <c r="VGJ67" s="397"/>
      <c r="VGK67" s="397"/>
      <c r="VGL67" s="397"/>
      <c r="VGM67" s="397"/>
      <c r="VGN67" s="397"/>
      <c r="VGO67" s="397"/>
      <c r="VGP67" s="397"/>
      <c r="VGQ67" s="397"/>
      <c r="VGR67" s="397"/>
      <c r="VGS67" s="397"/>
      <c r="VGT67" s="397"/>
      <c r="VGU67" s="397"/>
      <c r="VGV67" s="397"/>
      <c r="VGW67" s="397"/>
      <c r="VGX67" s="397"/>
      <c r="VGY67" s="397"/>
      <c r="VGZ67" s="397"/>
      <c r="VHA67" s="397"/>
      <c r="VHB67" s="397"/>
      <c r="VHC67" s="397"/>
      <c r="VHD67" s="397"/>
      <c r="VHE67" s="397"/>
      <c r="VHF67" s="397"/>
      <c r="VHG67" s="397"/>
      <c r="VHH67" s="397"/>
      <c r="VHI67" s="397"/>
      <c r="VHJ67" s="397"/>
      <c r="VHK67" s="397"/>
      <c r="VHL67" s="397"/>
      <c r="VHM67" s="397"/>
      <c r="VHN67" s="397"/>
      <c r="VHO67" s="397"/>
      <c r="VHP67" s="397"/>
      <c r="VHQ67" s="397"/>
      <c r="VHR67" s="397"/>
      <c r="VHS67" s="397"/>
      <c r="VHT67" s="397"/>
      <c r="VHU67" s="397"/>
      <c r="VHV67" s="397"/>
      <c r="VHW67" s="397"/>
      <c r="VHX67" s="397"/>
      <c r="VHY67" s="397"/>
      <c r="VHZ67" s="397"/>
      <c r="VIA67" s="397"/>
      <c r="VIB67" s="397"/>
      <c r="VIC67" s="397"/>
      <c r="VID67" s="397"/>
      <c r="VIE67" s="397"/>
      <c r="VIF67" s="397"/>
      <c r="VIG67" s="397"/>
      <c r="VIH67" s="397"/>
      <c r="VII67" s="397"/>
      <c r="VIJ67" s="397"/>
      <c r="VIK67" s="397"/>
      <c r="VIL67" s="397"/>
      <c r="VIM67" s="397"/>
      <c r="VIN67" s="397"/>
      <c r="VIO67" s="397"/>
      <c r="VIP67" s="397"/>
      <c r="VIQ67" s="397"/>
      <c r="VIR67" s="397"/>
      <c r="VIS67" s="397"/>
      <c r="VIT67" s="397"/>
      <c r="VIU67" s="397"/>
      <c r="VIV67" s="397"/>
      <c r="VIW67" s="397"/>
      <c r="VIX67" s="397"/>
      <c r="VIY67" s="397"/>
      <c r="VIZ67" s="397"/>
      <c r="VJA67" s="397"/>
      <c r="VJB67" s="397"/>
      <c r="VJC67" s="397"/>
      <c r="VJD67" s="397"/>
      <c r="VJE67" s="397"/>
      <c r="VJF67" s="397"/>
      <c r="VJG67" s="397"/>
      <c r="VJH67" s="397"/>
      <c r="VJI67" s="397"/>
      <c r="VJJ67" s="397"/>
      <c r="VJK67" s="397"/>
      <c r="VJL67" s="397"/>
      <c r="VJM67" s="397"/>
      <c r="VJN67" s="397"/>
      <c r="VJO67" s="397"/>
      <c r="VJP67" s="397"/>
      <c r="VJQ67" s="397"/>
      <c r="VJR67" s="397"/>
      <c r="VJS67" s="397"/>
      <c r="VJT67" s="397"/>
      <c r="VJU67" s="397"/>
      <c r="VJV67" s="397"/>
      <c r="VJW67" s="397"/>
      <c r="VJX67" s="397"/>
      <c r="VJY67" s="397"/>
      <c r="VJZ67" s="397"/>
      <c r="VKA67" s="397"/>
      <c r="VKB67" s="397"/>
      <c r="VKC67" s="397"/>
      <c r="VKD67" s="397"/>
      <c r="VKE67" s="397"/>
      <c r="VKF67" s="397"/>
      <c r="VKG67" s="397"/>
      <c r="VKH67" s="397"/>
      <c r="VKI67" s="397"/>
      <c r="VKJ67" s="397"/>
      <c r="VKK67" s="397"/>
      <c r="VKL67" s="397"/>
      <c r="VKM67" s="397"/>
      <c r="VKN67" s="397"/>
      <c r="VKO67" s="397"/>
      <c r="VKP67" s="397"/>
      <c r="VKQ67" s="397"/>
      <c r="VKR67" s="397"/>
      <c r="VKS67" s="397"/>
      <c r="VKT67" s="397"/>
      <c r="VKU67" s="397"/>
      <c r="VKV67" s="397"/>
      <c r="VKW67" s="397"/>
      <c r="VKX67" s="397"/>
      <c r="VKY67" s="397"/>
      <c r="VKZ67" s="397"/>
      <c r="VLA67" s="397"/>
      <c r="VLB67" s="397"/>
      <c r="VLC67" s="397"/>
      <c r="VLD67" s="397"/>
      <c r="VLE67" s="397"/>
      <c r="VLF67" s="397"/>
      <c r="VLG67" s="397"/>
      <c r="VLH67" s="397"/>
      <c r="VLI67" s="397"/>
      <c r="VLJ67" s="397"/>
      <c r="VLK67" s="397"/>
      <c r="VLL67" s="397"/>
      <c r="VLM67" s="397"/>
      <c r="VLN67" s="397"/>
      <c r="VLO67" s="397"/>
      <c r="VLP67" s="397"/>
      <c r="VLQ67" s="397"/>
      <c r="VLR67" s="397"/>
      <c r="VLS67" s="397"/>
      <c r="VLT67" s="397"/>
      <c r="VLU67" s="397"/>
      <c r="VLV67" s="397"/>
      <c r="VLW67" s="397"/>
      <c r="VLX67" s="397"/>
      <c r="VLY67" s="397"/>
      <c r="VLZ67" s="397"/>
      <c r="VMA67" s="397"/>
      <c r="VMB67" s="397"/>
      <c r="VMC67" s="397"/>
      <c r="VMD67" s="397"/>
      <c r="VME67" s="397"/>
      <c r="VMF67" s="397"/>
      <c r="VMG67" s="397"/>
      <c r="VMH67" s="397"/>
      <c r="VMI67" s="397"/>
      <c r="VMJ67" s="397"/>
      <c r="VMK67" s="397"/>
      <c r="VML67" s="397"/>
      <c r="VMM67" s="397"/>
      <c r="VMN67" s="397"/>
      <c r="VMO67" s="397"/>
      <c r="VMP67" s="397"/>
      <c r="VMQ67" s="397"/>
      <c r="VMR67" s="397"/>
      <c r="VMS67" s="397"/>
      <c r="VMT67" s="397"/>
      <c r="VMU67" s="397"/>
      <c r="VMV67" s="397"/>
      <c r="VMW67" s="397"/>
      <c r="VMX67" s="397"/>
      <c r="VMY67" s="397"/>
      <c r="VMZ67" s="397"/>
      <c r="VNA67" s="397"/>
      <c r="VNB67" s="397"/>
      <c r="VNC67" s="397"/>
      <c r="VND67" s="397"/>
      <c r="VNE67" s="397"/>
      <c r="VNF67" s="397"/>
      <c r="VNG67" s="397"/>
      <c r="VNH67" s="397"/>
      <c r="VNI67" s="397"/>
      <c r="VNJ67" s="397"/>
      <c r="VNK67" s="397"/>
      <c r="VNL67" s="397"/>
      <c r="VNM67" s="397"/>
      <c r="VNN67" s="397"/>
      <c r="VNO67" s="397"/>
      <c r="VNP67" s="397"/>
      <c r="VNQ67" s="397"/>
      <c r="VNR67" s="397"/>
      <c r="VNS67" s="397"/>
      <c r="VNT67" s="397"/>
      <c r="VNU67" s="397"/>
      <c r="VNV67" s="397"/>
      <c r="VNW67" s="397"/>
      <c r="VNX67" s="397"/>
      <c r="VNY67" s="397"/>
      <c r="VNZ67" s="397"/>
      <c r="VOA67" s="397"/>
      <c r="VOB67" s="397"/>
      <c r="VOC67" s="397"/>
      <c r="VOD67" s="397"/>
      <c r="VOE67" s="397"/>
      <c r="VOF67" s="397"/>
      <c r="VOG67" s="397"/>
      <c r="VOH67" s="397"/>
      <c r="VOI67" s="397"/>
      <c r="VOJ67" s="397"/>
      <c r="VOK67" s="397"/>
      <c r="VOL67" s="397"/>
      <c r="VOM67" s="397"/>
      <c r="VON67" s="397"/>
      <c r="VOO67" s="397"/>
      <c r="VOP67" s="397"/>
      <c r="VOQ67" s="397"/>
      <c r="VOR67" s="397"/>
      <c r="VOS67" s="397"/>
      <c r="VOT67" s="397"/>
      <c r="VOU67" s="397"/>
      <c r="VOV67" s="397"/>
      <c r="VOW67" s="397"/>
      <c r="VOX67" s="397"/>
      <c r="VOY67" s="397"/>
      <c r="VOZ67" s="397"/>
      <c r="VPA67" s="397"/>
      <c r="VPB67" s="397"/>
      <c r="VPC67" s="397"/>
      <c r="VPD67" s="397"/>
      <c r="VPE67" s="397"/>
      <c r="VPF67" s="397"/>
      <c r="VPG67" s="397"/>
      <c r="VPH67" s="397"/>
      <c r="VPI67" s="397"/>
      <c r="VPJ67" s="397"/>
      <c r="VPK67" s="397"/>
      <c r="VPL67" s="397"/>
      <c r="VPM67" s="397"/>
      <c r="VPN67" s="397"/>
      <c r="VPO67" s="397"/>
      <c r="VPP67" s="397"/>
      <c r="VPQ67" s="397"/>
      <c r="VPR67" s="397"/>
      <c r="VPS67" s="397"/>
      <c r="VPT67" s="397"/>
      <c r="VPU67" s="397"/>
      <c r="VPV67" s="397"/>
      <c r="VPW67" s="397"/>
      <c r="VPX67" s="397"/>
      <c r="VPY67" s="397"/>
      <c r="VPZ67" s="397"/>
      <c r="VQA67" s="397"/>
      <c r="VQB67" s="397"/>
      <c r="VQC67" s="397"/>
      <c r="VQD67" s="397"/>
      <c r="VQE67" s="397"/>
      <c r="VQF67" s="397"/>
      <c r="VQG67" s="397"/>
      <c r="VQH67" s="397"/>
      <c r="VQI67" s="397"/>
      <c r="VQJ67" s="397"/>
      <c r="VQK67" s="397"/>
      <c r="VQL67" s="397"/>
      <c r="VQM67" s="397"/>
      <c r="VQN67" s="397"/>
      <c r="VQO67" s="397"/>
      <c r="VQP67" s="397"/>
      <c r="VQQ67" s="397"/>
      <c r="VQR67" s="397"/>
      <c r="VQS67" s="397"/>
      <c r="VQT67" s="397"/>
      <c r="VQU67" s="397"/>
      <c r="VQV67" s="397"/>
      <c r="VQW67" s="397"/>
      <c r="VQX67" s="397"/>
      <c r="VQY67" s="397"/>
      <c r="VQZ67" s="397"/>
      <c r="VRA67" s="397"/>
      <c r="VRB67" s="397"/>
      <c r="VRC67" s="397"/>
      <c r="VRD67" s="397"/>
      <c r="VRE67" s="397"/>
      <c r="VRF67" s="397"/>
      <c r="VRG67" s="397"/>
      <c r="VRH67" s="397"/>
      <c r="VRI67" s="397"/>
      <c r="VRJ67" s="397"/>
      <c r="VRK67" s="397"/>
      <c r="VRL67" s="397"/>
      <c r="VRM67" s="397"/>
      <c r="VRN67" s="397"/>
      <c r="VRO67" s="397"/>
      <c r="VRP67" s="397"/>
      <c r="VRQ67" s="397"/>
      <c r="VRR67" s="397"/>
      <c r="VRS67" s="397"/>
      <c r="VRT67" s="397"/>
      <c r="VRU67" s="397"/>
      <c r="VRV67" s="397"/>
      <c r="VRW67" s="397"/>
      <c r="VRX67" s="397"/>
      <c r="VRY67" s="397"/>
      <c r="VRZ67" s="397"/>
      <c r="VSA67" s="397"/>
      <c r="VSB67" s="397"/>
      <c r="VSC67" s="397"/>
      <c r="VSD67" s="397"/>
      <c r="VSE67" s="397"/>
      <c r="VSF67" s="397"/>
      <c r="VSG67" s="397"/>
      <c r="VSH67" s="397"/>
      <c r="VSI67" s="397"/>
      <c r="VSJ67" s="397"/>
      <c r="VSK67" s="397"/>
      <c r="VSL67" s="397"/>
      <c r="VSM67" s="397"/>
      <c r="VSN67" s="397"/>
      <c r="VSO67" s="397"/>
      <c r="VSP67" s="397"/>
      <c r="VSQ67" s="397"/>
      <c r="VSR67" s="397"/>
      <c r="VSS67" s="397"/>
      <c r="VST67" s="397"/>
      <c r="VSU67" s="397"/>
      <c r="VSV67" s="397"/>
      <c r="VSW67" s="397"/>
      <c r="VSX67" s="397"/>
      <c r="VSY67" s="397"/>
      <c r="VSZ67" s="397"/>
      <c r="VTA67" s="397"/>
      <c r="VTB67" s="397"/>
      <c r="VTC67" s="397"/>
      <c r="VTD67" s="397"/>
      <c r="VTE67" s="397"/>
      <c r="VTF67" s="397"/>
      <c r="VTG67" s="397"/>
      <c r="VTH67" s="397"/>
      <c r="VTI67" s="397"/>
      <c r="VTJ67" s="397"/>
      <c r="VTK67" s="397"/>
      <c r="VTL67" s="397"/>
      <c r="VTM67" s="397"/>
      <c r="VTN67" s="397"/>
      <c r="VTO67" s="397"/>
      <c r="VTP67" s="397"/>
      <c r="VTQ67" s="397"/>
      <c r="VTR67" s="397"/>
      <c r="VTS67" s="397"/>
      <c r="VTT67" s="397"/>
      <c r="VTU67" s="397"/>
      <c r="VTV67" s="397"/>
      <c r="VTW67" s="397"/>
      <c r="VTX67" s="397"/>
      <c r="VTY67" s="397"/>
      <c r="VTZ67" s="397"/>
      <c r="VUA67" s="397"/>
      <c r="VUB67" s="397"/>
      <c r="VUC67" s="397"/>
      <c r="VUD67" s="397"/>
      <c r="VUE67" s="397"/>
      <c r="VUF67" s="397"/>
      <c r="VUG67" s="397"/>
      <c r="VUH67" s="397"/>
      <c r="VUI67" s="397"/>
      <c r="VUJ67" s="397"/>
      <c r="VUK67" s="397"/>
      <c r="VUL67" s="397"/>
      <c r="VUM67" s="397"/>
      <c r="VUN67" s="397"/>
      <c r="VUO67" s="397"/>
      <c r="VUP67" s="397"/>
      <c r="VUQ67" s="397"/>
      <c r="VUR67" s="397"/>
      <c r="VUS67" s="397"/>
      <c r="VUT67" s="397"/>
      <c r="VUU67" s="397"/>
      <c r="VUV67" s="397"/>
      <c r="VUW67" s="397"/>
      <c r="VUX67" s="397"/>
      <c r="VUY67" s="397"/>
      <c r="VUZ67" s="397"/>
      <c r="VVA67" s="397"/>
      <c r="VVB67" s="397"/>
      <c r="VVC67" s="397"/>
      <c r="VVD67" s="397"/>
      <c r="VVE67" s="397"/>
      <c r="VVF67" s="397"/>
      <c r="VVG67" s="397"/>
      <c r="VVH67" s="397"/>
      <c r="VVI67" s="397"/>
      <c r="VVJ67" s="397"/>
      <c r="VVK67" s="397"/>
      <c r="VVL67" s="397"/>
      <c r="VVM67" s="397"/>
      <c r="VVN67" s="397"/>
      <c r="VVO67" s="397"/>
      <c r="VVP67" s="397"/>
      <c r="VVQ67" s="397"/>
      <c r="VVR67" s="397"/>
      <c r="VVS67" s="397"/>
      <c r="VVT67" s="397"/>
      <c r="VVU67" s="397"/>
      <c r="VVV67" s="397"/>
      <c r="VVW67" s="397"/>
      <c r="VVX67" s="397"/>
      <c r="VVY67" s="397"/>
      <c r="VVZ67" s="397"/>
      <c r="VWA67" s="397"/>
      <c r="VWB67" s="397"/>
      <c r="VWC67" s="397"/>
      <c r="VWD67" s="397"/>
      <c r="VWE67" s="397"/>
      <c r="VWF67" s="397"/>
      <c r="VWG67" s="397"/>
      <c r="VWH67" s="397"/>
      <c r="VWI67" s="397"/>
      <c r="VWJ67" s="397"/>
      <c r="VWK67" s="397"/>
      <c r="VWL67" s="397"/>
      <c r="VWM67" s="397"/>
      <c r="VWN67" s="397"/>
      <c r="VWO67" s="397"/>
      <c r="VWP67" s="397"/>
      <c r="VWQ67" s="397"/>
      <c r="VWR67" s="397"/>
      <c r="VWS67" s="397"/>
      <c r="VWT67" s="397"/>
      <c r="VWU67" s="397"/>
      <c r="VWV67" s="397"/>
      <c r="VWW67" s="397"/>
      <c r="VWX67" s="397"/>
      <c r="VWY67" s="397"/>
      <c r="VWZ67" s="397"/>
      <c r="VXA67" s="397"/>
      <c r="VXB67" s="397"/>
      <c r="VXC67" s="397"/>
      <c r="VXD67" s="397"/>
      <c r="VXE67" s="397"/>
      <c r="VXF67" s="397"/>
      <c r="VXG67" s="397"/>
      <c r="VXH67" s="397"/>
      <c r="VXI67" s="397"/>
      <c r="VXJ67" s="397"/>
      <c r="VXK67" s="397"/>
      <c r="VXL67" s="397"/>
      <c r="VXM67" s="397"/>
      <c r="VXN67" s="397"/>
      <c r="VXO67" s="397"/>
      <c r="VXP67" s="397"/>
      <c r="VXQ67" s="397"/>
      <c r="VXR67" s="397"/>
      <c r="VXS67" s="397"/>
      <c r="VXT67" s="397"/>
      <c r="VXU67" s="397"/>
      <c r="VXV67" s="397"/>
      <c r="VXW67" s="397"/>
      <c r="VXX67" s="397"/>
      <c r="VXY67" s="397"/>
      <c r="VXZ67" s="397"/>
      <c r="VYA67" s="397"/>
      <c r="VYB67" s="397"/>
      <c r="VYC67" s="397"/>
      <c r="VYD67" s="397"/>
      <c r="VYE67" s="397"/>
      <c r="VYF67" s="397"/>
      <c r="VYG67" s="397"/>
      <c r="VYH67" s="397"/>
      <c r="VYI67" s="397"/>
      <c r="VYJ67" s="397"/>
      <c r="VYK67" s="397"/>
      <c r="VYL67" s="397"/>
      <c r="VYM67" s="397"/>
      <c r="VYN67" s="397"/>
      <c r="VYO67" s="397"/>
      <c r="VYP67" s="397"/>
      <c r="VYQ67" s="397"/>
      <c r="VYR67" s="397"/>
      <c r="VYS67" s="397"/>
      <c r="VYT67" s="397"/>
      <c r="VYU67" s="397"/>
      <c r="VYV67" s="397"/>
      <c r="VYW67" s="397"/>
      <c r="VYX67" s="397"/>
      <c r="VYY67" s="397"/>
      <c r="VYZ67" s="397"/>
      <c r="VZA67" s="397"/>
      <c r="VZB67" s="397"/>
      <c r="VZC67" s="397"/>
      <c r="VZD67" s="397"/>
      <c r="VZE67" s="397"/>
      <c r="VZF67" s="397"/>
      <c r="VZG67" s="397"/>
      <c r="VZH67" s="397"/>
      <c r="VZI67" s="397"/>
      <c r="VZJ67" s="397"/>
      <c r="VZK67" s="397"/>
      <c r="VZL67" s="397"/>
      <c r="VZM67" s="397"/>
      <c r="VZN67" s="397"/>
      <c r="VZO67" s="397"/>
      <c r="VZP67" s="397"/>
      <c r="VZQ67" s="397"/>
      <c r="VZR67" s="397"/>
      <c r="VZS67" s="397"/>
      <c r="VZT67" s="397"/>
      <c r="VZU67" s="397"/>
      <c r="VZV67" s="397"/>
      <c r="VZW67" s="397"/>
      <c r="VZX67" s="397"/>
      <c r="VZY67" s="397"/>
      <c r="VZZ67" s="397"/>
      <c r="WAA67" s="397"/>
      <c r="WAB67" s="397"/>
      <c r="WAC67" s="397"/>
      <c r="WAD67" s="397"/>
      <c r="WAE67" s="397"/>
      <c r="WAF67" s="397"/>
      <c r="WAG67" s="397"/>
      <c r="WAH67" s="397"/>
      <c r="WAI67" s="397"/>
      <c r="WAJ67" s="397"/>
      <c r="WAK67" s="397"/>
      <c r="WAL67" s="397"/>
      <c r="WAM67" s="397"/>
      <c r="WAN67" s="397"/>
      <c r="WAO67" s="397"/>
      <c r="WAP67" s="397"/>
      <c r="WAQ67" s="397"/>
      <c r="WAR67" s="397"/>
      <c r="WAS67" s="397"/>
      <c r="WAT67" s="397"/>
      <c r="WAU67" s="397"/>
      <c r="WAV67" s="397"/>
      <c r="WAW67" s="397"/>
      <c r="WAX67" s="397"/>
      <c r="WAY67" s="397"/>
      <c r="WAZ67" s="397"/>
      <c r="WBA67" s="397"/>
      <c r="WBB67" s="397"/>
      <c r="WBC67" s="397"/>
      <c r="WBD67" s="397"/>
      <c r="WBE67" s="397"/>
      <c r="WBF67" s="397"/>
      <c r="WBG67" s="397"/>
      <c r="WBH67" s="397"/>
      <c r="WBI67" s="397"/>
      <c r="WBJ67" s="397"/>
      <c r="WBK67" s="397"/>
      <c r="WBL67" s="397"/>
      <c r="WBM67" s="397"/>
      <c r="WBN67" s="397"/>
      <c r="WBO67" s="397"/>
      <c r="WBP67" s="397"/>
      <c r="WBQ67" s="397"/>
      <c r="WBR67" s="397"/>
      <c r="WBS67" s="397"/>
      <c r="WBT67" s="397"/>
      <c r="WBU67" s="397"/>
      <c r="WBV67" s="397"/>
      <c r="WBW67" s="397"/>
      <c r="WBX67" s="397"/>
      <c r="WBY67" s="397"/>
      <c r="WBZ67" s="397"/>
      <c r="WCA67" s="397"/>
      <c r="WCB67" s="397"/>
      <c r="WCC67" s="397"/>
      <c r="WCD67" s="397"/>
      <c r="WCE67" s="397"/>
      <c r="WCF67" s="397"/>
      <c r="WCG67" s="397"/>
      <c r="WCH67" s="397"/>
      <c r="WCI67" s="397"/>
      <c r="WCJ67" s="397"/>
      <c r="WCK67" s="397"/>
      <c r="WCL67" s="397"/>
      <c r="WCM67" s="397"/>
      <c r="WCN67" s="397"/>
      <c r="WCO67" s="397"/>
      <c r="WCP67" s="397"/>
      <c r="WCQ67" s="397"/>
      <c r="WCR67" s="397"/>
      <c r="WCS67" s="397"/>
      <c r="WCT67" s="397"/>
      <c r="WCU67" s="397"/>
      <c r="WCV67" s="397"/>
      <c r="WCW67" s="397"/>
      <c r="WCX67" s="397"/>
      <c r="WCY67" s="397"/>
      <c r="WCZ67" s="397"/>
      <c r="WDA67" s="397"/>
      <c r="WDB67" s="397"/>
      <c r="WDC67" s="397"/>
      <c r="WDD67" s="397"/>
      <c r="WDE67" s="397"/>
      <c r="WDF67" s="397"/>
      <c r="WDG67" s="397"/>
      <c r="WDH67" s="397"/>
      <c r="WDI67" s="397"/>
      <c r="WDJ67" s="397"/>
      <c r="WDK67" s="397"/>
      <c r="WDL67" s="397"/>
      <c r="WDM67" s="397"/>
      <c r="WDN67" s="397"/>
      <c r="WDO67" s="397"/>
      <c r="WDP67" s="397"/>
      <c r="WDQ67" s="397"/>
      <c r="WDR67" s="397"/>
      <c r="WDS67" s="397"/>
      <c r="WDT67" s="397"/>
      <c r="WDU67" s="397"/>
      <c r="WDV67" s="397"/>
      <c r="WDW67" s="397"/>
      <c r="WDX67" s="397"/>
      <c r="WDY67" s="397"/>
      <c r="WDZ67" s="397"/>
      <c r="WEA67" s="397"/>
      <c r="WEB67" s="397"/>
      <c r="WEC67" s="397"/>
      <c r="WED67" s="397"/>
      <c r="WEE67" s="397"/>
      <c r="WEF67" s="397"/>
      <c r="WEG67" s="397"/>
      <c r="WEH67" s="397"/>
      <c r="WEI67" s="397"/>
      <c r="WEJ67" s="397"/>
      <c r="WEK67" s="397"/>
      <c r="WEL67" s="397"/>
      <c r="WEM67" s="397"/>
      <c r="WEN67" s="397"/>
      <c r="WEO67" s="397"/>
      <c r="WEP67" s="397"/>
      <c r="WEQ67" s="397"/>
      <c r="WER67" s="397"/>
      <c r="WES67" s="397"/>
      <c r="WET67" s="397"/>
      <c r="WEU67" s="397"/>
      <c r="WEV67" s="397"/>
      <c r="WEW67" s="397"/>
      <c r="WEX67" s="397"/>
      <c r="WEY67" s="397"/>
      <c r="WEZ67" s="397"/>
      <c r="WFA67" s="397"/>
      <c r="WFB67" s="397"/>
      <c r="WFC67" s="397"/>
      <c r="WFD67" s="397"/>
      <c r="WFE67" s="397"/>
      <c r="WFF67" s="397"/>
      <c r="WFG67" s="397"/>
      <c r="WFH67" s="397"/>
      <c r="WFI67" s="397"/>
      <c r="WFJ67" s="397"/>
      <c r="WFK67" s="397"/>
      <c r="WFL67" s="397"/>
      <c r="WFM67" s="397"/>
      <c r="WFN67" s="397"/>
      <c r="WFO67" s="397"/>
      <c r="WFP67" s="397"/>
      <c r="WFQ67" s="397"/>
      <c r="WFR67" s="397"/>
      <c r="WFS67" s="397"/>
      <c r="WFT67" s="397"/>
      <c r="WFU67" s="397"/>
      <c r="WFV67" s="397"/>
      <c r="WFW67" s="397"/>
      <c r="WFX67" s="397"/>
      <c r="WFY67" s="397"/>
      <c r="WFZ67" s="397"/>
      <c r="WGA67" s="397"/>
      <c r="WGB67" s="397"/>
      <c r="WGC67" s="397"/>
      <c r="WGD67" s="397"/>
      <c r="WGE67" s="397"/>
      <c r="WGF67" s="397"/>
      <c r="WGG67" s="397"/>
      <c r="WGH67" s="397"/>
      <c r="WGI67" s="397"/>
      <c r="WGJ67" s="397"/>
      <c r="WGK67" s="397"/>
      <c r="WGL67" s="397"/>
      <c r="WGM67" s="397"/>
      <c r="WGN67" s="397"/>
      <c r="WGO67" s="397"/>
      <c r="WGP67" s="397"/>
      <c r="WGQ67" s="397"/>
      <c r="WGR67" s="397"/>
      <c r="WGS67" s="397"/>
      <c r="WGT67" s="397"/>
      <c r="WGU67" s="397"/>
      <c r="WGV67" s="397"/>
      <c r="WGW67" s="397"/>
      <c r="WGX67" s="397"/>
      <c r="WGY67" s="397"/>
      <c r="WGZ67" s="397"/>
      <c r="WHA67" s="397"/>
      <c r="WHB67" s="397"/>
      <c r="WHC67" s="397"/>
      <c r="WHD67" s="397"/>
      <c r="WHE67" s="397"/>
      <c r="WHF67" s="397"/>
      <c r="WHG67" s="397"/>
      <c r="WHH67" s="397"/>
      <c r="WHI67" s="397"/>
      <c r="WHJ67" s="397"/>
      <c r="WHK67" s="397"/>
      <c r="WHL67" s="397"/>
      <c r="WHM67" s="397"/>
      <c r="WHN67" s="397"/>
      <c r="WHO67" s="397"/>
      <c r="WHP67" s="397"/>
      <c r="WHQ67" s="397"/>
      <c r="WHR67" s="397"/>
      <c r="WHS67" s="397"/>
      <c r="WHT67" s="397"/>
      <c r="WHU67" s="397"/>
      <c r="WHV67" s="397"/>
      <c r="WHW67" s="397"/>
      <c r="WHX67" s="397"/>
      <c r="WHY67" s="397"/>
      <c r="WHZ67" s="397"/>
      <c r="WIA67" s="397"/>
      <c r="WIB67" s="397"/>
      <c r="WIC67" s="397"/>
      <c r="WID67" s="397"/>
      <c r="WIE67" s="397"/>
      <c r="WIF67" s="397"/>
      <c r="WIG67" s="397"/>
      <c r="WIH67" s="397"/>
      <c r="WII67" s="397"/>
      <c r="WIJ67" s="397"/>
      <c r="WIK67" s="397"/>
      <c r="WIL67" s="397"/>
      <c r="WIM67" s="397"/>
      <c r="WIN67" s="397"/>
      <c r="WIO67" s="397"/>
      <c r="WIP67" s="397"/>
      <c r="WIQ67" s="397"/>
      <c r="WIR67" s="397"/>
      <c r="WIS67" s="397"/>
      <c r="WIT67" s="397"/>
      <c r="WIU67" s="397"/>
      <c r="WIV67" s="397"/>
      <c r="WIW67" s="397"/>
      <c r="WIX67" s="397"/>
      <c r="WIY67" s="397"/>
      <c r="WIZ67" s="397"/>
      <c r="WJA67" s="397"/>
      <c r="WJB67" s="397"/>
      <c r="WJC67" s="397"/>
      <c r="WJD67" s="397"/>
      <c r="WJE67" s="397"/>
      <c r="WJF67" s="397"/>
      <c r="WJG67" s="397"/>
      <c r="WJH67" s="397"/>
      <c r="WJI67" s="397"/>
      <c r="WJJ67" s="397"/>
      <c r="WJK67" s="397"/>
      <c r="WJL67" s="397"/>
      <c r="WJM67" s="397"/>
      <c r="WJN67" s="397"/>
      <c r="WJO67" s="397"/>
      <c r="WJP67" s="397"/>
      <c r="WJQ67" s="397"/>
      <c r="WJR67" s="397"/>
      <c r="WJS67" s="397"/>
      <c r="WJT67" s="397"/>
      <c r="WJU67" s="397"/>
      <c r="WJV67" s="397"/>
      <c r="WJW67" s="397"/>
      <c r="WJX67" s="397"/>
      <c r="WJY67" s="397"/>
      <c r="WJZ67" s="397"/>
      <c r="WKA67" s="397"/>
      <c r="WKB67" s="397"/>
      <c r="WKC67" s="397"/>
      <c r="WKD67" s="397"/>
      <c r="WKE67" s="397"/>
      <c r="WKF67" s="397"/>
      <c r="WKG67" s="397"/>
      <c r="WKH67" s="397"/>
      <c r="WKI67" s="397"/>
      <c r="WKJ67" s="397"/>
      <c r="WKK67" s="397"/>
      <c r="WKL67" s="397"/>
      <c r="WKM67" s="397"/>
      <c r="WKN67" s="397"/>
      <c r="WKO67" s="397"/>
      <c r="WKP67" s="397"/>
      <c r="WKQ67" s="397"/>
      <c r="WKR67" s="397"/>
      <c r="WKS67" s="397"/>
      <c r="WKT67" s="397"/>
      <c r="WKU67" s="397"/>
      <c r="WKV67" s="397"/>
      <c r="WKW67" s="397"/>
      <c r="WKX67" s="397"/>
      <c r="WKY67" s="397"/>
      <c r="WKZ67" s="397"/>
      <c r="WLA67" s="397"/>
      <c r="WLB67" s="397"/>
      <c r="WLC67" s="397"/>
      <c r="WLD67" s="397"/>
      <c r="WLE67" s="397"/>
      <c r="WLF67" s="397"/>
      <c r="WLG67" s="397"/>
      <c r="WLH67" s="397"/>
      <c r="WLI67" s="397"/>
      <c r="WLJ67" s="397"/>
      <c r="WLK67" s="397"/>
      <c r="WLL67" s="397"/>
      <c r="WLM67" s="397"/>
      <c r="WLN67" s="397"/>
      <c r="WLO67" s="397"/>
      <c r="WLP67" s="397"/>
      <c r="WLQ67" s="397"/>
      <c r="WLR67" s="397"/>
      <c r="WLS67" s="397"/>
      <c r="WLT67" s="397"/>
      <c r="WLU67" s="397"/>
      <c r="WLV67" s="397"/>
      <c r="WLW67" s="397"/>
      <c r="WLX67" s="397"/>
      <c r="WLY67" s="397"/>
      <c r="WLZ67" s="397"/>
      <c r="WMA67" s="397"/>
      <c r="WMB67" s="397"/>
      <c r="WMC67" s="397"/>
      <c r="WMD67" s="397"/>
      <c r="WME67" s="397"/>
      <c r="WMF67" s="397"/>
      <c r="WMG67" s="397"/>
      <c r="WMH67" s="397"/>
      <c r="WMI67" s="397"/>
      <c r="WMJ67" s="397"/>
      <c r="WMK67" s="397"/>
      <c r="WML67" s="397"/>
      <c r="WMM67" s="397"/>
      <c r="WMN67" s="397"/>
      <c r="WMO67" s="397"/>
      <c r="WMP67" s="397"/>
      <c r="WMQ67" s="397"/>
      <c r="WMR67" s="397"/>
      <c r="WMS67" s="397"/>
      <c r="WMT67" s="397"/>
      <c r="WMU67" s="397"/>
      <c r="WMV67" s="397"/>
      <c r="WMW67" s="397"/>
      <c r="WMX67" s="397"/>
      <c r="WMY67" s="397"/>
      <c r="WMZ67" s="397"/>
      <c r="WNA67" s="397"/>
      <c r="WNB67" s="397"/>
      <c r="WNC67" s="397"/>
      <c r="WND67" s="397"/>
      <c r="WNE67" s="397"/>
      <c r="WNF67" s="397"/>
      <c r="WNG67" s="397"/>
      <c r="WNH67" s="397"/>
      <c r="WNI67" s="397"/>
      <c r="WNJ67" s="397"/>
      <c r="WNK67" s="397"/>
      <c r="WNL67" s="397"/>
      <c r="WNM67" s="397"/>
      <c r="WNN67" s="397"/>
      <c r="WNO67" s="397"/>
      <c r="WNP67" s="397"/>
      <c r="WNQ67" s="397"/>
      <c r="WNR67" s="397"/>
      <c r="WNS67" s="397"/>
      <c r="WNT67" s="397"/>
      <c r="WNU67" s="397"/>
      <c r="WNV67" s="397"/>
      <c r="WNW67" s="397"/>
      <c r="WNX67" s="397"/>
      <c r="WNY67" s="397"/>
      <c r="WNZ67" s="397"/>
      <c r="WOA67" s="397"/>
      <c r="WOB67" s="397"/>
      <c r="WOC67" s="397"/>
      <c r="WOD67" s="397"/>
      <c r="WOE67" s="397"/>
      <c r="WOF67" s="397"/>
      <c r="WOG67" s="397"/>
      <c r="WOH67" s="397"/>
      <c r="WOI67" s="397"/>
      <c r="WOJ67" s="397"/>
      <c r="WOK67" s="397"/>
      <c r="WOL67" s="397"/>
      <c r="WOM67" s="397"/>
      <c r="WON67" s="397"/>
      <c r="WOO67" s="397"/>
      <c r="WOP67" s="397"/>
      <c r="WOQ67" s="397"/>
      <c r="WOR67" s="397"/>
      <c r="WOS67" s="397"/>
      <c r="WOT67" s="397"/>
      <c r="WOU67" s="397"/>
      <c r="WOV67" s="397"/>
      <c r="WOW67" s="397"/>
      <c r="WOX67" s="397"/>
      <c r="WOY67" s="397"/>
      <c r="WOZ67" s="397"/>
      <c r="WPA67" s="397"/>
      <c r="WPB67" s="397"/>
      <c r="WPC67" s="397"/>
      <c r="WPD67" s="397"/>
      <c r="WPE67" s="397"/>
      <c r="WPF67" s="397"/>
      <c r="WPG67" s="397"/>
      <c r="WPH67" s="397"/>
      <c r="WPI67" s="397"/>
      <c r="WPJ67" s="397"/>
      <c r="WPK67" s="397"/>
      <c r="WPL67" s="397"/>
      <c r="WPM67" s="397"/>
      <c r="WPN67" s="397"/>
      <c r="WPO67" s="397"/>
      <c r="WPP67" s="397"/>
      <c r="WPQ67" s="397"/>
      <c r="WPR67" s="397"/>
      <c r="WPS67" s="397"/>
      <c r="WPT67" s="397"/>
      <c r="WPU67" s="397"/>
      <c r="WPV67" s="397"/>
      <c r="WPW67" s="397"/>
      <c r="WPX67" s="397"/>
      <c r="WPY67" s="397"/>
      <c r="WPZ67" s="397"/>
      <c r="WQA67" s="397"/>
      <c r="WQB67" s="397"/>
      <c r="WQC67" s="397"/>
      <c r="WQD67" s="397"/>
      <c r="WQE67" s="397"/>
      <c r="WQF67" s="397"/>
      <c r="WQG67" s="397"/>
      <c r="WQH67" s="397"/>
      <c r="WQI67" s="397"/>
      <c r="WQJ67" s="397"/>
      <c r="WQK67" s="397"/>
      <c r="WQL67" s="397"/>
      <c r="WQM67" s="397"/>
      <c r="WQN67" s="397"/>
      <c r="WQO67" s="397"/>
      <c r="WQP67" s="397"/>
      <c r="WQQ67" s="397"/>
      <c r="WQR67" s="397"/>
      <c r="WQS67" s="397"/>
      <c r="WQT67" s="397"/>
      <c r="WQU67" s="397"/>
      <c r="WQV67" s="397"/>
      <c r="WQW67" s="397"/>
      <c r="WQX67" s="397"/>
      <c r="WQY67" s="397"/>
      <c r="WQZ67" s="397"/>
      <c r="WRA67" s="397"/>
      <c r="WRB67" s="397"/>
      <c r="WRC67" s="397"/>
      <c r="WRD67" s="397"/>
      <c r="WRE67" s="397"/>
      <c r="WRF67" s="397"/>
      <c r="WRG67" s="397"/>
      <c r="WRH67" s="397"/>
      <c r="WRI67" s="397"/>
      <c r="WRJ67" s="397"/>
      <c r="WRK67" s="397"/>
      <c r="WRL67" s="397"/>
      <c r="WRM67" s="397"/>
      <c r="WRN67" s="397"/>
      <c r="WRO67" s="397"/>
      <c r="WRP67" s="397"/>
      <c r="WRQ67" s="397"/>
      <c r="WRR67" s="397"/>
      <c r="WRS67" s="397"/>
      <c r="WRT67" s="397"/>
      <c r="WRU67" s="397"/>
      <c r="WRV67" s="397"/>
      <c r="WRW67" s="397"/>
      <c r="WRX67" s="397"/>
      <c r="WRY67" s="397"/>
      <c r="WRZ67" s="397"/>
      <c r="WSA67" s="397"/>
      <c r="WSB67" s="397"/>
      <c r="WSC67" s="397"/>
      <c r="WSD67" s="397"/>
      <c r="WSE67" s="397"/>
      <c r="WSF67" s="397"/>
      <c r="WSG67" s="397"/>
      <c r="WSH67" s="397"/>
      <c r="WSI67" s="397"/>
      <c r="WSJ67" s="397"/>
      <c r="WSK67" s="397"/>
      <c r="WSL67" s="397"/>
      <c r="WSM67" s="397"/>
      <c r="WSN67" s="397"/>
      <c r="WSO67" s="397"/>
      <c r="WSP67" s="397"/>
      <c r="WSQ67" s="397"/>
      <c r="WSR67" s="397"/>
      <c r="WSS67" s="397"/>
      <c r="WST67" s="397"/>
      <c r="WSU67" s="397"/>
      <c r="WSV67" s="397"/>
      <c r="WSW67" s="397"/>
      <c r="WSX67" s="397"/>
      <c r="WSY67" s="397"/>
      <c r="WSZ67" s="397"/>
      <c r="WTA67" s="397"/>
      <c r="WTB67" s="397"/>
      <c r="WTC67" s="397"/>
      <c r="WTD67" s="397"/>
      <c r="WTE67" s="397"/>
      <c r="WTF67" s="397"/>
      <c r="WTG67" s="397"/>
      <c r="WTH67" s="397"/>
      <c r="WTI67" s="397"/>
      <c r="WTJ67" s="397"/>
      <c r="WTK67" s="397"/>
      <c r="WTL67" s="397"/>
      <c r="WTM67" s="397"/>
      <c r="WTN67" s="397"/>
      <c r="WTO67" s="397"/>
      <c r="WTP67" s="397"/>
      <c r="WTQ67" s="397"/>
      <c r="WTR67" s="397"/>
      <c r="WTS67" s="397"/>
      <c r="WTT67" s="397"/>
      <c r="WTU67" s="397"/>
      <c r="WTV67" s="397"/>
      <c r="WTW67" s="397"/>
      <c r="WTX67" s="397"/>
      <c r="WTY67" s="397"/>
      <c r="WTZ67" s="397"/>
      <c r="WUA67" s="397"/>
      <c r="WUB67" s="397"/>
      <c r="WUC67" s="397"/>
      <c r="WUD67" s="397"/>
      <c r="WUE67" s="397"/>
      <c r="WUF67" s="397"/>
      <c r="WUG67" s="397"/>
      <c r="WUH67" s="397"/>
      <c r="WUI67" s="397"/>
      <c r="WUJ67" s="397"/>
      <c r="WUK67" s="397"/>
      <c r="WUL67" s="397"/>
      <c r="WUM67" s="397"/>
      <c r="WUN67" s="397"/>
      <c r="WUO67" s="397"/>
      <c r="WUP67" s="397"/>
      <c r="WUQ67" s="397"/>
      <c r="WUR67" s="397"/>
      <c r="WUS67" s="397"/>
      <c r="WUT67" s="397"/>
      <c r="WUU67" s="397"/>
      <c r="WUV67" s="397"/>
      <c r="WUW67" s="397"/>
      <c r="WUX67" s="397"/>
      <c r="WUY67" s="397"/>
      <c r="WUZ67" s="397"/>
      <c r="WVA67" s="397"/>
      <c r="WVB67" s="397"/>
      <c r="WVC67" s="397"/>
      <c r="WVD67" s="397"/>
      <c r="WVE67" s="397"/>
      <c r="WVF67" s="397"/>
      <c r="WVG67" s="397"/>
      <c r="WVH67" s="397"/>
      <c r="WVI67" s="397"/>
      <c r="WVJ67" s="397"/>
      <c r="WVK67" s="397"/>
      <c r="WVL67" s="397"/>
      <c r="WVM67" s="397"/>
      <c r="WVN67" s="397"/>
      <c r="WVO67" s="397"/>
      <c r="WVP67" s="397"/>
      <c r="WVQ67" s="397"/>
      <c r="WVR67" s="397"/>
      <c r="WVS67" s="397"/>
      <c r="WVT67" s="397"/>
      <c r="WVU67" s="397"/>
      <c r="WVV67" s="397"/>
      <c r="WVW67" s="397"/>
      <c r="WVX67" s="397"/>
      <c r="WVY67" s="397"/>
      <c r="WVZ67" s="397"/>
      <c r="WWA67" s="397"/>
      <c r="WWB67" s="397"/>
      <c r="WWC67" s="397"/>
      <c r="WWD67" s="397"/>
      <c r="WWE67" s="397"/>
      <c r="WWF67" s="397"/>
      <c r="WWG67" s="397"/>
      <c r="WWH67" s="397"/>
      <c r="WWI67" s="397"/>
      <c r="WWJ67" s="397"/>
      <c r="WWK67" s="397"/>
      <c r="WWL67" s="397"/>
      <c r="WWM67" s="397"/>
      <c r="WWN67" s="397"/>
      <c r="WWO67" s="397"/>
      <c r="WWP67" s="397"/>
      <c r="WWQ67" s="397"/>
      <c r="WWR67" s="397"/>
      <c r="WWS67" s="397"/>
      <c r="WWT67" s="397"/>
      <c r="WWU67" s="397"/>
      <c r="WWV67" s="397"/>
      <c r="WWW67" s="397"/>
      <c r="WWX67" s="397"/>
      <c r="WWY67" s="397"/>
      <c r="WWZ67" s="397"/>
      <c r="WXA67" s="397"/>
      <c r="WXB67" s="397"/>
      <c r="WXC67" s="397"/>
      <c r="WXD67" s="397"/>
      <c r="WXE67" s="397"/>
      <c r="WXF67" s="397"/>
      <c r="WXG67" s="397"/>
      <c r="WXH67" s="397"/>
      <c r="WXI67" s="397"/>
      <c r="WXJ67" s="397"/>
      <c r="WXK67" s="397"/>
      <c r="WXL67" s="397"/>
      <c r="WXM67" s="397"/>
      <c r="WXN67" s="397"/>
      <c r="WXO67" s="397"/>
      <c r="WXP67" s="397"/>
      <c r="WXQ67" s="397"/>
      <c r="WXR67" s="397"/>
      <c r="WXS67" s="397"/>
      <c r="WXT67" s="397"/>
      <c r="WXU67" s="397"/>
      <c r="WXV67" s="397"/>
      <c r="WXW67" s="397"/>
      <c r="WXX67" s="397"/>
      <c r="WXY67" s="397"/>
      <c r="WXZ67" s="397"/>
      <c r="WYA67" s="397"/>
      <c r="WYB67" s="397"/>
      <c r="WYC67" s="397"/>
      <c r="WYD67" s="397"/>
      <c r="WYE67" s="397"/>
      <c r="WYF67" s="397"/>
      <c r="WYG67" s="397"/>
      <c r="WYH67" s="397"/>
      <c r="WYI67" s="397"/>
      <c r="WYJ67" s="397"/>
      <c r="WYK67" s="397"/>
      <c r="WYL67" s="397"/>
      <c r="WYM67" s="397"/>
      <c r="WYN67" s="397"/>
      <c r="WYO67" s="397"/>
      <c r="WYP67" s="397"/>
      <c r="WYQ67" s="397"/>
      <c r="WYR67" s="397"/>
      <c r="WYS67" s="397"/>
      <c r="WYT67" s="397"/>
      <c r="WYU67" s="397"/>
      <c r="WYV67" s="397"/>
      <c r="WYW67" s="397"/>
      <c r="WYX67" s="397"/>
      <c r="WYY67" s="397"/>
      <c r="WYZ67" s="397"/>
      <c r="WZA67" s="397"/>
      <c r="WZB67" s="397"/>
      <c r="WZC67" s="397"/>
      <c r="WZD67" s="397"/>
      <c r="WZE67" s="397"/>
      <c r="WZF67" s="397"/>
      <c r="WZG67" s="397"/>
      <c r="WZH67" s="397"/>
      <c r="WZI67" s="397"/>
      <c r="WZJ67" s="397"/>
      <c r="WZK67" s="397"/>
      <c r="WZL67" s="397"/>
      <c r="WZM67" s="397"/>
      <c r="WZN67" s="397"/>
      <c r="WZO67" s="397"/>
      <c r="WZP67" s="397"/>
      <c r="WZQ67" s="397"/>
      <c r="WZR67" s="397"/>
      <c r="WZS67" s="397"/>
      <c r="WZT67" s="397"/>
      <c r="WZU67" s="397"/>
      <c r="WZV67" s="397"/>
      <c r="WZW67" s="397"/>
      <c r="WZX67" s="397"/>
      <c r="WZY67" s="397"/>
      <c r="WZZ67" s="397"/>
      <c r="XAA67" s="397"/>
      <c r="XAB67" s="397"/>
      <c r="XAC67" s="397"/>
      <c r="XAD67" s="397"/>
      <c r="XAE67" s="397"/>
      <c r="XAF67" s="397"/>
      <c r="XAG67" s="397"/>
      <c r="XAH67" s="397"/>
      <c r="XAI67" s="397"/>
      <c r="XAJ67" s="397"/>
      <c r="XAK67" s="397"/>
      <c r="XAL67" s="397"/>
      <c r="XAM67" s="397"/>
      <c r="XAN67" s="397"/>
      <c r="XAO67" s="397"/>
      <c r="XAP67" s="397"/>
      <c r="XAQ67" s="397"/>
      <c r="XAR67" s="397"/>
      <c r="XAS67" s="397"/>
      <c r="XAT67" s="397"/>
      <c r="XAU67" s="397"/>
      <c r="XAV67" s="397"/>
      <c r="XAW67" s="397"/>
      <c r="XAX67" s="397"/>
      <c r="XAY67" s="397"/>
      <c r="XAZ67" s="397"/>
      <c r="XBA67" s="397"/>
      <c r="XBB67" s="397"/>
      <c r="XBC67" s="397"/>
      <c r="XBD67" s="397"/>
      <c r="XBE67" s="397"/>
      <c r="XBF67" s="397"/>
      <c r="XBG67" s="397"/>
      <c r="XBH67" s="397"/>
      <c r="XBI67" s="397"/>
      <c r="XBJ67" s="397"/>
      <c r="XBK67" s="397"/>
      <c r="XBL67" s="397"/>
      <c r="XBM67" s="397"/>
      <c r="XBN67" s="397"/>
      <c r="XBO67" s="397"/>
      <c r="XBP67" s="397"/>
      <c r="XBQ67" s="397"/>
      <c r="XBR67" s="397"/>
      <c r="XBS67" s="397"/>
      <c r="XBT67" s="397"/>
      <c r="XBU67" s="397"/>
      <c r="XBV67" s="397"/>
      <c r="XBW67" s="397"/>
      <c r="XBX67" s="397"/>
      <c r="XBY67" s="397"/>
      <c r="XBZ67" s="397"/>
      <c r="XCA67" s="397"/>
      <c r="XCB67" s="397"/>
      <c r="XCC67" s="397"/>
      <c r="XCD67" s="397"/>
      <c r="XCE67" s="397"/>
      <c r="XCF67" s="397"/>
      <c r="XCG67" s="397"/>
      <c r="XCH67" s="397"/>
      <c r="XCI67" s="397"/>
      <c r="XCJ67" s="397"/>
      <c r="XCK67" s="397"/>
      <c r="XCL67" s="397"/>
      <c r="XCM67" s="397"/>
      <c r="XCN67" s="397"/>
      <c r="XCO67" s="397"/>
      <c r="XCP67" s="397"/>
      <c r="XCQ67" s="397"/>
      <c r="XCR67" s="397"/>
      <c r="XCS67" s="397"/>
      <c r="XCT67" s="397"/>
      <c r="XCU67" s="397"/>
      <c r="XCV67" s="397"/>
      <c r="XCW67" s="397"/>
      <c r="XCX67" s="397"/>
      <c r="XCY67" s="397"/>
      <c r="XCZ67" s="397"/>
      <c r="XDA67" s="397"/>
      <c r="XDB67" s="397"/>
      <c r="XDC67" s="397"/>
      <c r="XDD67" s="397"/>
      <c r="XDE67" s="397"/>
      <c r="XDF67" s="397"/>
      <c r="XDG67" s="397"/>
      <c r="XDH67" s="397"/>
      <c r="XDI67" s="397"/>
      <c r="XDJ67" s="397"/>
      <c r="XDK67" s="397"/>
      <c r="XDL67" s="397"/>
      <c r="XDM67" s="397"/>
      <c r="XDN67" s="397"/>
      <c r="XDO67" s="397"/>
      <c r="XDP67" s="397"/>
      <c r="XDQ67" s="397"/>
      <c r="XDR67" s="397"/>
      <c r="XDS67" s="397"/>
      <c r="XDT67" s="397"/>
      <c r="XDU67" s="397"/>
      <c r="XDV67" s="397"/>
      <c r="XDW67" s="397"/>
      <c r="XDX67" s="397"/>
      <c r="XDY67" s="397"/>
      <c r="XDZ67" s="397"/>
      <c r="XEA67" s="397"/>
      <c r="XEB67" s="397"/>
      <c r="XEC67" s="397"/>
      <c r="XED67" s="397"/>
      <c r="XEE67" s="397"/>
      <c r="XEF67" s="397"/>
      <c r="XEG67" s="397"/>
      <c r="XEH67" s="397"/>
      <c r="XEI67" s="397"/>
      <c r="XEJ67" s="397"/>
      <c r="XEK67" s="397"/>
      <c r="XEL67" s="397"/>
      <c r="XEM67" s="397"/>
      <c r="XEN67" s="397"/>
      <c r="XEO67" s="397"/>
      <c r="XEP67" s="397"/>
      <c r="XEQ67" s="397"/>
      <c r="XER67" s="397"/>
      <c r="XES67" s="397"/>
      <c r="XET67" s="397"/>
      <c r="XEU67" s="397"/>
      <c r="XEV67" s="397"/>
      <c r="XEW67" s="397"/>
      <c r="XEX67" s="397"/>
      <c r="XEY67" s="397"/>
      <c r="XEZ67" s="397"/>
      <c r="XFA67" s="397"/>
      <c r="XFB67" s="397"/>
      <c r="XFC67" s="397"/>
      <c r="XFD67" s="397"/>
    </row>
    <row r="68" spans="1:16384" s="519" customFormat="1" x14ac:dyDescent="0.2">
      <c r="A68" s="83"/>
      <c r="B68" s="83"/>
      <c r="C68" s="83"/>
      <c r="D68" s="83"/>
      <c r="E68" s="83"/>
      <c r="F68" s="83"/>
      <c r="G68" s="83"/>
      <c r="H68" s="370"/>
      <c r="I68" s="257" t="s">
        <v>2659</v>
      </c>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c r="BJ68" s="397"/>
      <c r="BK68" s="397"/>
      <c r="BL68" s="397"/>
      <c r="BM68" s="397"/>
      <c r="BN68" s="397"/>
      <c r="BO68" s="397"/>
      <c r="BP68" s="397"/>
      <c r="BQ68" s="397"/>
      <c r="BR68" s="397"/>
      <c r="BS68" s="397"/>
      <c r="BT68" s="397"/>
      <c r="BU68" s="397"/>
      <c r="BV68" s="397"/>
      <c r="BW68" s="397"/>
      <c r="BX68" s="397"/>
      <c r="BY68" s="397"/>
      <c r="BZ68" s="397"/>
      <c r="CA68" s="397"/>
      <c r="CB68" s="397"/>
      <c r="CC68" s="397"/>
      <c r="CD68" s="397"/>
      <c r="CE68" s="397"/>
      <c r="CF68" s="397"/>
      <c r="CG68" s="397"/>
      <c r="CH68" s="397"/>
      <c r="CI68" s="397"/>
      <c r="CJ68" s="397"/>
      <c r="CK68" s="397"/>
      <c r="CL68" s="397"/>
      <c r="CM68" s="397"/>
      <c r="CN68" s="397"/>
      <c r="CO68" s="397"/>
      <c r="CP68" s="397"/>
      <c r="CQ68" s="397"/>
      <c r="CR68" s="397"/>
      <c r="CS68" s="397"/>
      <c r="CT68" s="397"/>
      <c r="CU68" s="397"/>
      <c r="CV68" s="397"/>
      <c r="CW68" s="397"/>
      <c r="CX68" s="397"/>
      <c r="CY68" s="397"/>
      <c r="CZ68" s="397"/>
      <c r="DA68" s="397"/>
      <c r="DB68" s="397"/>
      <c r="DC68" s="397"/>
      <c r="DD68" s="397"/>
      <c r="DE68" s="397"/>
      <c r="DF68" s="397"/>
      <c r="DG68" s="397"/>
      <c r="DH68" s="397"/>
      <c r="DI68" s="397"/>
      <c r="DJ68" s="397"/>
      <c r="DK68" s="397"/>
      <c r="DL68" s="397"/>
      <c r="DM68" s="397"/>
      <c r="DN68" s="397"/>
      <c r="DO68" s="397"/>
      <c r="DP68" s="397"/>
      <c r="DQ68" s="397"/>
      <c r="DR68" s="397"/>
      <c r="DS68" s="397"/>
      <c r="DT68" s="397"/>
      <c r="DU68" s="397"/>
      <c r="DV68" s="397"/>
      <c r="DW68" s="397"/>
      <c r="DX68" s="397"/>
      <c r="DY68" s="397"/>
      <c r="DZ68" s="397"/>
      <c r="EA68" s="397"/>
      <c r="EB68" s="397"/>
      <c r="EC68" s="397"/>
      <c r="ED68" s="397"/>
      <c r="EE68" s="397"/>
      <c r="EF68" s="397"/>
      <c r="EG68" s="397"/>
      <c r="EH68" s="397"/>
      <c r="EI68" s="397"/>
      <c r="EJ68" s="397"/>
      <c r="EK68" s="397"/>
      <c r="EL68" s="397"/>
      <c r="EM68" s="397"/>
      <c r="EN68" s="397"/>
      <c r="EO68" s="397"/>
      <c r="EP68" s="397"/>
      <c r="EQ68" s="397"/>
      <c r="ER68" s="397"/>
      <c r="ES68" s="397"/>
      <c r="ET68" s="397"/>
      <c r="EU68" s="397"/>
      <c r="EV68" s="397"/>
      <c r="EW68" s="397"/>
      <c r="EX68" s="397"/>
      <c r="EY68" s="397"/>
      <c r="EZ68" s="397"/>
      <c r="FA68" s="397"/>
      <c r="FB68" s="397"/>
      <c r="FC68" s="397"/>
      <c r="FD68" s="397"/>
      <c r="FE68" s="397"/>
      <c r="FF68" s="397"/>
      <c r="FG68" s="397"/>
      <c r="FH68" s="397"/>
      <c r="FI68" s="397"/>
      <c r="FJ68" s="397"/>
      <c r="FK68" s="397"/>
      <c r="FL68" s="397"/>
      <c r="FM68" s="397"/>
      <c r="FN68" s="397"/>
      <c r="FO68" s="397"/>
      <c r="FP68" s="397"/>
      <c r="FQ68" s="397"/>
      <c r="FR68" s="397"/>
      <c r="FS68" s="397"/>
      <c r="FT68" s="397"/>
      <c r="FU68" s="397"/>
      <c r="FV68" s="397"/>
      <c r="FW68" s="397"/>
      <c r="FX68" s="397"/>
      <c r="FY68" s="397"/>
      <c r="FZ68" s="397"/>
      <c r="GA68" s="397"/>
      <c r="GB68" s="397"/>
      <c r="GC68" s="397"/>
      <c r="GD68" s="397"/>
      <c r="GE68" s="397"/>
      <c r="GF68" s="397"/>
      <c r="GG68" s="397"/>
      <c r="GH68" s="397"/>
      <c r="GI68" s="397"/>
      <c r="GJ68" s="397"/>
      <c r="GK68" s="397"/>
      <c r="GL68" s="397"/>
      <c r="GM68" s="397"/>
      <c r="GN68" s="397"/>
      <c r="GO68" s="397"/>
      <c r="GP68" s="397"/>
      <c r="GQ68" s="397"/>
      <c r="GR68" s="397"/>
      <c r="GS68" s="397"/>
      <c r="GT68" s="397"/>
      <c r="GU68" s="397"/>
      <c r="GV68" s="397"/>
      <c r="GW68" s="397"/>
      <c r="GX68" s="397"/>
      <c r="GY68" s="397"/>
      <c r="GZ68" s="397"/>
      <c r="HA68" s="397"/>
      <c r="HB68" s="397"/>
      <c r="HC68" s="397"/>
      <c r="HD68" s="397"/>
      <c r="HE68" s="397"/>
      <c r="HF68" s="397"/>
      <c r="HG68" s="397"/>
      <c r="HH68" s="397"/>
      <c r="HI68" s="397"/>
      <c r="HJ68" s="397"/>
      <c r="HK68" s="397"/>
      <c r="HL68" s="397"/>
      <c r="HM68" s="397"/>
      <c r="HN68" s="397"/>
      <c r="HO68" s="397"/>
      <c r="HP68" s="397"/>
      <c r="HQ68" s="397"/>
      <c r="HR68" s="397"/>
      <c r="HS68" s="397"/>
      <c r="HT68" s="397"/>
      <c r="HU68" s="397"/>
      <c r="HV68" s="397"/>
      <c r="HW68" s="397"/>
      <c r="HX68" s="397"/>
      <c r="HY68" s="397"/>
      <c r="HZ68" s="397"/>
      <c r="IA68" s="397"/>
      <c r="IB68" s="397"/>
      <c r="IC68" s="397"/>
      <c r="ID68" s="397"/>
      <c r="IE68" s="397"/>
      <c r="IF68" s="397"/>
      <c r="IG68" s="397"/>
      <c r="IH68" s="397"/>
      <c r="II68" s="397"/>
      <c r="IJ68" s="397"/>
      <c r="IK68" s="397"/>
      <c r="IL68" s="397"/>
      <c r="IM68" s="397"/>
      <c r="IN68" s="397"/>
      <c r="IO68" s="397"/>
      <c r="IP68" s="397"/>
      <c r="IQ68" s="397"/>
      <c r="IR68" s="397"/>
      <c r="IS68" s="397"/>
      <c r="IT68" s="397"/>
      <c r="IU68" s="397"/>
      <c r="IV68" s="397"/>
      <c r="IW68" s="397"/>
      <c r="IX68" s="397"/>
      <c r="IY68" s="397"/>
      <c r="IZ68" s="397"/>
      <c r="JA68" s="397"/>
      <c r="JB68" s="397"/>
      <c r="JC68" s="397"/>
      <c r="JD68" s="397"/>
      <c r="JE68" s="397"/>
      <c r="JF68" s="397"/>
      <c r="JG68" s="397"/>
      <c r="JH68" s="397"/>
      <c r="JI68" s="397"/>
      <c r="JJ68" s="397"/>
      <c r="JK68" s="397"/>
      <c r="JL68" s="397"/>
      <c r="JM68" s="397"/>
      <c r="JN68" s="397"/>
      <c r="JO68" s="397"/>
      <c r="JP68" s="397"/>
      <c r="JQ68" s="397"/>
      <c r="JR68" s="397"/>
      <c r="JS68" s="397"/>
      <c r="JT68" s="397"/>
      <c r="JU68" s="397"/>
      <c r="JV68" s="397"/>
      <c r="JW68" s="397"/>
      <c r="JX68" s="397"/>
      <c r="JY68" s="397"/>
      <c r="JZ68" s="397"/>
      <c r="KA68" s="397"/>
      <c r="KB68" s="397"/>
      <c r="KC68" s="397"/>
      <c r="KD68" s="397"/>
      <c r="KE68" s="397"/>
      <c r="KF68" s="397"/>
      <c r="KG68" s="397"/>
      <c r="KH68" s="397"/>
      <c r="KI68" s="397"/>
      <c r="KJ68" s="397"/>
      <c r="KK68" s="397"/>
      <c r="KL68" s="397"/>
      <c r="KM68" s="397"/>
      <c r="KN68" s="397"/>
      <c r="KO68" s="397"/>
      <c r="KP68" s="397"/>
      <c r="KQ68" s="397"/>
      <c r="KR68" s="397"/>
      <c r="KS68" s="397"/>
      <c r="KT68" s="397"/>
      <c r="KU68" s="397"/>
      <c r="KV68" s="397"/>
      <c r="KW68" s="397"/>
      <c r="KX68" s="397"/>
      <c r="KY68" s="397"/>
      <c r="KZ68" s="397"/>
      <c r="LA68" s="397"/>
      <c r="LB68" s="397"/>
      <c r="LC68" s="397"/>
      <c r="LD68" s="397"/>
      <c r="LE68" s="397"/>
      <c r="LF68" s="397"/>
      <c r="LG68" s="397"/>
      <c r="LH68" s="397"/>
      <c r="LI68" s="397"/>
      <c r="LJ68" s="397"/>
      <c r="LK68" s="397"/>
      <c r="LL68" s="397"/>
      <c r="LM68" s="397"/>
      <c r="LN68" s="397"/>
      <c r="LO68" s="397"/>
      <c r="LP68" s="397"/>
      <c r="LQ68" s="397"/>
      <c r="LR68" s="397"/>
      <c r="LS68" s="397"/>
      <c r="LT68" s="397"/>
      <c r="LU68" s="397"/>
      <c r="LV68" s="397"/>
      <c r="LW68" s="397"/>
      <c r="LX68" s="397"/>
      <c r="LY68" s="397"/>
      <c r="LZ68" s="397"/>
      <c r="MA68" s="397"/>
      <c r="MB68" s="397"/>
      <c r="MC68" s="397"/>
      <c r="MD68" s="397"/>
      <c r="ME68" s="397"/>
      <c r="MF68" s="397"/>
      <c r="MG68" s="397"/>
      <c r="MH68" s="397"/>
      <c r="MI68" s="397"/>
      <c r="MJ68" s="397"/>
      <c r="MK68" s="397"/>
      <c r="ML68" s="397"/>
      <c r="MM68" s="397"/>
      <c r="MN68" s="397"/>
      <c r="MO68" s="397"/>
      <c r="MP68" s="397"/>
      <c r="MQ68" s="397"/>
      <c r="MR68" s="397"/>
      <c r="MS68" s="397"/>
      <c r="MT68" s="397"/>
      <c r="MU68" s="397"/>
      <c r="MV68" s="397"/>
      <c r="MW68" s="397"/>
      <c r="MX68" s="397"/>
      <c r="MY68" s="397"/>
      <c r="MZ68" s="397"/>
      <c r="NA68" s="397"/>
      <c r="NB68" s="397"/>
      <c r="NC68" s="397"/>
      <c r="ND68" s="397"/>
      <c r="NE68" s="397"/>
      <c r="NF68" s="397"/>
      <c r="NG68" s="397"/>
      <c r="NH68" s="397"/>
      <c r="NI68" s="397"/>
      <c r="NJ68" s="397"/>
      <c r="NK68" s="397"/>
      <c r="NL68" s="397"/>
      <c r="NM68" s="397"/>
      <c r="NN68" s="397"/>
      <c r="NO68" s="397"/>
      <c r="NP68" s="397"/>
      <c r="NQ68" s="397"/>
      <c r="NR68" s="397"/>
      <c r="NS68" s="397"/>
      <c r="NT68" s="397"/>
      <c r="NU68" s="397"/>
      <c r="NV68" s="397"/>
      <c r="NW68" s="397"/>
      <c r="NX68" s="397"/>
      <c r="NY68" s="397"/>
      <c r="NZ68" s="397"/>
      <c r="OA68" s="397"/>
      <c r="OB68" s="397"/>
      <c r="OC68" s="397"/>
      <c r="OD68" s="397"/>
      <c r="OE68" s="397"/>
      <c r="OF68" s="397"/>
      <c r="OG68" s="397"/>
      <c r="OH68" s="397"/>
      <c r="OI68" s="397"/>
      <c r="OJ68" s="397"/>
      <c r="OK68" s="397"/>
      <c r="OL68" s="397"/>
      <c r="OM68" s="397"/>
      <c r="ON68" s="397"/>
      <c r="OO68" s="397"/>
      <c r="OP68" s="397"/>
      <c r="OQ68" s="397"/>
      <c r="OR68" s="397"/>
      <c r="OS68" s="397"/>
      <c r="OT68" s="397"/>
      <c r="OU68" s="397"/>
      <c r="OV68" s="397"/>
      <c r="OW68" s="397"/>
      <c r="OX68" s="397"/>
      <c r="OY68" s="397"/>
      <c r="OZ68" s="397"/>
      <c r="PA68" s="397"/>
      <c r="PB68" s="397"/>
      <c r="PC68" s="397"/>
      <c r="PD68" s="397"/>
      <c r="PE68" s="397"/>
      <c r="PF68" s="397"/>
      <c r="PG68" s="397"/>
      <c r="PH68" s="397"/>
      <c r="PI68" s="397"/>
      <c r="PJ68" s="397"/>
      <c r="PK68" s="397"/>
      <c r="PL68" s="397"/>
      <c r="PM68" s="397"/>
      <c r="PN68" s="397"/>
      <c r="PO68" s="397"/>
      <c r="PP68" s="397"/>
      <c r="PQ68" s="397"/>
      <c r="PR68" s="397"/>
      <c r="PS68" s="397"/>
      <c r="PT68" s="397"/>
      <c r="PU68" s="397"/>
      <c r="PV68" s="397"/>
      <c r="PW68" s="397"/>
      <c r="PX68" s="397"/>
      <c r="PY68" s="397"/>
      <c r="PZ68" s="397"/>
      <c r="QA68" s="397"/>
      <c r="QB68" s="397"/>
      <c r="QC68" s="397"/>
      <c r="QD68" s="397"/>
      <c r="QE68" s="397"/>
      <c r="QF68" s="397"/>
      <c r="QG68" s="397"/>
      <c r="QH68" s="397"/>
      <c r="QI68" s="397"/>
      <c r="QJ68" s="397"/>
      <c r="QK68" s="397"/>
      <c r="QL68" s="397"/>
      <c r="QM68" s="397"/>
      <c r="QN68" s="397"/>
      <c r="QO68" s="397"/>
      <c r="QP68" s="397"/>
      <c r="QQ68" s="397"/>
      <c r="QR68" s="397"/>
      <c r="QS68" s="397"/>
      <c r="QT68" s="397"/>
      <c r="QU68" s="397"/>
      <c r="QV68" s="397"/>
      <c r="QW68" s="397"/>
      <c r="QX68" s="397"/>
      <c r="QY68" s="397"/>
      <c r="QZ68" s="397"/>
      <c r="RA68" s="397"/>
      <c r="RB68" s="397"/>
      <c r="RC68" s="397"/>
      <c r="RD68" s="397"/>
      <c r="RE68" s="397"/>
      <c r="RF68" s="397"/>
      <c r="RG68" s="397"/>
      <c r="RH68" s="397"/>
      <c r="RI68" s="397"/>
      <c r="RJ68" s="397"/>
      <c r="RK68" s="397"/>
      <c r="RL68" s="397"/>
      <c r="RM68" s="397"/>
      <c r="RN68" s="397"/>
      <c r="RO68" s="397"/>
      <c r="RP68" s="397"/>
      <c r="RQ68" s="397"/>
      <c r="RR68" s="397"/>
      <c r="RS68" s="397"/>
      <c r="RT68" s="397"/>
      <c r="RU68" s="397"/>
      <c r="RV68" s="397"/>
      <c r="RW68" s="397"/>
      <c r="RX68" s="397"/>
      <c r="RY68" s="397"/>
      <c r="RZ68" s="397"/>
      <c r="SA68" s="397"/>
      <c r="SB68" s="397"/>
      <c r="SC68" s="397"/>
      <c r="SD68" s="397"/>
      <c r="SE68" s="397"/>
      <c r="SF68" s="397"/>
      <c r="SG68" s="397"/>
      <c r="SH68" s="397"/>
      <c r="SI68" s="397"/>
      <c r="SJ68" s="397"/>
      <c r="SK68" s="397"/>
      <c r="SL68" s="397"/>
      <c r="SM68" s="397"/>
      <c r="SN68" s="397"/>
      <c r="SO68" s="397"/>
      <c r="SP68" s="397"/>
      <c r="SQ68" s="397"/>
      <c r="SR68" s="397"/>
      <c r="SS68" s="397"/>
      <c r="ST68" s="397"/>
      <c r="SU68" s="397"/>
      <c r="SV68" s="397"/>
      <c r="SW68" s="397"/>
      <c r="SX68" s="397"/>
      <c r="SY68" s="397"/>
      <c r="SZ68" s="397"/>
      <c r="TA68" s="397"/>
      <c r="TB68" s="397"/>
      <c r="TC68" s="397"/>
      <c r="TD68" s="397"/>
      <c r="TE68" s="397"/>
      <c r="TF68" s="397"/>
      <c r="TG68" s="397"/>
      <c r="TH68" s="397"/>
      <c r="TI68" s="397"/>
      <c r="TJ68" s="397"/>
      <c r="TK68" s="397"/>
      <c r="TL68" s="397"/>
      <c r="TM68" s="397"/>
      <c r="TN68" s="397"/>
      <c r="TO68" s="397"/>
      <c r="TP68" s="397"/>
      <c r="TQ68" s="397"/>
      <c r="TR68" s="397"/>
      <c r="TS68" s="397"/>
      <c r="TT68" s="397"/>
      <c r="TU68" s="397"/>
      <c r="TV68" s="397"/>
      <c r="TW68" s="397"/>
      <c r="TX68" s="397"/>
      <c r="TY68" s="397"/>
      <c r="TZ68" s="397"/>
      <c r="UA68" s="397"/>
      <c r="UB68" s="397"/>
      <c r="UC68" s="397"/>
      <c r="UD68" s="397"/>
      <c r="UE68" s="397"/>
      <c r="UF68" s="397"/>
      <c r="UG68" s="397"/>
      <c r="UH68" s="397"/>
      <c r="UI68" s="397"/>
      <c r="UJ68" s="397"/>
      <c r="UK68" s="397"/>
      <c r="UL68" s="397"/>
      <c r="UM68" s="397"/>
      <c r="UN68" s="397"/>
      <c r="UO68" s="397"/>
      <c r="UP68" s="397"/>
      <c r="UQ68" s="397"/>
      <c r="UR68" s="397"/>
      <c r="US68" s="397"/>
      <c r="UT68" s="397"/>
      <c r="UU68" s="397"/>
      <c r="UV68" s="397"/>
      <c r="UW68" s="397"/>
      <c r="UX68" s="397"/>
      <c r="UY68" s="397"/>
      <c r="UZ68" s="397"/>
      <c r="VA68" s="397"/>
      <c r="VB68" s="397"/>
      <c r="VC68" s="397"/>
      <c r="VD68" s="397"/>
      <c r="VE68" s="397"/>
      <c r="VF68" s="397"/>
      <c r="VG68" s="397"/>
      <c r="VH68" s="397"/>
      <c r="VI68" s="397"/>
      <c r="VJ68" s="397"/>
      <c r="VK68" s="397"/>
      <c r="VL68" s="397"/>
      <c r="VM68" s="397"/>
      <c r="VN68" s="397"/>
      <c r="VO68" s="397"/>
      <c r="VP68" s="397"/>
      <c r="VQ68" s="397"/>
      <c r="VR68" s="397"/>
      <c r="VS68" s="397"/>
      <c r="VT68" s="397"/>
      <c r="VU68" s="397"/>
      <c r="VV68" s="397"/>
      <c r="VW68" s="397"/>
      <c r="VX68" s="397"/>
      <c r="VY68" s="397"/>
      <c r="VZ68" s="397"/>
      <c r="WA68" s="397"/>
      <c r="WB68" s="397"/>
      <c r="WC68" s="397"/>
      <c r="WD68" s="397"/>
      <c r="WE68" s="397"/>
      <c r="WF68" s="397"/>
      <c r="WG68" s="397"/>
      <c r="WH68" s="397"/>
      <c r="WI68" s="397"/>
      <c r="WJ68" s="397"/>
      <c r="WK68" s="397"/>
      <c r="WL68" s="397"/>
      <c r="WM68" s="397"/>
      <c r="WN68" s="397"/>
      <c r="WO68" s="397"/>
      <c r="WP68" s="397"/>
      <c r="WQ68" s="397"/>
      <c r="WR68" s="397"/>
      <c r="WS68" s="397"/>
      <c r="WT68" s="397"/>
      <c r="WU68" s="397"/>
      <c r="WV68" s="397"/>
      <c r="WW68" s="397"/>
      <c r="WX68" s="397"/>
      <c r="WY68" s="397"/>
      <c r="WZ68" s="397"/>
      <c r="XA68" s="397"/>
      <c r="XB68" s="397"/>
      <c r="XC68" s="397"/>
      <c r="XD68" s="397"/>
      <c r="XE68" s="397"/>
      <c r="XF68" s="397"/>
      <c r="XG68" s="397"/>
      <c r="XH68" s="397"/>
      <c r="XI68" s="397"/>
      <c r="XJ68" s="397"/>
      <c r="XK68" s="397"/>
      <c r="XL68" s="397"/>
      <c r="XM68" s="397"/>
      <c r="XN68" s="397"/>
      <c r="XO68" s="397"/>
      <c r="XP68" s="397"/>
      <c r="XQ68" s="397"/>
      <c r="XR68" s="397"/>
      <c r="XS68" s="397"/>
      <c r="XT68" s="397"/>
      <c r="XU68" s="397"/>
      <c r="XV68" s="397"/>
      <c r="XW68" s="397"/>
      <c r="XX68" s="397"/>
      <c r="XY68" s="397"/>
      <c r="XZ68" s="397"/>
      <c r="YA68" s="397"/>
      <c r="YB68" s="397"/>
      <c r="YC68" s="397"/>
      <c r="YD68" s="397"/>
      <c r="YE68" s="397"/>
      <c r="YF68" s="397"/>
      <c r="YG68" s="397"/>
      <c r="YH68" s="397"/>
      <c r="YI68" s="397"/>
      <c r="YJ68" s="397"/>
      <c r="YK68" s="397"/>
      <c r="YL68" s="397"/>
      <c r="YM68" s="397"/>
      <c r="YN68" s="397"/>
      <c r="YO68" s="397"/>
      <c r="YP68" s="397"/>
      <c r="YQ68" s="397"/>
      <c r="YR68" s="397"/>
      <c r="YS68" s="397"/>
      <c r="YT68" s="397"/>
      <c r="YU68" s="397"/>
      <c r="YV68" s="397"/>
      <c r="YW68" s="397"/>
      <c r="YX68" s="397"/>
      <c r="YY68" s="397"/>
      <c r="YZ68" s="397"/>
      <c r="ZA68" s="397"/>
      <c r="ZB68" s="397"/>
      <c r="ZC68" s="397"/>
      <c r="ZD68" s="397"/>
      <c r="ZE68" s="397"/>
      <c r="ZF68" s="397"/>
      <c r="ZG68" s="397"/>
      <c r="ZH68" s="397"/>
      <c r="ZI68" s="397"/>
      <c r="ZJ68" s="397"/>
      <c r="ZK68" s="397"/>
      <c r="ZL68" s="397"/>
      <c r="ZM68" s="397"/>
      <c r="ZN68" s="397"/>
      <c r="ZO68" s="397"/>
      <c r="ZP68" s="397"/>
      <c r="ZQ68" s="397"/>
      <c r="ZR68" s="397"/>
      <c r="ZS68" s="397"/>
      <c r="ZT68" s="397"/>
      <c r="ZU68" s="397"/>
      <c r="ZV68" s="397"/>
      <c r="ZW68" s="397"/>
      <c r="ZX68" s="397"/>
      <c r="ZY68" s="397"/>
      <c r="ZZ68" s="397"/>
      <c r="AAA68" s="397"/>
      <c r="AAB68" s="397"/>
      <c r="AAC68" s="397"/>
      <c r="AAD68" s="397"/>
      <c r="AAE68" s="397"/>
      <c r="AAF68" s="397"/>
      <c r="AAG68" s="397"/>
      <c r="AAH68" s="397"/>
      <c r="AAI68" s="397"/>
      <c r="AAJ68" s="397"/>
      <c r="AAK68" s="397"/>
      <c r="AAL68" s="397"/>
      <c r="AAM68" s="397"/>
      <c r="AAN68" s="397"/>
      <c r="AAO68" s="397"/>
      <c r="AAP68" s="397"/>
      <c r="AAQ68" s="397"/>
      <c r="AAR68" s="397"/>
      <c r="AAS68" s="397"/>
      <c r="AAT68" s="397"/>
      <c r="AAU68" s="397"/>
      <c r="AAV68" s="397"/>
      <c r="AAW68" s="397"/>
      <c r="AAX68" s="397"/>
      <c r="AAY68" s="397"/>
      <c r="AAZ68" s="397"/>
      <c r="ABA68" s="397"/>
      <c r="ABB68" s="397"/>
      <c r="ABC68" s="397"/>
      <c r="ABD68" s="397"/>
      <c r="ABE68" s="397"/>
      <c r="ABF68" s="397"/>
      <c r="ABG68" s="397"/>
      <c r="ABH68" s="397"/>
      <c r="ABI68" s="397"/>
      <c r="ABJ68" s="397"/>
      <c r="ABK68" s="397"/>
      <c r="ABL68" s="397"/>
      <c r="ABM68" s="397"/>
      <c r="ABN68" s="397"/>
      <c r="ABO68" s="397"/>
      <c r="ABP68" s="397"/>
      <c r="ABQ68" s="397"/>
      <c r="ABR68" s="397"/>
      <c r="ABS68" s="397"/>
      <c r="ABT68" s="397"/>
      <c r="ABU68" s="397"/>
      <c r="ABV68" s="397"/>
      <c r="ABW68" s="397"/>
      <c r="ABX68" s="397"/>
      <c r="ABY68" s="397"/>
      <c r="ABZ68" s="397"/>
      <c r="ACA68" s="397"/>
      <c r="ACB68" s="397"/>
      <c r="ACC68" s="397"/>
      <c r="ACD68" s="397"/>
      <c r="ACE68" s="397"/>
      <c r="ACF68" s="397"/>
      <c r="ACG68" s="397"/>
      <c r="ACH68" s="397"/>
      <c r="ACI68" s="397"/>
      <c r="ACJ68" s="397"/>
      <c r="ACK68" s="397"/>
      <c r="ACL68" s="397"/>
      <c r="ACM68" s="397"/>
      <c r="ACN68" s="397"/>
      <c r="ACO68" s="397"/>
      <c r="ACP68" s="397"/>
      <c r="ACQ68" s="397"/>
      <c r="ACR68" s="397"/>
      <c r="ACS68" s="397"/>
      <c r="ACT68" s="397"/>
      <c r="ACU68" s="397"/>
      <c r="ACV68" s="397"/>
      <c r="ACW68" s="397"/>
      <c r="ACX68" s="397"/>
      <c r="ACY68" s="397"/>
      <c r="ACZ68" s="397"/>
      <c r="ADA68" s="397"/>
      <c r="ADB68" s="397"/>
      <c r="ADC68" s="397"/>
      <c r="ADD68" s="397"/>
      <c r="ADE68" s="397"/>
      <c r="ADF68" s="397"/>
      <c r="ADG68" s="397"/>
      <c r="ADH68" s="397"/>
      <c r="ADI68" s="397"/>
      <c r="ADJ68" s="397"/>
      <c r="ADK68" s="397"/>
      <c r="ADL68" s="397"/>
      <c r="ADM68" s="397"/>
      <c r="ADN68" s="397"/>
      <c r="ADO68" s="397"/>
      <c r="ADP68" s="397"/>
      <c r="ADQ68" s="397"/>
      <c r="ADR68" s="397"/>
      <c r="ADS68" s="397"/>
      <c r="ADT68" s="397"/>
      <c r="ADU68" s="397"/>
      <c r="ADV68" s="397"/>
      <c r="ADW68" s="397"/>
      <c r="ADX68" s="397"/>
      <c r="ADY68" s="397"/>
      <c r="ADZ68" s="397"/>
      <c r="AEA68" s="397"/>
      <c r="AEB68" s="397"/>
      <c r="AEC68" s="397"/>
      <c r="AED68" s="397"/>
      <c r="AEE68" s="397"/>
      <c r="AEF68" s="397"/>
      <c r="AEG68" s="397"/>
      <c r="AEH68" s="397"/>
      <c r="AEI68" s="397"/>
      <c r="AEJ68" s="397"/>
      <c r="AEK68" s="397"/>
      <c r="AEL68" s="397"/>
      <c r="AEM68" s="397"/>
      <c r="AEN68" s="397"/>
      <c r="AEO68" s="397"/>
      <c r="AEP68" s="397"/>
      <c r="AEQ68" s="397"/>
      <c r="AER68" s="397"/>
      <c r="AES68" s="397"/>
      <c r="AET68" s="397"/>
      <c r="AEU68" s="397"/>
      <c r="AEV68" s="397"/>
      <c r="AEW68" s="397"/>
      <c r="AEX68" s="397"/>
      <c r="AEY68" s="397"/>
      <c r="AEZ68" s="397"/>
      <c r="AFA68" s="397"/>
      <c r="AFB68" s="397"/>
      <c r="AFC68" s="397"/>
      <c r="AFD68" s="397"/>
      <c r="AFE68" s="397"/>
      <c r="AFF68" s="397"/>
      <c r="AFG68" s="397"/>
      <c r="AFH68" s="397"/>
      <c r="AFI68" s="397"/>
      <c r="AFJ68" s="397"/>
      <c r="AFK68" s="397"/>
      <c r="AFL68" s="397"/>
      <c r="AFM68" s="397"/>
      <c r="AFN68" s="397"/>
      <c r="AFO68" s="397"/>
      <c r="AFP68" s="397"/>
      <c r="AFQ68" s="397"/>
      <c r="AFR68" s="397"/>
      <c r="AFS68" s="397"/>
      <c r="AFT68" s="397"/>
      <c r="AFU68" s="397"/>
      <c r="AFV68" s="397"/>
      <c r="AFW68" s="397"/>
      <c r="AFX68" s="397"/>
      <c r="AFY68" s="397"/>
      <c r="AFZ68" s="397"/>
      <c r="AGA68" s="397"/>
      <c r="AGB68" s="397"/>
      <c r="AGC68" s="397"/>
      <c r="AGD68" s="397"/>
      <c r="AGE68" s="397"/>
      <c r="AGF68" s="397"/>
      <c r="AGG68" s="397"/>
      <c r="AGH68" s="397"/>
      <c r="AGI68" s="397"/>
      <c r="AGJ68" s="397"/>
      <c r="AGK68" s="397"/>
      <c r="AGL68" s="397"/>
      <c r="AGM68" s="397"/>
      <c r="AGN68" s="397"/>
      <c r="AGO68" s="397"/>
      <c r="AGP68" s="397"/>
      <c r="AGQ68" s="397"/>
      <c r="AGR68" s="397"/>
      <c r="AGS68" s="397"/>
      <c r="AGT68" s="397"/>
      <c r="AGU68" s="397"/>
      <c r="AGV68" s="397"/>
      <c r="AGW68" s="397"/>
      <c r="AGX68" s="397"/>
      <c r="AGY68" s="397"/>
      <c r="AGZ68" s="397"/>
      <c r="AHA68" s="397"/>
      <c r="AHB68" s="397"/>
      <c r="AHC68" s="397"/>
      <c r="AHD68" s="397"/>
      <c r="AHE68" s="397"/>
      <c r="AHF68" s="397"/>
      <c r="AHG68" s="397"/>
      <c r="AHH68" s="397"/>
      <c r="AHI68" s="397"/>
      <c r="AHJ68" s="397"/>
      <c r="AHK68" s="397"/>
      <c r="AHL68" s="397"/>
      <c r="AHM68" s="397"/>
      <c r="AHN68" s="397"/>
      <c r="AHO68" s="397"/>
      <c r="AHP68" s="397"/>
      <c r="AHQ68" s="397"/>
      <c r="AHR68" s="397"/>
      <c r="AHS68" s="397"/>
      <c r="AHT68" s="397"/>
      <c r="AHU68" s="397"/>
      <c r="AHV68" s="397"/>
      <c r="AHW68" s="397"/>
      <c r="AHX68" s="397"/>
      <c r="AHY68" s="397"/>
      <c r="AHZ68" s="397"/>
      <c r="AIA68" s="397"/>
      <c r="AIB68" s="397"/>
      <c r="AIC68" s="397"/>
      <c r="AID68" s="397"/>
      <c r="AIE68" s="397"/>
      <c r="AIF68" s="397"/>
      <c r="AIG68" s="397"/>
      <c r="AIH68" s="397"/>
      <c r="AII68" s="397"/>
      <c r="AIJ68" s="397"/>
      <c r="AIK68" s="397"/>
      <c r="AIL68" s="397"/>
      <c r="AIM68" s="397"/>
      <c r="AIN68" s="397"/>
      <c r="AIO68" s="397"/>
      <c r="AIP68" s="397"/>
      <c r="AIQ68" s="397"/>
      <c r="AIR68" s="397"/>
      <c r="AIS68" s="397"/>
      <c r="AIT68" s="397"/>
      <c r="AIU68" s="397"/>
      <c r="AIV68" s="397"/>
      <c r="AIW68" s="397"/>
      <c r="AIX68" s="397"/>
      <c r="AIY68" s="397"/>
      <c r="AIZ68" s="397"/>
      <c r="AJA68" s="397"/>
      <c r="AJB68" s="397"/>
      <c r="AJC68" s="397"/>
      <c r="AJD68" s="397"/>
      <c r="AJE68" s="397"/>
      <c r="AJF68" s="397"/>
      <c r="AJG68" s="397"/>
      <c r="AJH68" s="397"/>
      <c r="AJI68" s="397"/>
      <c r="AJJ68" s="397"/>
      <c r="AJK68" s="397"/>
      <c r="AJL68" s="397"/>
      <c r="AJM68" s="397"/>
      <c r="AJN68" s="397"/>
      <c r="AJO68" s="397"/>
      <c r="AJP68" s="397"/>
      <c r="AJQ68" s="397"/>
      <c r="AJR68" s="397"/>
      <c r="AJS68" s="397"/>
      <c r="AJT68" s="397"/>
      <c r="AJU68" s="397"/>
      <c r="AJV68" s="397"/>
      <c r="AJW68" s="397"/>
      <c r="AJX68" s="397"/>
      <c r="AJY68" s="397"/>
      <c r="AJZ68" s="397"/>
      <c r="AKA68" s="397"/>
      <c r="AKB68" s="397"/>
      <c r="AKC68" s="397"/>
      <c r="AKD68" s="397"/>
      <c r="AKE68" s="397"/>
      <c r="AKF68" s="397"/>
      <c r="AKG68" s="397"/>
      <c r="AKH68" s="397"/>
      <c r="AKI68" s="397"/>
      <c r="AKJ68" s="397"/>
      <c r="AKK68" s="397"/>
      <c r="AKL68" s="397"/>
      <c r="AKM68" s="397"/>
      <c r="AKN68" s="397"/>
      <c r="AKO68" s="397"/>
      <c r="AKP68" s="397"/>
      <c r="AKQ68" s="397"/>
      <c r="AKR68" s="397"/>
      <c r="AKS68" s="397"/>
      <c r="AKT68" s="397"/>
      <c r="AKU68" s="397"/>
      <c r="AKV68" s="397"/>
      <c r="AKW68" s="397"/>
      <c r="AKX68" s="397"/>
      <c r="AKY68" s="397"/>
      <c r="AKZ68" s="397"/>
      <c r="ALA68" s="397"/>
      <c r="ALB68" s="397"/>
      <c r="ALC68" s="397"/>
      <c r="ALD68" s="397"/>
      <c r="ALE68" s="397"/>
      <c r="ALF68" s="397"/>
      <c r="ALG68" s="397"/>
      <c r="ALH68" s="397"/>
      <c r="ALI68" s="397"/>
      <c r="ALJ68" s="397"/>
      <c r="ALK68" s="397"/>
      <c r="ALL68" s="397"/>
      <c r="ALM68" s="397"/>
      <c r="ALN68" s="397"/>
      <c r="ALO68" s="397"/>
      <c r="ALP68" s="397"/>
      <c r="ALQ68" s="397"/>
      <c r="ALR68" s="397"/>
      <c r="ALS68" s="397"/>
      <c r="ALT68" s="397"/>
      <c r="ALU68" s="397"/>
      <c r="ALV68" s="397"/>
      <c r="ALW68" s="397"/>
      <c r="ALX68" s="397"/>
      <c r="ALY68" s="397"/>
      <c r="ALZ68" s="397"/>
      <c r="AMA68" s="397"/>
      <c r="AMB68" s="397"/>
      <c r="AMC68" s="397"/>
      <c r="AMD68" s="397"/>
      <c r="AME68" s="397"/>
      <c r="AMF68" s="397"/>
      <c r="AMG68" s="397"/>
      <c r="AMH68" s="397"/>
      <c r="AMI68" s="397"/>
      <c r="AMJ68" s="397"/>
      <c r="AMK68" s="397"/>
      <c r="AML68" s="397"/>
      <c r="AMM68" s="397"/>
      <c r="AMN68" s="397"/>
      <c r="AMO68" s="397"/>
      <c r="AMP68" s="397"/>
      <c r="AMQ68" s="397"/>
      <c r="AMR68" s="397"/>
      <c r="AMS68" s="397"/>
      <c r="AMT68" s="397"/>
      <c r="AMU68" s="397"/>
      <c r="AMV68" s="397"/>
      <c r="AMW68" s="397"/>
      <c r="AMX68" s="397"/>
      <c r="AMY68" s="397"/>
      <c r="AMZ68" s="397"/>
      <c r="ANA68" s="397"/>
      <c r="ANB68" s="397"/>
      <c r="ANC68" s="397"/>
      <c r="AND68" s="397"/>
      <c r="ANE68" s="397"/>
      <c r="ANF68" s="397"/>
      <c r="ANG68" s="397"/>
      <c r="ANH68" s="397"/>
      <c r="ANI68" s="397"/>
      <c r="ANJ68" s="397"/>
      <c r="ANK68" s="397"/>
      <c r="ANL68" s="397"/>
      <c r="ANM68" s="397"/>
      <c r="ANN68" s="397"/>
      <c r="ANO68" s="397"/>
      <c r="ANP68" s="397"/>
      <c r="ANQ68" s="397"/>
      <c r="ANR68" s="397"/>
      <c r="ANS68" s="397"/>
      <c r="ANT68" s="397"/>
      <c r="ANU68" s="397"/>
      <c r="ANV68" s="397"/>
      <c r="ANW68" s="397"/>
      <c r="ANX68" s="397"/>
      <c r="ANY68" s="397"/>
      <c r="ANZ68" s="397"/>
      <c r="AOA68" s="397"/>
      <c r="AOB68" s="397"/>
      <c r="AOC68" s="397"/>
      <c r="AOD68" s="397"/>
      <c r="AOE68" s="397"/>
      <c r="AOF68" s="397"/>
      <c r="AOG68" s="397"/>
      <c r="AOH68" s="397"/>
      <c r="AOI68" s="397"/>
      <c r="AOJ68" s="397"/>
      <c r="AOK68" s="397"/>
      <c r="AOL68" s="397"/>
      <c r="AOM68" s="397"/>
      <c r="AON68" s="397"/>
      <c r="AOO68" s="397"/>
      <c r="AOP68" s="397"/>
      <c r="AOQ68" s="397"/>
      <c r="AOR68" s="397"/>
      <c r="AOS68" s="397"/>
      <c r="AOT68" s="397"/>
      <c r="AOU68" s="397"/>
      <c r="AOV68" s="397"/>
      <c r="AOW68" s="397"/>
      <c r="AOX68" s="397"/>
      <c r="AOY68" s="397"/>
      <c r="AOZ68" s="397"/>
      <c r="APA68" s="397"/>
      <c r="APB68" s="397"/>
      <c r="APC68" s="397"/>
      <c r="APD68" s="397"/>
      <c r="APE68" s="397"/>
      <c r="APF68" s="397"/>
      <c r="APG68" s="397"/>
      <c r="APH68" s="397"/>
      <c r="API68" s="397"/>
      <c r="APJ68" s="397"/>
      <c r="APK68" s="397"/>
      <c r="APL68" s="397"/>
      <c r="APM68" s="397"/>
      <c r="APN68" s="397"/>
      <c r="APO68" s="397"/>
      <c r="APP68" s="397"/>
      <c r="APQ68" s="397"/>
      <c r="APR68" s="397"/>
      <c r="APS68" s="397"/>
      <c r="APT68" s="397"/>
      <c r="APU68" s="397"/>
      <c r="APV68" s="397"/>
      <c r="APW68" s="397"/>
      <c r="APX68" s="397"/>
      <c r="APY68" s="397"/>
      <c r="APZ68" s="397"/>
      <c r="AQA68" s="397"/>
      <c r="AQB68" s="397"/>
      <c r="AQC68" s="397"/>
      <c r="AQD68" s="397"/>
      <c r="AQE68" s="397"/>
      <c r="AQF68" s="397"/>
      <c r="AQG68" s="397"/>
      <c r="AQH68" s="397"/>
      <c r="AQI68" s="397"/>
      <c r="AQJ68" s="397"/>
      <c r="AQK68" s="397"/>
      <c r="AQL68" s="397"/>
      <c r="AQM68" s="397"/>
      <c r="AQN68" s="397"/>
      <c r="AQO68" s="397"/>
      <c r="AQP68" s="397"/>
      <c r="AQQ68" s="397"/>
      <c r="AQR68" s="397"/>
      <c r="AQS68" s="397"/>
      <c r="AQT68" s="397"/>
      <c r="AQU68" s="397"/>
      <c r="AQV68" s="397"/>
      <c r="AQW68" s="397"/>
      <c r="AQX68" s="397"/>
      <c r="AQY68" s="397"/>
      <c r="AQZ68" s="397"/>
      <c r="ARA68" s="397"/>
      <c r="ARB68" s="397"/>
      <c r="ARC68" s="397"/>
      <c r="ARD68" s="397"/>
      <c r="ARE68" s="397"/>
      <c r="ARF68" s="397"/>
      <c r="ARG68" s="397"/>
      <c r="ARH68" s="397"/>
      <c r="ARI68" s="397"/>
      <c r="ARJ68" s="397"/>
      <c r="ARK68" s="397"/>
      <c r="ARL68" s="397"/>
      <c r="ARM68" s="397"/>
      <c r="ARN68" s="397"/>
      <c r="ARO68" s="397"/>
      <c r="ARP68" s="397"/>
      <c r="ARQ68" s="397"/>
      <c r="ARR68" s="397"/>
      <c r="ARS68" s="397"/>
      <c r="ART68" s="397"/>
      <c r="ARU68" s="397"/>
      <c r="ARV68" s="397"/>
      <c r="ARW68" s="397"/>
      <c r="ARX68" s="397"/>
      <c r="ARY68" s="397"/>
      <c r="ARZ68" s="397"/>
      <c r="ASA68" s="397"/>
      <c r="ASB68" s="397"/>
      <c r="ASC68" s="397"/>
      <c r="ASD68" s="397"/>
      <c r="ASE68" s="397"/>
      <c r="ASF68" s="397"/>
      <c r="ASG68" s="397"/>
      <c r="ASH68" s="397"/>
      <c r="ASI68" s="397"/>
      <c r="ASJ68" s="397"/>
      <c r="ASK68" s="397"/>
      <c r="ASL68" s="397"/>
      <c r="ASM68" s="397"/>
      <c r="ASN68" s="397"/>
      <c r="ASO68" s="397"/>
      <c r="ASP68" s="397"/>
      <c r="ASQ68" s="397"/>
      <c r="ASR68" s="397"/>
      <c r="ASS68" s="397"/>
      <c r="AST68" s="397"/>
      <c r="ASU68" s="397"/>
      <c r="ASV68" s="397"/>
      <c r="ASW68" s="397"/>
      <c r="ASX68" s="397"/>
      <c r="ASY68" s="397"/>
      <c r="ASZ68" s="397"/>
      <c r="ATA68" s="397"/>
      <c r="ATB68" s="397"/>
      <c r="ATC68" s="397"/>
      <c r="ATD68" s="397"/>
      <c r="ATE68" s="397"/>
      <c r="ATF68" s="397"/>
      <c r="ATG68" s="397"/>
      <c r="ATH68" s="397"/>
      <c r="ATI68" s="397"/>
      <c r="ATJ68" s="397"/>
      <c r="ATK68" s="397"/>
      <c r="ATL68" s="397"/>
      <c r="ATM68" s="397"/>
      <c r="ATN68" s="397"/>
      <c r="ATO68" s="397"/>
      <c r="ATP68" s="397"/>
      <c r="ATQ68" s="397"/>
      <c r="ATR68" s="397"/>
      <c r="ATS68" s="397"/>
      <c r="ATT68" s="397"/>
      <c r="ATU68" s="397"/>
      <c r="ATV68" s="397"/>
      <c r="ATW68" s="397"/>
      <c r="ATX68" s="397"/>
      <c r="ATY68" s="397"/>
      <c r="ATZ68" s="397"/>
      <c r="AUA68" s="397"/>
      <c r="AUB68" s="397"/>
      <c r="AUC68" s="397"/>
      <c r="AUD68" s="397"/>
      <c r="AUE68" s="397"/>
      <c r="AUF68" s="397"/>
      <c r="AUG68" s="397"/>
      <c r="AUH68" s="397"/>
      <c r="AUI68" s="397"/>
      <c r="AUJ68" s="397"/>
      <c r="AUK68" s="397"/>
      <c r="AUL68" s="397"/>
      <c r="AUM68" s="397"/>
      <c r="AUN68" s="397"/>
      <c r="AUO68" s="397"/>
      <c r="AUP68" s="397"/>
      <c r="AUQ68" s="397"/>
      <c r="AUR68" s="397"/>
      <c r="AUS68" s="397"/>
      <c r="AUT68" s="397"/>
      <c r="AUU68" s="397"/>
      <c r="AUV68" s="397"/>
      <c r="AUW68" s="397"/>
      <c r="AUX68" s="397"/>
      <c r="AUY68" s="397"/>
      <c r="AUZ68" s="397"/>
      <c r="AVA68" s="397"/>
      <c r="AVB68" s="397"/>
      <c r="AVC68" s="397"/>
      <c r="AVD68" s="397"/>
      <c r="AVE68" s="397"/>
      <c r="AVF68" s="397"/>
      <c r="AVG68" s="397"/>
      <c r="AVH68" s="397"/>
      <c r="AVI68" s="397"/>
      <c r="AVJ68" s="397"/>
      <c r="AVK68" s="397"/>
      <c r="AVL68" s="397"/>
      <c r="AVM68" s="397"/>
      <c r="AVN68" s="397"/>
      <c r="AVO68" s="397"/>
      <c r="AVP68" s="397"/>
      <c r="AVQ68" s="397"/>
      <c r="AVR68" s="397"/>
      <c r="AVS68" s="397"/>
      <c r="AVT68" s="397"/>
      <c r="AVU68" s="397"/>
      <c r="AVV68" s="397"/>
      <c r="AVW68" s="397"/>
      <c r="AVX68" s="397"/>
      <c r="AVY68" s="397"/>
      <c r="AVZ68" s="397"/>
      <c r="AWA68" s="397"/>
      <c r="AWB68" s="397"/>
      <c r="AWC68" s="397"/>
      <c r="AWD68" s="397"/>
      <c r="AWE68" s="397"/>
      <c r="AWF68" s="397"/>
      <c r="AWG68" s="397"/>
      <c r="AWH68" s="397"/>
      <c r="AWI68" s="397"/>
      <c r="AWJ68" s="397"/>
      <c r="AWK68" s="397"/>
      <c r="AWL68" s="397"/>
      <c r="AWM68" s="397"/>
      <c r="AWN68" s="397"/>
      <c r="AWO68" s="397"/>
      <c r="AWP68" s="397"/>
      <c r="AWQ68" s="397"/>
      <c r="AWR68" s="397"/>
      <c r="AWS68" s="397"/>
      <c r="AWT68" s="397"/>
      <c r="AWU68" s="397"/>
      <c r="AWV68" s="397"/>
      <c r="AWW68" s="397"/>
      <c r="AWX68" s="397"/>
      <c r="AWY68" s="397"/>
      <c r="AWZ68" s="397"/>
      <c r="AXA68" s="397"/>
      <c r="AXB68" s="397"/>
      <c r="AXC68" s="397"/>
      <c r="AXD68" s="397"/>
      <c r="AXE68" s="397"/>
      <c r="AXF68" s="397"/>
      <c r="AXG68" s="397"/>
      <c r="AXH68" s="397"/>
      <c r="AXI68" s="397"/>
      <c r="AXJ68" s="397"/>
      <c r="AXK68" s="397"/>
      <c r="AXL68" s="397"/>
      <c r="AXM68" s="397"/>
      <c r="AXN68" s="397"/>
      <c r="AXO68" s="397"/>
      <c r="AXP68" s="397"/>
      <c r="AXQ68" s="397"/>
      <c r="AXR68" s="397"/>
      <c r="AXS68" s="397"/>
      <c r="AXT68" s="397"/>
      <c r="AXU68" s="397"/>
      <c r="AXV68" s="397"/>
      <c r="AXW68" s="397"/>
      <c r="AXX68" s="397"/>
      <c r="AXY68" s="397"/>
      <c r="AXZ68" s="397"/>
      <c r="AYA68" s="397"/>
      <c r="AYB68" s="397"/>
      <c r="AYC68" s="397"/>
      <c r="AYD68" s="397"/>
      <c r="AYE68" s="397"/>
      <c r="AYF68" s="397"/>
      <c r="AYG68" s="397"/>
      <c r="AYH68" s="397"/>
      <c r="AYI68" s="397"/>
      <c r="AYJ68" s="397"/>
      <c r="AYK68" s="397"/>
      <c r="AYL68" s="397"/>
      <c r="AYM68" s="397"/>
      <c r="AYN68" s="397"/>
      <c r="AYO68" s="397"/>
      <c r="AYP68" s="397"/>
      <c r="AYQ68" s="397"/>
      <c r="AYR68" s="397"/>
      <c r="AYS68" s="397"/>
      <c r="AYT68" s="397"/>
      <c r="AYU68" s="397"/>
      <c r="AYV68" s="397"/>
      <c r="AYW68" s="397"/>
      <c r="AYX68" s="397"/>
      <c r="AYY68" s="397"/>
      <c r="AYZ68" s="397"/>
      <c r="AZA68" s="397"/>
      <c r="AZB68" s="397"/>
      <c r="AZC68" s="397"/>
      <c r="AZD68" s="397"/>
      <c r="AZE68" s="397"/>
      <c r="AZF68" s="397"/>
      <c r="AZG68" s="397"/>
      <c r="AZH68" s="397"/>
      <c r="AZI68" s="397"/>
      <c r="AZJ68" s="397"/>
      <c r="AZK68" s="397"/>
      <c r="AZL68" s="397"/>
      <c r="AZM68" s="397"/>
      <c r="AZN68" s="397"/>
      <c r="AZO68" s="397"/>
      <c r="AZP68" s="397"/>
      <c r="AZQ68" s="397"/>
      <c r="AZR68" s="397"/>
      <c r="AZS68" s="397"/>
      <c r="AZT68" s="397"/>
      <c r="AZU68" s="397"/>
      <c r="AZV68" s="397"/>
      <c r="AZW68" s="397"/>
      <c r="AZX68" s="397"/>
      <c r="AZY68" s="397"/>
      <c r="AZZ68" s="397"/>
      <c r="BAA68" s="397"/>
      <c r="BAB68" s="397"/>
      <c r="BAC68" s="397"/>
      <c r="BAD68" s="397"/>
      <c r="BAE68" s="397"/>
      <c r="BAF68" s="397"/>
      <c r="BAG68" s="397"/>
      <c r="BAH68" s="397"/>
      <c r="BAI68" s="397"/>
      <c r="BAJ68" s="397"/>
      <c r="BAK68" s="397"/>
      <c r="BAL68" s="397"/>
      <c r="BAM68" s="397"/>
      <c r="BAN68" s="397"/>
      <c r="BAO68" s="397"/>
      <c r="BAP68" s="397"/>
      <c r="BAQ68" s="397"/>
      <c r="BAR68" s="397"/>
      <c r="BAS68" s="397"/>
      <c r="BAT68" s="397"/>
      <c r="BAU68" s="397"/>
      <c r="BAV68" s="397"/>
      <c r="BAW68" s="397"/>
      <c r="BAX68" s="397"/>
      <c r="BAY68" s="397"/>
      <c r="BAZ68" s="397"/>
      <c r="BBA68" s="397"/>
      <c r="BBB68" s="397"/>
      <c r="BBC68" s="397"/>
      <c r="BBD68" s="397"/>
      <c r="BBE68" s="397"/>
      <c r="BBF68" s="397"/>
      <c r="BBG68" s="397"/>
      <c r="BBH68" s="397"/>
      <c r="BBI68" s="397"/>
      <c r="BBJ68" s="397"/>
      <c r="BBK68" s="397"/>
      <c r="BBL68" s="397"/>
      <c r="BBM68" s="397"/>
      <c r="BBN68" s="397"/>
      <c r="BBO68" s="397"/>
      <c r="BBP68" s="397"/>
      <c r="BBQ68" s="397"/>
      <c r="BBR68" s="397"/>
      <c r="BBS68" s="397"/>
      <c r="BBT68" s="397"/>
      <c r="BBU68" s="397"/>
      <c r="BBV68" s="397"/>
      <c r="BBW68" s="397"/>
      <c r="BBX68" s="397"/>
      <c r="BBY68" s="397"/>
      <c r="BBZ68" s="397"/>
      <c r="BCA68" s="397"/>
      <c r="BCB68" s="397"/>
      <c r="BCC68" s="397"/>
      <c r="BCD68" s="397"/>
      <c r="BCE68" s="397"/>
      <c r="BCF68" s="397"/>
      <c r="BCG68" s="397"/>
      <c r="BCH68" s="397"/>
      <c r="BCI68" s="397"/>
      <c r="BCJ68" s="397"/>
      <c r="BCK68" s="397"/>
      <c r="BCL68" s="397"/>
      <c r="BCM68" s="397"/>
      <c r="BCN68" s="397"/>
      <c r="BCO68" s="397"/>
      <c r="BCP68" s="397"/>
      <c r="BCQ68" s="397"/>
      <c r="BCR68" s="397"/>
      <c r="BCS68" s="397"/>
      <c r="BCT68" s="397"/>
      <c r="BCU68" s="397"/>
      <c r="BCV68" s="397"/>
      <c r="BCW68" s="397"/>
      <c r="BCX68" s="397"/>
      <c r="BCY68" s="397"/>
      <c r="BCZ68" s="397"/>
      <c r="BDA68" s="397"/>
      <c r="BDB68" s="397"/>
      <c r="BDC68" s="397"/>
      <c r="BDD68" s="397"/>
      <c r="BDE68" s="397"/>
      <c r="BDF68" s="397"/>
      <c r="BDG68" s="397"/>
      <c r="BDH68" s="397"/>
      <c r="BDI68" s="397"/>
      <c r="BDJ68" s="397"/>
      <c r="BDK68" s="397"/>
      <c r="BDL68" s="397"/>
      <c r="BDM68" s="397"/>
      <c r="BDN68" s="397"/>
      <c r="BDO68" s="397"/>
      <c r="BDP68" s="397"/>
      <c r="BDQ68" s="397"/>
      <c r="BDR68" s="397"/>
      <c r="BDS68" s="397"/>
      <c r="BDT68" s="397"/>
      <c r="BDU68" s="397"/>
      <c r="BDV68" s="397"/>
      <c r="BDW68" s="397"/>
      <c r="BDX68" s="397"/>
      <c r="BDY68" s="397"/>
      <c r="BDZ68" s="397"/>
      <c r="BEA68" s="397"/>
      <c r="BEB68" s="397"/>
      <c r="BEC68" s="397"/>
      <c r="BED68" s="397"/>
      <c r="BEE68" s="397"/>
      <c r="BEF68" s="397"/>
      <c r="BEG68" s="397"/>
      <c r="BEH68" s="397"/>
      <c r="BEI68" s="397"/>
      <c r="BEJ68" s="397"/>
      <c r="BEK68" s="397"/>
      <c r="BEL68" s="397"/>
      <c r="BEM68" s="397"/>
      <c r="BEN68" s="397"/>
      <c r="BEO68" s="397"/>
      <c r="BEP68" s="397"/>
      <c r="BEQ68" s="397"/>
      <c r="BER68" s="397"/>
      <c r="BES68" s="397"/>
      <c r="BET68" s="397"/>
      <c r="BEU68" s="397"/>
      <c r="BEV68" s="397"/>
      <c r="BEW68" s="397"/>
      <c r="BEX68" s="397"/>
      <c r="BEY68" s="397"/>
      <c r="BEZ68" s="397"/>
      <c r="BFA68" s="397"/>
      <c r="BFB68" s="397"/>
      <c r="BFC68" s="397"/>
      <c r="BFD68" s="397"/>
      <c r="BFE68" s="397"/>
      <c r="BFF68" s="397"/>
      <c r="BFG68" s="397"/>
      <c r="BFH68" s="397"/>
      <c r="BFI68" s="397"/>
      <c r="BFJ68" s="397"/>
      <c r="BFK68" s="397"/>
      <c r="BFL68" s="397"/>
      <c r="BFM68" s="397"/>
      <c r="BFN68" s="397"/>
      <c r="BFO68" s="397"/>
      <c r="BFP68" s="397"/>
      <c r="BFQ68" s="397"/>
      <c r="BFR68" s="397"/>
      <c r="BFS68" s="397"/>
      <c r="BFT68" s="397"/>
      <c r="BFU68" s="397"/>
      <c r="BFV68" s="397"/>
      <c r="BFW68" s="397"/>
      <c r="BFX68" s="397"/>
      <c r="BFY68" s="397"/>
      <c r="BFZ68" s="397"/>
      <c r="BGA68" s="397"/>
      <c r="BGB68" s="397"/>
      <c r="BGC68" s="397"/>
      <c r="BGD68" s="397"/>
      <c r="BGE68" s="397"/>
      <c r="BGF68" s="397"/>
      <c r="BGG68" s="397"/>
      <c r="BGH68" s="397"/>
      <c r="BGI68" s="397"/>
      <c r="BGJ68" s="397"/>
      <c r="BGK68" s="397"/>
      <c r="BGL68" s="397"/>
      <c r="BGM68" s="397"/>
      <c r="BGN68" s="397"/>
      <c r="BGO68" s="397"/>
      <c r="BGP68" s="397"/>
      <c r="BGQ68" s="397"/>
      <c r="BGR68" s="397"/>
      <c r="BGS68" s="397"/>
      <c r="BGT68" s="397"/>
      <c r="BGU68" s="397"/>
      <c r="BGV68" s="397"/>
      <c r="BGW68" s="397"/>
      <c r="BGX68" s="397"/>
      <c r="BGY68" s="397"/>
      <c r="BGZ68" s="397"/>
      <c r="BHA68" s="397"/>
      <c r="BHB68" s="397"/>
      <c r="BHC68" s="397"/>
      <c r="BHD68" s="397"/>
      <c r="BHE68" s="397"/>
      <c r="BHF68" s="397"/>
      <c r="BHG68" s="397"/>
      <c r="BHH68" s="397"/>
      <c r="BHI68" s="397"/>
      <c r="BHJ68" s="397"/>
      <c r="BHK68" s="397"/>
      <c r="BHL68" s="397"/>
      <c r="BHM68" s="397"/>
      <c r="BHN68" s="397"/>
      <c r="BHO68" s="397"/>
      <c r="BHP68" s="397"/>
      <c r="BHQ68" s="397"/>
      <c r="BHR68" s="397"/>
      <c r="BHS68" s="397"/>
      <c r="BHT68" s="397"/>
      <c r="BHU68" s="397"/>
      <c r="BHV68" s="397"/>
      <c r="BHW68" s="397"/>
      <c r="BHX68" s="397"/>
      <c r="BHY68" s="397"/>
      <c r="BHZ68" s="397"/>
      <c r="BIA68" s="397"/>
      <c r="BIB68" s="397"/>
      <c r="BIC68" s="397"/>
      <c r="BID68" s="397"/>
      <c r="BIE68" s="397"/>
      <c r="BIF68" s="397"/>
      <c r="BIG68" s="397"/>
      <c r="BIH68" s="397"/>
      <c r="BII68" s="397"/>
      <c r="BIJ68" s="397"/>
      <c r="BIK68" s="397"/>
      <c r="BIL68" s="397"/>
      <c r="BIM68" s="397"/>
      <c r="BIN68" s="397"/>
      <c r="BIO68" s="397"/>
      <c r="BIP68" s="397"/>
      <c r="BIQ68" s="397"/>
      <c r="BIR68" s="397"/>
      <c r="BIS68" s="397"/>
      <c r="BIT68" s="397"/>
      <c r="BIU68" s="397"/>
      <c r="BIV68" s="397"/>
      <c r="BIW68" s="397"/>
      <c r="BIX68" s="397"/>
      <c r="BIY68" s="397"/>
      <c r="BIZ68" s="397"/>
      <c r="BJA68" s="397"/>
      <c r="BJB68" s="397"/>
      <c r="BJC68" s="397"/>
      <c r="BJD68" s="397"/>
      <c r="BJE68" s="397"/>
      <c r="BJF68" s="397"/>
      <c r="BJG68" s="397"/>
      <c r="BJH68" s="397"/>
      <c r="BJI68" s="397"/>
      <c r="BJJ68" s="397"/>
      <c r="BJK68" s="397"/>
      <c r="BJL68" s="397"/>
      <c r="BJM68" s="397"/>
      <c r="BJN68" s="397"/>
      <c r="BJO68" s="397"/>
      <c r="BJP68" s="397"/>
      <c r="BJQ68" s="397"/>
      <c r="BJR68" s="397"/>
      <c r="BJS68" s="397"/>
      <c r="BJT68" s="397"/>
      <c r="BJU68" s="397"/>
      <c r="BJV68" s="397"/>
      <c r="BJW68" s="397"/>
      <c r="BJX68" s="397"/>
      <c r="BJY68" s="397"/>
      <c r="BJZ68" s="397"/>
      <c r="BKA68" s="397"/>
      <c r="BKB68" s="397"/>
      <c r="BKC68" s="397"/>
      <c r="BKD68" s="397"/>
      <c r="BKE68" s="397"/>
      <c r="BKF68" s="397"/>
      <c r="BKG68" s="397"/>
      <c r="BKH68" s="397"/>
      <c r="BKI68" s="397"/>
      <c r="BKJ68" s="397"/>
      <c r="BKK68" s="397"/>
      <c r="BKL68" s="397"/>
      <c r="BKM68" s="397"/>
      <c r="BKN68" s="397"/>
      <c r="BKO68" s="397"/>
      <c r="BKP68" s="397"/>
      <c r="BKQ68" s="397"/>
      <c r="BKR68" s="397"/>
      <c r="BKS68" s="397"/>
      <c r="BKT68" s="397"/>
      <c r="BKU68" s="397"/>
      <c r="BKV68" s="397"/>
      <c r="BKW68" s="397"/>
      <c r="BKX68" s="397"/>
      <c r="BKY68" s="397"/>
      <c r="BKZ68" s="397"/>
      <c r="BLA68" s="397"/>
      <c r="BLB68" s="397"/>
      <c r="BLC68" s="397"/>
      <c r="BLD68" s="397"/>
      <c r="BLE68" s="397"/>
      <c r="BLF68" s="397"/>
      <c r="BLG68" s="397"/>
      <c r="BLH68" s="397"/>
      <c r="BLI68" s="397"/>
      <c r="BLJ68" s="397"/>
      <c r="BLK68" s="397"/>
      <c r="BLL68" s="397"/>
      <c r="BLM68" s="397"/>
      <c r="BLN68" s="397"/>
      <c r="BLO68" s="397"/>
      <c r="BLP68" s="397"/>
      <c r="BLQ68" s="397"/>
      <c r="BLR68" s="397"/>
      <c r="BLS68" s="397"/>
      <c r="BLT68" s="397"/>
      <c r="BLU68" s="397"/>
      <c r="BLV68" s="397"/>
      <c r="BLW68" s="397"/>
      <c r="BLX68" s="397"/>
      <c r="BLY68" s="397"/>
      <c r="BLZ68" s="397"/>
      <c r="BMA68" s="397"/>
      <c r="BMB68" s="397"/>
      <c r="BMC68" s="397"/>
      <c r="BMD68" s="397"/>
      <c r="BME68" s="397"/>
      <c r="BMF68" s="397"/>
      <c r="BMG68" s="397"/>
      <c r="BMH68" s="397"/>
      <c r="BMI68" s="397"/>
      <c r="BMJ68" s="397"/>
      <c r="BMK68" s="397"/>
      <c r="BML68" s="397"/>
      <c r="BMM68" s="397"/>
      <c r="BMN68" s="397"/>
      <c r="BMO68" s="397"/>
      <c r="BMP68" s="397"/>
      <c r="BMQ68" s="397"/>
      <c r="BMR68" s="397"/>
      <c r="BMS68" s="397"/>
      <c r="BMT68" s="397"/>
      <c r="BMU68" s="397"/>
      <c r="BMV68" s="397"/>
      <c r="BMW68" s="397"/>
      <c r="BMX68" s="397"/>
      <c r="BMY68" s="397"/>
      <c r="BMZ68" s="397"/>
      <c r="BNA68" s="397"/>
      <c r="BNB68" s="397"/>
      <c r="BNC68" s="397"/>
      <c r="BND68" s="397"/>
      <c r="BNE68" s="397"/>
      <c r="BNF68" s="397"/>
      <c r="BNG68" s="397"/>
      <c r="BNH68" s="397"/>
      <c r="BNI68" s="397"/>
      <c r="BNJ68" s="397"/>
      <c r="BNK68" s="397"/>
      <c r="BNL68" s="397"/>
      <c r="BNM68" s="397"/>
      <c r="BNN68" s="397"/>
      <c r="BNO68" s="397"/>
      <c r="BNP68" s="397"/>
      <c r="BNQ68" s="397"/>
      <c r="BNR68" s="397"/>
      <c r="BNS68" s="397"/>
      <c r="BNT68" s="397"/>
      <c r="BNU68" s="397"/>
      <c r="BNV68" s="397"/>
      <c r="BNW68" s="397"/>
      <c r="BNX68" s="397"/>
      <c r="BNY68" s="397"/>
      <c r="BNZ68" s="397"/>
      <c r="BOA68" s="397"/>
      <c r="BOB68" s="397"/>
      <c r="BOC68" s="397"/>
      <c r="BOD68" s="397"/>
      <c r="BOE68" s="397"/>
      <c r="BOF68" s="397"/>
      <c r="BOG68" s="397"/>
      <c r="BOH68" s="397"/>
      <c r="BOI68" s="397"/>
      <c r="BOJ68" s="397"/>
      <c r="BOK68" s="397"/>
      <c r="BOL68" s="397"/>
      <c r="BOM68" s="397"/>
      <c r="BON68" s="397"/>
      <c r="BOO68" s="397"/>
      <c r="BOP68" s="397"/>
      <c r="BOQ68" s="397"/>
      <c r="BOR68" s="397"/>
      <c r="BOS68" s="397"/>
      <c r="BOT68" s="397"/>
      <c r="BOU68" s="397"/>
      <c r="BOV68" s="397"/>
      <c r="BOW68" s="397"/>
      <c r="BOX68" s="397"/>
      <c r="BOY68" s="397"/>
      <c r="BOZ68" s="397"/>
      <c r="BPA68" s="397"/>
      <c r="BPB68" s="397"/>
      <c r="BPC68" s="397"/>
      <c r="BPD68" s="397"/>
      <c r="BPE68" s="397"/>
      <c r="BPF68" s="397"/>
      <c r="BPG68" s="397"/>
      <c r="BPH68" s="397"/>
      <c r="BPI68" s="397"/>
      <c r="BPJ68" s="397"/>
      <c r="BPK68" s="397"/>
      <c r="BPL68" s="397"/>
      <c r="BPM68" s="397"/>
      <c r="BPN68" s="397"/>
      <c r="BPO68" s="397"/>
      <c r="BPP68" s="397"/>
      <c r="BPQ68" s="397"/>
      <c r="BPR68" s="397"/>
      <c r="BPS68" s="397"/>
      <c r="BPT68" s="397"/>
      <c r="BPU68" s="397"/>
      <c r="BPV68" s="397"/>
      <c r="BPW68" s="397"/>
      <c r="BPX68" s="397"/>
      <c r="BPY68" s="397"/>
      <c r="BPZ68" s="397"/>
      <c r="BQA68" s="397"/>
      <c r="BQB68" s="397"/>
      <c r="BQC68" s="397"/>
      <c r="BQD68" s="397"/>
      <c r="BQE68" s="397"/>
      <c r="BQF68" s="397"/>
      <c r="BQG68" s="397"/>
      <c r="BQH68" s="397"/>
      <c r="BQI68" s="397"/>
      <c r="BQJ68" s="397"/>
      <c r="BQK68" s="397"/>
      <c r="BQL68" s="397"/>
      <c r="BQM68" s="397"/>
      <c r="BQN68" s="397"/>
      <c r="BQO68" s="397"/>
      <c r="BQP68" s="397"/>
      <c r="BQQ68" s="397"/>
      <c r="BQR68" s="397"/>
      <c r="BQS68" s="397"/>
      <c r="BQT68" s="397"/>
      <c r="BQU68" s="397"/>
      <c r="BQV68" s="397"/>
      <c r="BQW68" s="397"/>
      <c r="BQX68" s="397"/>
      <c r="BQY68" s="397"/>
      <c r="BQZ68" s="397"/>
      <c r="BRA68" s="397"/>
      <c r="BRB68" s="397"/>
      <c r="BRC68" s="397"/>
      <c r="BRD68" s="397"/>
      <c r="BRE68" s="397"/>
      <c r="BRF68" s="397"/>
      <c r="BRG68" s="397"/>
      <c r="BRH68" s="397"/>
      <c r="BRI68" s="397"/>
      <c r="BRJ68" s="397"/>
      <c r="BRK68" s="397"/>
      <c r="BRL68" s="397"/>
      <c r="BRM68" s="397"/>
      <c r="BRN68" s="397"/>
      <c r="BRO68" s="397"/>
      <c r="BRP68" s="397"/>
      <c r="BRQ68" s="397"/>
      <c r="BRR68" s="397"/>
      <c r="BRS68" s="397"/>
      <c r="BRT68" s="397"/>
      <c r="BRU68" s="397"/>
      <c r="BRV68" s="397"/>
      <c r="BRW68" s="397"/>
      <c r="BRX68" s="397"/>
      <c r="BRY68" s="397"/>
      <c r="BRZ68" s="397"/>
      <c r="BSA68" s="397"/>
      <c r="BSB68" s="397"/>
      <c r="BSC68" s="397"/>
      <c r="BSD68" s="397"/>
      <c r="BSE68" s="397"/>
      <c r="BSF68" s="397"/>
      <c r="BSG68" s="397"/>
      <c r="BSH68" s="397"/>
      <c r="BSI68" s="397"/>
      <c r="BSJ68" s="397"/>
      <c r="BSK68" s="397"/>
      <c r="BSL68" s="397"/>
      <c r="BSM68" s="397"/>
      <c r="BSN68" s="397"/>
      <c r="BSO68" s="397"/>
      <c r="BSP68" s="397"/>
      <c r="BSQ68" s="397"/>
      <c r="BSR68" s="397"/>
      <c r="BSS68" s="397"/>
      <c r="BST68" s="397"/>
      <c r="BSU68" s="397"/>
      <c r="BSV68" s="397"/>
      <c r="BSW68" s="397"/>
      <c r="BSX68" s="397"/>
      <c r="BSY68" s="397"/>
      <c r="BSZ68" s="397"/>
      <c r="BTA68" s="397"/>
      <c r="BTB68" s="397"/>
      <c r="BTC68" s="397"/>
      <c r="BTD68" s="397"/>
      <c r="BTE68" s="397"/>
      <c r="BTF68" s="397"/>
      <c r="BTG68" s="397"/>
      <c r="BTH68" s="397"/>
      <c r="BTI68" s="397"/>
      <c r="BTJ68" s="397"/>
      <c r="BTK68" s="397"/>
      <c r="BTL68" s="397"/>
      <c r="BTM68" s="397"/>
      <c r="BTN68" s="397"/>
      <c r="BTO68" s="397"/>
      <c r="BTP68" s="397"/>
      <c r="BTQ68" s="397"/>
      <c r="BTR68" s="397"/>
      <c r="BTS68" s="397"/>
      <c r="BTT68" s="397"/>
      <c r="BTU68" s="397"/>
      <c r="BTV68" s="397"/>
      <c r="BTW68" s="397"/>
      <c r="BTX68" s="397"/>
      <c r="BTY68" s="397"/>
      <c r="BTZ68" s="397"/>
      <c r="BUA68" s="397"/>
      <c r="BUB68" s="397"/>
      <c r="BUC68" s="397"/>
      <c r="BUD68" s="397"/>
      <c r="BUE68" s="397"/>
      <c r="BUF68" s="397"/>
      <c r="BUG68" s="397"/>
      <c r="BUH68" s="397"/>
      <c r="BUI68" s="397"/>
      <c r="BUJ68" s="397"/>
      <c r="BUK68" s="397"/>
      <c r="BUL68" s="397"/>
      <c r="BUM68" s="397"/>
      <c r="BUN68" s="397"/>
      <c r="BUO68" s="397"/>
      <c r="BUP68" s="397"/>
      <c r="BUQ68" s="397"/>
      <c r="BUR68" s="397"/>
      <c r="BUS68" s="397"/>
      <c r="BUT68" s="397"/>
      <c r="BUU68" s="397"/>
      <c r="BUV68" s="397"/>
      <c r="BUW68" s="397"/>
      <c r="BUX68" s="397"/>
      <c r="BUY68" s="397"/>
      <c r="BUZ68" s="397"/>
      <c r="BVA68" s="397"/>
      <c r="BVB68" s="397"/>
      <c r="BVC68" s="397"/>
      <c r="BVD68" s="397"/>
      <c r="BVE68" s="397"/>
      <c r="BVF68" s="397"/>
      <c r="BVG68" s="397"/>
      <c r="BVH68" s="397"/>
      <c r="BVI68" s="397"/>
      <c r="BVJ68" s="397"/>
      <c r="BVK68" s="397"/>
      <c r="BVL68" s="397"/>
      <c r="BVM68" s="397"/>
      <c r="BVN68" s="397"/>
      <c r="BVO68" s="397"/>
      <c r="BVP68" s="397"/>
      <c r="BVQ68" s="397"/>
      <c r="BVR68" s="397"/>
      <c r="BVS68" s="397"/>
      <c r="BVT68" s="397"/>
      <c r="BVU68" s="397"/>
      <c r="BVV68" s="397"/>
      <c r="BVW68" s="397"/>
      <c r="BVX68" s="397"/>
      <c r="BVY68" s="397"/>
      <c r="BVZ68" s="397"/>
      <c r="BWA68" s="397"/>
      <c r="BWB68" s="397"/>
      <c r="BWC68" s="397"/>
      <c r="BWD68" s="397"/>
      <c r="BWE68" s="397"/>
      <c r="BWF68" s="397"/>
      <c r="BWG68" s="397"/>
      <c r="BWH68" s="397"/>
      <c r="BWI68" s="397"/>
      <c r="BWJ68" s="397"/>
      <c r="BWK68" s="397"/>
      <c r="BWL68" s="397"/>
      <c r="BWM68" s="397"/>
      <c r="BWN68" s="397"/>
      <c r="BWO68" s="397"/>
      <c r="BWP68" s="397"/>
      <c r="BWQ68" s="397"/>
      <c r="BWR68" s="397"/>
      <c r="BWS68" s="397"/>
      <c r="BWT68" s="397"/>
      <c r="BWU68" s="397"/>
      <c r="BWV68" s="397"/>
      <c r="BWW68" s="397"/>
      <c r="BWX68" s="397"/>
      <c r="BWY68" s="397"/>
      <c r="BWZ68" s="397"/>
      <c r="BXA68" s="397"/>
      <c r="BXB68" s="397"/>
      <c r="BXC68" s="397"/>
      <c r="BXD68" s="397"/>
      <c r="BXE68" s="397"/>
      <c r="BXF68" s="397"/>
      <c r="BXG68" s="397"/>
      <c r="BXH68" s="397"/>
      <c r="BXI68" s="397"/>
      <c r="BXJ68" s="397"/>
      <c r="BXK68" s="397"/>
      <c r="BXL68" s="397"/>
      <c r="BXM68" s="397"/>
      <c r="BXN68" s="397"/>
      <c r="BXO68" s="397"/>
      <c r="BXP68" s="397"/>
      <c r="BXQ68" s="397"/>
      <c r="BXR68" s="397"/>
      <c r="BXS68" s="397"/>
      <c r="BXT68" s="397"/>
      <c r="BXU68" s="397"/>
      <c r="BXV68" s="397"/>
      <c r="BXW68" s="397"/>
      <c r="BXX68" s="397"/>
      <c r="BXY68" s="397"/>
      <c r="BXZ68" s="397"/>
      <c r="BYA68" s="397"/>
      <c r="BYB68" s="397"/>
      <c r="BYC68" s="397"/>
      <c r="BYD68" s="397"/>
      <c r="BYE68" s="397"/>
      <c r="BYF68" s="397"/>
      <c r="BYG68" s="397"/>
      <c r="BYH68" s="397"/>
      <c r="BYI68" s="397"/>
      <c r="BYJ68" s="397"/>
      <c r="BYK68" s="397"/>
      <c r="BYL68" s="397"/>
      <c r="BYM68" s="397"/>
      <c r="BYN68" s="397"/>
      <c r="BYO68" s="397"/>
      <c r="BYP68" s="397"/>
      <c r="BYQ68" s="397"/>
      <c r="BYR68" s="397"/>
      <c r="BYS68" s="397"/>
      <c r="BYT68" s="397"/>
      <c r="BYU68" s="397"/>
      <c r="BYV68" s="397"/>
      <c r="BYW68" s="397"/>
      <c r="BYX68" s="397"/>
      <c r="BYY68" s="397"/>
      <c r="BYZ68" s="397"/>
      <c r="BZA68" s="397"/>
      <c r="BZB68" s="397"/>
      <c r="BZC68" s="397"/>
      <c r="BZD68" s="397"/>
      <c r="BZE68" s="397"/>
      <c r="BZF68" s="397"/>
      <c r="BZG68" s="397"/>
      <c r="BZH68" s="397"/>
      <c r="BZI68" s="397"/>
      <c r="BZJ68" s="397"/>
      <c r="BZK68" s="397"/>
      <c r="BZL68" s="397"/>
      <c r="BZM68" s="397"/>
      <c r="BZN68" s="397"/>
      <c r="BZO68" s="397"/>
      <c r="BZP68" s="397"/>
      <c r="BZQ68" s="397"/>
      <c r="BZR68" s="397"/>
      <c r="BZS68" s="397"/>
      <c r="BZT68" s="397"/>
      <c r="BZU68" s="397"/>
      <c r="BZV68" s="397"/>
      <c r="BZW68" s="397"/>
      <c r="BZX68" s="397"/>
      <c r="BZY68" s="397"/>
      <c r="BZZ68" s="397"/>
      <c r="CAA68" s="397"/>
      <c r="CAB68" s="397"/>
      <c r="CAC68" s="397"/>
      <c r="CAD68" s="397"/>
      <c r="CAE68" s="397"/>
      <c r="CAF68" s="397"/>
      <c r="CAG68" s="397"/>
      <c r="CAH68" s="397"/>
      <c r="CAI68" s="397"/>
      <c r="CAJ68" s="397"/>
      <c r="CAK68" s="397"/>
      <c r="CAL68" s="397"/>
      <c r="CAM68" s="397"/>
      <c r="CAN68" s="397"/>
      <c r="CAO68" s="397"/>
      <c r="CAP68" s="397"/>
      <c r="CAQ68" s="397"/>
      <c r="CAR68" s="397"/>
      <c r="CAS68" s="397"/>
      <c r="CAT68" s="397"/>
      <c r="CAU68" s="397"/>
      <c r="CAV68" s="397"/>
      <c r="CAW68" s="397"/>
      <c r="CAX68" s="397"/>
      <c r="CAY68" s="397"/>
      <c r="CAZ68" s="397"/>
      <c r="CBA68" s="397"/>
      <c r="CBB68" s="397"/>
      <c r="CBC68" s="397"/>
      <c r="CBD68" s="397"/>
      <c r="CBE68" s="397"/>
      <c r="CBF68" s="397"/>
      <c r="CBG68" s="397"/>
      <c r="CBH68" s="397"/>
      <c r="CBI68" s="397"/>
      <c r="CBJ68" s="397"/>
      <c r="CBK68" s="397"/>
      <c r="CBL68" s="397"/>
      <c r="CBM68" s="397"/>
      <c r="CBN68" s="397"/>
      <c r="CBO68" s="397"/>
      <c r="CBP68" s="397"/>
      <c r="CBQ68" s="397"/>
      <c r="CBR68" s="397"/>
      <c r="CBS68" s="397"/>
      <c r="CBT68" s="397"/>
      <c r="CBU68" s="397"/>
      <c r="CBV68" s="397"/>
      <c r="CBW68" s="397"/>
      <c r="CBX68" s="397"/>
      <c r="CBY68" s="397"/>
      <c r="CBZ68" s="397"/>
      <c r="CCA68" s="397"/>
      <c r="CCB68" s="397"/>
      <c r="CCC68" s="397"/>
      <c r="CCD68" s="397"/>
      <c r="CCE68" s="397"/>
      <c r="CCF68" s="397"/>
      <c r="CCG68" s="397"/>
      <c r="CCH68" s="397"/>
      <c r="CCI68" s="397"/>
      <c r="CCJ68" s="397"/>
      <c r="CCK68" s="397"/>
      <c r="CCL68" s="397"/>
      <c r="CCM68" s="397"/>
      <c r="CCN68" s="397"/>
      <c r="CCO68" s="397"/>
      <c r="CCP68" s="397"/>
      <c r="CCQ68" s="397"/>
      <c r="CCR68" s="397"/>
      <c r="CCS68" s="397"/>
      <c r="CCT68" s="397"/>
      <c r="CCU68" s="397"/>
      <c r="CCV68" s="397"/>
      <c r="CCW68" s="397"/>
      <c r="CCX68" s="397"/>
      <c r="CCY68" s="397"/>
      <c r="CCZ68" s="397"/>
      <c r="CDA68" s="397"/>
      <c r="CDB68" s="397"/>
      <c r="CDC68" s="397"/>
      <c r="CDD68" s="397"/>
      <c r="CDE68" s="397"/>
      <c r="CDF68" s="397"/>
      <c r="CDG68" s="397"/>
      <c r="CDH68" s="397"/>
      <c r="CDI68" s="397"/>
      <c r="CDJ68" s="397"/>
      <c r="CDK68" s="397"/>
      <c r="CDL68" s="397"/>
      <c r="CDM68" s="397"/>
      <c r="CDN68" s="397"/>
      <c r="CDO68" s="397"/>
      <c r="CDP68" s="397"/>
      <c r="CDQ68" s="397"/>
      <c r="CDR68" s="397"/>
      <c r="CDS68" s="397"/>
      <c r="CDT68" s="397"/>
      <c r="CDU68" s="397"/>
      <c r="CDV68" s="397"/>
      <c r="CDW68" s="397"/>
      <c r="CDX68" s="397"/>
      <c r="CDY68" s="397"/>
      <c r="CDZ68" s="397"/>
      <c r="CEA68" s="397"/>
      <c r="CEB68" s="397"/>
      <c r="CEC68" s="397"/>
      <c r="CED68" s="397"/>
      <c r="CEE68" s="397"/>
      <c r="CEF68" s="397"/>
      <c r="CEG68" s="397"/>
      <c r="CEH68" s="397"/>
      <c r="CEI68" s="397"/>
      <c r="CEJ68" s="397"/>
      <c r="CEK68" s="397"/>
      <c r="CEL68" s="397"/>
      <c r="CEM68" s="397"/>
      <c r="CEN68" s="397"/>
      <c r="CEO68" s="397"/>
      <c r="CEP68" s="397"/>
      <c r="CEQ68" s="397"/>
      <c r="CER68" s="397"/>
      <c r="CES68" s="397"/>
      <c r="CET68" s="397"/>
      <c r="CEU68" s="397"/>
      <c r="CEV68" s="397"/>
      <c r="CEW68" s="397"/>
      <c r="CEX68" s="397"/>
      <c r="CEY68" s="397"/>
      <c r="CEZ68" s="397"/>
      <c r="CFA68" s="397"/>
      <c r="CFB68" s="397"/>
      <c r="CFC68" s="397"/>
      <c r="CFD68" s="397"/>
      <c r="CFE68" s="397"/>
      <c r="CFF68" s="397"/>
      <c r="CFG68" s="397"/>
      <c r="CFH68" s="397"/>
      <c r="CFI68" s="397"/>
      <c r="CFJ68" s="397"/>
      <c r="CFK68" s="397"/>
      <c r="CFL68" s="397"/>
      <c r="CFM68" s="397"/>
      <c r="CFN68" s="397"/>
      <c r="CFO68" s="397"/>
      <c r="CFP68" s="397"/>
      <c r="CFQ68" s="397"/>
      <c r="CFR68" s="397"/>
      <c r="CFS68" s="397"/>
      <c r="CFT68" s="397"/>
      <c r="CFU68" s="397"/>
      <c r="CFV68" s="397"/>
      <c r="CFW68" s="397"/>
      <c r="CFX68" s="397"/>
      <c r="CFY68" s="397"/>
      <c r="CFZ68" s="397"/>
      <c r="CGA68" s="397"/>
      <c r="CGB68" s="397"/>
      <c r="CGC68" s="397"/>
      <c r="CGD68" s="397"/>
      <c r="CGE68" s="397"/>
      <c r="CGF68" s="397"/>
      <c r="CGG68" s="397"/>
      <c r="CGH68" s="397"/>
      <c r="CGI68" s="397"/>
      <c r="CGJ68" s="397"/>
      <c r="CGK68" s="397"/>
      <c r="CGL68" s="397"/>
      <c r="CGM68" s="397"/>
      <c r="CGN68" s="397"/>
      <c r="CGO68" s="397"/>
      <c r="CGP68" s="397"/>
      <c r="CGQ68" s="397"/>
      <c r="CGR68" s="397"/>
      <c r="CGS68" s="397"/>
      <c r="CGT68" s="397"/>
      <c r="CGU68" s="397"/>
      <c r="CGV68" s="397"/>
      <c r="CGW68" s="397"/>
      <c r="CGX68" s="397"/>
      <c r="CGY68" s="397"/>
      <c r="CGZ68" s="397"/>
      <c r="CHA68" s="397"/>
      <c r="CHB68" s="397"/>
      <c r="CHC68" s="397"/>
      <c r="CHD68" s="397"/>
      <c r="CHE68" s="397"/>
      <c r="CHF68" s="397"/>
      <c r="CHG68" s="397"/>
      <c r="CHH68" s="397"/>
      <c r="CHI68" s="397"/>
      <c r="CHJ68" s="397"/>
      <c r="CHK68" s="397"/>
      <c r="CHL68" s="397"/>
      <c r="CHM68" s="397"/>
      <c r="CHN68" s="397"/>
      <c r="CHO68" s="397"/>
      <c r="CHP68" s="397"/>
      <c r="CHQ68" s="397"/>
      <c r="CHR68" s="397"/>
      <c r="CHS68" s="397"/>
      <c r="CHT68" s="397"/>
      <c r="CHU68" s="397"/>
      <c r="CHV68" s="397"/>
      <c r="CHW68" s="397"/>
      <c r="CHX68" s="397"/>
      <c r="CHY68" s="397"/>
      <c r="CHZ68" s="397"/>
      <c r="CIA68" s="397"/>
      <c r="CIB68" s="397"/>
      <c r="CIC68" s="397"/>
      <c r="CID68" s="397"/>
      <c r="CIE68" s="397"/>
      <c r="CIF68" s="397"/>
      <c r="CIG68" s="397"/>
      <c r="CIH68" s="397"/>
      <c r="CII68" s="397"/>
      <c r="CIJ68" s="397"/>
      <c r="CIK68" s="397"/>
      <c r="CIL68" s="397"/>
      <c r="CIM68" s="397"/>
      <c r="CIN68" s="397"/>
      <c r="CIO68" s="397"/>
      <c r="CIP68" s="397"/>
      <c r="CIQ68" s="397"/>
      <c r="CIR68" s="397"/>
      <c r="CIS68" s="397"/>
      <c r="CIT68" s="397"/>
      <c r="CIU68" s="397"/>
      <c r="CIV68" s="397"/>
      <c r="CIW68" s="397"/>
      <c r="CIX68" s="397"/>
      <c r="CIY68" s="397"/>
      <c r="CIZ68" s="397"/>
      <c r="CJA68" s="397"/>
      <c r="CJB68" s="397"/>
      <c r="CJC68" s="397"/>
      <c r="CJD68" s="397"/>
      <c r="CJE68" s="397"/>
      <c r="CJF68" s="397"/>
      <c r="CJG68" s="397"/>
      <c r="CJH68" s="397"/>
      <c r="CJI68" s="397"/>
      <c r="CJJ68" s="397"/>
      <c r="CJK68" s="397"/>
      <c r="CJL68" s="397"/>
      <c r="CJM68" s="397"/>
      <c r="CJN68" s="397"/>
      <c r="CJO68" s="397"/>
      <c r="CJP68" s="397"/>
      <c r="CJQ68" s="397"/>
      <c r="CJR68" s="397"/>
      <c r="CJS68" s="397"/>
      <c r="CJT68" s="397"/>
      <c r="CJU68" s="397"/>
      <c r="CJV68" s="397"/>
      <c r="CJW68" s="397"/>
      <c r="CJX68" s="397"/>
      <c r="CJY68" s="397"/>
      <c r="CJZ68" s="397"/>
      <c r="CKA68" s="397"/>
      <c r="CKB68" s="397"/>
      <c r="CKC68" s="397"/>
      <c r="CKD68" s="397"/>
      <c r="CKE68" s="397"/>
      <c r="CKF68" s="397"/>
      <c r="CKG68" s="397"/>
      <c r="CKH68" s="397"/>
      <c r="CKI68" s="397"/>
      <c r="CKJ68" s="397"/>
      <c r="CKK68" s="397"/>
      <c r="CKL68" s="397"/>
      <c r="CKM68" s="397"/>
      <c r="CKN68" s="397"/>
      <c r="CKO68" s="397"/>
      <c r="CKP68" s="397"/>
      <c r="CKQ68" s="397"/>
      <c r="CKR68" s="397"/>
      <c r="CKS68" s="397"/>
      <c r="CKT68" s="397"/>
      <c r="CKU68" s="397"/>
      <c r="CKV68" s="397"/>
      <c r="CKW68" s="397"/>
      <c r="CKX68" s="397"/>
      <c r="CKY68" s="397"/>
      <c r="CKZ68" s="397"/>
      <c r="CLA68" s="397"/>
      <c r="CLB68" s="397"/>
      <c r="CLC68" s="397"/>
      <c r="CLD68" s="397"/>
      <c r="CLE68" s="397"/>
      <c r="CLF68" s="397"/>
      <c r="CLG68" s="397"/>
      <c r="CLH68" s="397"/>
      <c r="CLI68" s="397"/>
      <c r="CLJ68" s="397"/>
      <c r="CLK68" s="397"/>
      <c r="CLL68" s="397"/>
      <c r="CLM68" s="397"/>
      <c r="CLN68" s="397"/>
      <c r="CLO68" s="397"/>
      <c r="CLP68" s="397"/>
      <c r="CLQ68" s="397"/>
      <c r="CLR68" s="397"/>
      <c r="CLS68" s="397"/>
      <c r="CLT68" s="397"/>
      <c r="CLU68" s="397"/>
      <c r="CLV68" s="397"/>
      <c r="CLW68" s="397"/>
      <c r="CLX68" s="397"/>
      <c r="CLY68" s="397"/>
      <c r="CLZ68" s="397"/>
      <c r="CMA68" s="397"/>
      <c r="CMB68" s="397"/>
      <c r="CMC68" s="397"/>
      <c r="CMD68" s="397"/>
      <c r="CME68" s="397"/>
      <c r="CMF68" s="397"/>
      <c r="CMG68" s="397"/>
      <c r="CMH68" s="397"/>
      <c r="CMI68" s="397"/>
      <c r="CMJ68" s="397"/>
      <c r="CMK68" s="397"/>
      <c r="CML68" s="397"/>
      <c r="CMM68" s="397"/>
      <c r="CMN68" s="397"/>
      <c r="CMO68" s="397"/>
      <c r="CMP68" s="397"/>
      <c r="CMQ68" s="397"/>
      <c r="CMR68" s="397"/>
      <c r="CMS68" s="397"/>
      <c r="CMT68" s="397"/>
      <c r="CMU68" s="397"/>
      <c r="CMV68" s="397"/>
      <c r="CMW68" s="397"/>
      <c r="CMX68" s="397"/>
      <c r="CMY68" s="397"/>
      <c r="CMZ68" s="397"/>
      <c r="CNA68" s="397"/>
      <c r="CNB68" s="397"/>
      <c r="CNC68" s="397"/>
      <c r="CND68" s="397"/>
      <c r="CNE68" s="397"/>
      <c r="CNF68" s="397"/>
      <c r="CNG68" s="397"/>
      <c r="CNH68" s="397"/>
      <c r="CNI68" s="397"/>
      <c r="CNJ68" s="397"/>
      <c r="CNK68" s="397"/>
      <c r="CNL68" s="397"/>
      <c r="CNM68" s="397"/>
      <c r="CNN68" s="397"/>
      <c r="CNO68" s="397"/>
      <c r="CNP68" s="397"/>
      <c r="CNQ68" s="397"/>
      <c r="CNR68" s="397"/>
      <c r="CNS68" s="397"/>
      <c r="CNT68" s="397"/>
      <c r="CNU68" s="397"/>
      <c r="CNV68" s="397"/>
      <c r="CNW68" s="397"/>
      <c r="CNX68" s="397"/>
      <c r="CNY68" s="397"/>
      <c r="CNZ68" s="397"/>
      <c r="COA68" s="397"/>
      <c r="COB68" s="397"/>
      <c r="COC68" s="397"/>
      <c r="COD68" s="397"/>
      <c r="COE68" s="397"/>
      <c r="COF68" s="397"/>
      <c r="COG68" s="397"/>
      <c r="COH68" s="397"/>
      <c r="COI68" s="397"/>
      <c r="COJ68" s="397"/>
      <c r="COK68" s="397"/>
      <c r="COL68" s="397"/>
      <c r="COM68" s="397"/>
      <c r="CON68" s="397"/>
      <c r="COO68" s="397"/>
      <c r="COP68" s="397"/>
      <c r="COQ68" s="397"/>
      <c r="COR68" s="397"/>
      <c r="COS68" s="397"/>
      <c r="COT68" s="397"/>
      <c r="COU68" s="397"/>
      <c r="COV68" s="397"/>
      <c r="COW68" s="397"/>
      <c r="COX68" s="397"/>
      <c r="COY68" s="397"/>
      <c r="COZ68" s="397"/>
      <c r="CPA68" s="397"/>
      <c r="CPB68" s="397"/>
      <c r="CPC68" s="397"/>
      <c r="CPD68" s="397"/>
      <c r="CPE68" s="397"/>
      <c r="CPF68" s="397"/>
      <c r="CPG68" s="397"/>
      <c r="CPH68" s="397"/>
      <c r="CPI68" s="397"/>
      <c r="CPJ68" s="397"/>
      <c r="CPK68" s="397"/>
      <c r="CPL68" s="397"/>
      <c r="CPM68" s="397"/>
      <c r="CPN68" s="397"/>
      <c r="CPO68" s="397"/>
      <c r="CPP68" s="397"/>
      <c r="CPQ68" s="397"/>
      <c r="CPR68" s="397"/>
      <c r="CPS68" s="397"/>
      <c r="CPT68" s="397"/>
      <c r="CPU68" s="397"/>
      <c r="CPV68" s="397"/>
      <c r="CPW68" s="397"/>
      <c r="CPX68" s="397"/>
      <c r="CPY68" s="397"/>
      <c r="CPZ68" s="397"/>
      <c r="CQA68" s="397"/>
      <c r="CQB68" s="397"/>
      <c r="CQC68" s="397"/>
      <c r="CQD68" s="397"/>
      <c r="CQE68" s="397"/>
      <c r="CQF68" s="397"/>
      <c r="CQG68" s="397"/>
      <c r="CQH68" s="397"/>
      <c r="CQI68" s="397"/>
      <c r="CQJ68" s="397"/>
      <c r="CQK68" s="397"/>
      <c r="CQL68" s="397"/>
      <c r="CQM68" s="397"/>
      <c r="CQN68" s="397"/>
      <c r="CQO68" s="397"/>
      <c r="CQP68" s="397"/>
      <c r="CQQ68" s="397"/>
      <c r="CQR68" s="397"/>
      <c r="CQS68" s="397"/>
      <c r="CQT68" s="397"/>
      <c r="CQU68" s="397"/>
      <c r="CQV68" s="397"/>
      <c r="CQW68" s="397"/>
      <c r="CQX68" s="397"/>
      <c r="CQY68" s="397"/>
      <c r="CQZ68" s="397"/>
      <c r="CRA68" s="397"/>
      <c r="CRB68" s="397"/>
      <c r="CRC68" s="397"/>
      <c r="CRD68" s="397"/>
      <c r="CRE68" s="397"/>
      <c r="CRF68" s="397"/>
      <c r="CRG68" s="397"/>
      <c r="CRH68" s="397"/>
      <c r="CRI68" s="397"/>
      <c r="CRJ68" s="397"/>
      <c r="CRK68" s="397"/>
      <c r="CRL68" s="397"/>
      <c r="CRM68" s="397"/>
      <c r="CRN68" s="397"/>
      <c r="CRO68" s="397"/>
      <c r="CRP68" s="397"/>
      <c r="CRQ68" s="397"/>
      <c r="CRR68" s="397"/>
      <c r="CRS68" s="397"/>
      <c r="CRT68" s="397"/>
      <c r="CRU68" s="397"/>
      <c r="CRV68" s="397"/>
      <c r="CRW68" s="397"/>
      <c r="CRX68" s="397"/>
      <c r="CRY68" s="397"/>
      <c r="CRZ68" s="397"/>
      <c r="CSA68" s="397"/>
      <c r="CSB68" s="397"/>
      <c r="CSC68" s="397"/>
      <c r="CSD68" s="397"/>
      <c r="CSE68" s="397"/>
      <c r="CSF68" s="397"/>
      <c r="CSG68" s="397"/>
      <c r="CSH68" s="397"/>
      <c r="CSI68" s="397"/>
      <c r="CSJ68" s="397"/>
      <c r="CSK68" s="397"/>
      <c r="CSL68" s="397"/>
      <c r="CSM68" s="397"/>
      <c r="CSN68" s="397"/>
      <c r="CSO68" s="397"/>
      <c r="CSP68" s="397"/>
      <c r="CSQ68" s="397"/>
      <c r="CSR68" s="397"/>
      <c r="CSS68" s="397"/>
      <c r="CST68" s="397"/>
      <c r="CSU68" s="397"/>
      <c r="CSV68" s="397"/>
      <c r="CSW68" s="397"/>
      <c r="CSX68" s="397"/>
      <c r="CSY68" s="397"/>
      <c r="CSZ68" s="397"/>
      <c r="CTA68" s="397"/>
      <c r="CTB68" s="397"/>
      <c r="CTC68" s="397"/>
      <c r="CTD68" s="397"/>
      <c r="CTE68" s="397"/>
      <c r="CTF68" s="397"/>
      <c r="CTG68" s="397"/>
      <c r="CTH68" s="397"/>
      <c r="CTI68" s="397"/>
      <c r="CTJ68" s="397"/>
      <c r="CTK68" s="397"/>
      <c r="CTL68" s="397"/>
      <c r="CTM68" s="397"/>
      <c r="CTN68" s="397"/>
      <c r="CTO68" s="397"/>
      <c r="CTP68" s="397"/>
      <c r="CTQ68" s="397"/>
      <c r="CTR68" s="397"/>
      <c r="CTS68" s="397"/>
      <c r="CTT68" s="397"/>
      <c r="CTU68" s="397"/>
      <c r="CTV68" s="397"/>
      <c r="CTW68" s="397"/>
      <c r="CTX68" s="397"/>
      <c r="CTY68" s="397"/>
      <c r="CTZ68" s="397"/>
      <c r="CUA68" s="397"/>
      <c r="CUB68" s="397"/>
      <c r="CUC68" s="397"/>
      <c r="CUD68" s="397"/>
      <c r="CUE68" s="397"/>
      <c r="CUF68" s="397"/>
      <c r="CUG68" s="397"/>
      <c r="CUH68" s="397"/>
      <c r="CUI68" s="397"/>
      <c r="CUJ68" s="397"/>
      <c r="CUK68" s="397"/>
      <c r="CUL68" s="397"/>
      <c r="CUM68" s="397"/>
      <c r="CUN68" s="397"/>
      <c r="CUO68" s="397"/>
      <c r="CUP68" s="397"/>
      <c r="CUQ68" s="397"/>
      <c r="CUR68" s="397"/>
      <c r="CUS68" s="397"/>
      <c r="CUT68" s="397"/>
      <c r="CUU68" s="397"/>
      <c r="CUV68" s="397"/>
      <c r="CUW68" s="397"/>
      <c r="CUX68" s="397"/>
      <c r="CUY68" s="397"/>
      <c r="CUZ68" s="397"/>
      <c r="CVA68" s="397"/>
      <c r="CVB68" s="397"/>
      <c r="CVC68" s="397"/>
      <c r="CVD68" s="397"/>
      <c r="CVE68" s="397"/>
      <c r="CVF68" s="397"/>
      <c r="CVG68" s="397"/>
      <c r="CVH68" s="397"/>
      <c r="CVI68" s="397"/>
      <c r="CVJ68" s="397"/>
      <c r="CVK68" s="397"/>
      <c r="CVL68" s="397"/>
      <c r="CVM68" s="397"/>
      <c r="CVN68" s="397"/>
      <c r="CVO68" s="397"/>
      <c r="CVP68" s="397"/>
      <c r="CVQ68" s="397"/>
      <c r="CVR68" s="397"/>
      <c r="CVS68" s="397"/>
      <c r="CVT68" s="397"/>
      <c r="CVU68" s="397"/>
      <c r="CVV68" s="397"/>
      <c r="CVW68" s="397"/>
      <c r="CVX68" s="397"/>
      <c r="CVY68" s="397"/>
      <c r="CVZ68" s="397"/>
      <c r="CWA68" s="397"/>
      <c r="CWB68" s="397"/>
      <c r="CWC68" s="397"/>
      <c r="CWD68" s="397"/>
      <c r="CWE68" s="397"/>
      <c r="CWF68" s="397"/>
      <c r="CWG68" s="397"/>
      <c r="CWH68" s="397"/>
      <c r="CWI68" s="397"/>
      <c r="CWJ68" s="397"/>
      <c r="CWK68" s="397"/>
      <c r="CWL68" s="397"/>
      <c r="CWM68" s="397"/>
      <c r="CWN68" s="397"/>
      <c r="CWO68" s="397"/>
      <c r="CWP68" s="397"/>
      <c r="CWQ68" s="397"/>
      <c r="CWR68" s="397"/>
      <c r="CWS68" s="397"/>
      <c r="CWT68" s="397"/>
      <c r="CWU68" s="397"/>
      <c r="CWV68" s="397"/>
      <c r="CWW68" s="397"/>
      <c r="CWX68" s="397"/>
      <c r="CWY68" s="397"/>
      <c r="CWZ68" s="397"/>
      <c r="CXA68" s="397"/>
      <c r="CXB68" s="397"/>
      <c r="CXC68" s="397"/>
      <c r="CXD68" s="397"/>
      <c r="CXE68" s="397"/>
      <c r="CXF68" s="397"/>
      <c r="CXG68" s="397"/>
      <c r="CXH68" s="397"/>
      <c r="CXI68" s="397"/>
      <c r="CXJ68" s="397"/>
      <c r="CXK68" s="397"/>
      <c r="CXL68" s="397"/>
      <c r="CXM68" s="397"/>
      <c r="CXN68" s="397"/>
      <c r="CXO68" s="397"/>
      <c r="CXP68" s="397"/>
      <c r="CXQ68" s="397"/>
      <c r="CXR68" s="397"/>
      <c r="CXS68" s="397"/>
      <c r="CXT68" s="397"/>
      <c r="CXU68" s="397"/>
      <c r="CXV68" s="397"/>
      <c r="CXW68" s="397"/>
      <c r="CXX68" s="397"/>
      <c r="CXY68" s="397"/>
      <c r="CXZ68" s="397"/>
      <c r="CYA68" s="397"/>
      <c r="CYB68" s="397"/>
      <c r="CYC68" s="397"/>
      <c r="CYD68" s="397"/>
      <c r="CYE68" s="397"/>
      <c r="CYF68" s="397"/>
      <c r="CYG68" s="397"/>
      <c r="CYH68" s="397"/>
      <c r="CYI68" s="397"/>
      <c r="CYJ68" s="397"/>
      <c r="CYK68" s="397"/>
      <c r="CYL68" s="397"/>
      <c r="CYM68" s="397"/>
      <c r="CYN68" s="397"/>
      <c r="CYO68" s="397"/>
      <c r="CYP68" s="397"/>
      <c r="CYQ68" s="397"/>
      <c r="CYR68" s="397"/>
      <c r="CYS68" s="397"/>
      <c r="CYT68" s="397"/>
      <c r="CYU68" s="397"/>
      <c r="CYV68" s="397"/>
      <c r="CYW68" s="397"/>
      <c r="CYX68" s="397"/>
      <c r="CYY68" s="397"/>
      <c r="CYZ68" s="397"/>
      <c r="CZA68" s="397"/>
      <c r="CZB68" s="397"/>
      <c r="CZC68" s="397"/>
      <c r="CZD68" s="397"/>
      <c r="CZE68" s="397"/>
      <c r="CZF68" s="397"/>
      <c r="CZG68" s="397"/>
      <c r="CZH68" s="397"/>
      <c r="CZI68" s="397"/>
      <c r="CZJ68" s="397"/>
      <c r="CZK68" s="397"/>
      <c r="CZL68" s="397"/>
      <c r="CZM68" s="397"/>
      <c r="CZN68" s="397"/>
      <c r="CZO68" s="397"/>
      <c r="CZP68" s="397"/>
      <c r="CZQ68" s="397"/>
      <c r="CZR68" s="397"/>
      <c r="CZS68" s="397"/>
      <c r="CZT68" s="397"/>
      <c r="CZU68" s="397"/>
      <c r="CZV68" s="397"/>
      <c r="CZW68" s="397"/>
      <c r="CZX68" s="397"/>
      <c r="CZY68" s="397"/>
      <c r="CZZ68" s="397"/>
      <c r="DAA68" s="397"/>
      <c r="DAB68" s="397"/>
      <c r="DAC68" s="397"/>
      <c r="DAD68" s="397"/>
      <c r="DAE68" s="397"/>
      <c r="DAF68" s="397"/>
      <c r="DAG68" s="397"/>
      <c r="DAH68" s="397"/>
      <c r="DAI68" s="397"/>
      <c r="DAJ68" s="397"/>
      <c r="DAK68" s="397"/>
      <c r="DAL68" s="397"/>
      <c r="DAM68" s="397"/>
      <c r="DAN68" s="397"/>
      <c r="DAO68" s="397"/>
      <c r="DAP68" s="397"/>
      <c r="DAQ68" s="397"/>
      <c r="DAR68" s="397"/>
      <c r="DAS68" s="397"/>
      <c r="DAT68" s="397"/>
      <c r="DAU68" s="397"/>
      <c r="DAV68" s="397"/>
      <c r="DAW68" s="397"/>
      <c r="DAX68" s="397"/>
      <c r="DAY68" s="397"/>
      <c r="DAZ68" s="397"/>
      <c r="DBA68" s="397"/>
      <c r="DBB68" s="397"/>
      <c r="DBC68" s="397"/>
      <c r="DBD68" s="397"/>
      <c r="DBE68" s="397"/>
      <c r="DBF68" s="397"/>
      <c r="DBG68" s="397"/>
      <c r="DBH68" s="397"/>
      <c r="DBI68" s="397"/>
      <c r="DBJ68" s="397"/>
      <c r="DBK68" s="397"/>
      <c r="DBL68" s="397"/>
      <c r="DBM68" s="397"/>
      <c r="DBN68" s="397"/>
      <c r="DBO68" s="397"/>
      <c r="DBP68" s="397"/>
      <c r="DBQ68" s="397"/>
      <c r="DBR68" s="397"/>
      <c r="DBS68" s="397"/>
      <c r="DBT68" s="397"/>
      <c r="DBU68" s="397"/>
      <c r="DBV68" s="397"/>
      <c r="DBW68" s="397"/>
      <c r="DBX68" s="397"/>
      <c r="DBY68" s="397"/>
      <c r="DBZ68" s="397"/>
      <c r="DCA68" s="397"/>
      <c r="DCB68" s="397"/>
      <c r="DCC68" s="397"/>
      <c r="DCD68" s="397"/>
      <c r="DCE68" s="397"/>
      <c r="DCF68" s="397"/>
      <c r="DCG68" s="397"/>
      <c r="DCH68" s="397"/>
      <c r="DCI68" s="397"/>
      <c r="DCJ68" s="397"/>
      <c r="DCK68" s="397"/>
      <c r="DCL68" s="397"/>
      <c r="DCM68" s="397"/>
      <c r="DCN68" s="397"/>
      <c r="DCO68" s="397"/>
      <c r="DCP68" s="397"/>
      <c r="DCQ68" s="397"/>
      <c r="DCR68" s="397"/>
      <c r="DCS68" s="397"/>
      <c r="DCT68" s="397"/>
      <c r="DCU68" s="397"/>
      <c r="DCV68" s="397"/>
      <c r="DCW68" s="397"/>
      <c r="DCX68" s="397"/>
      <c r="DCY68" s="397"/>
      <c r="DCZ68" s="397"/>
      <c r="DDA68" s="397"/>
      <c r="DDB68" s="397"/>
      <c r="DDC68" s="397"/>
      <c r="DDD68" s="397"/>
      <c r="DDE68" s="397"/>
      <c r="DDF68" s="397"/>
      <c r="DDG68" s="397"/>
      <c r="DDH68" s="397"/>
      <c r="DDI68" s="397"/>
      <c r="DDJ68" s="397"/>
      <c r="DDK68" s="397"/>
      <c r="DDL68" s="397"/>
      <c r="DDM68" s="397"/>
      <c r="DDN68" s="397"/>
      <c r="DDO68" s="397"/>
      <c r="DDP68" s="397"/>
      <c r="DDQ68" s="397"/>
      <c r="DDR68" s="397"/>
      <c r="DDS68" s="397"/>
      <c r="DDT68" s="397"/>
      <c r="DDU68" s="397"/>
      <c r="DDV68" s="397"/>
      <c r="DDW68" s="397"/>
      <c r="DDX68" s="397"/>
      <c r="DDY68" s="397"/>
      <c r="DDZ68" s="397"/>
      <c r="DEA68" s="397"/>
      <c r="DEB68" s="397"/>
      <c r="DEC68" s="397"/>
      <c r="DED68" s="397"/>
      <c r="DEE68" s="397"/>
      <c r="DEF68" s="397"/>
      <c r="DEG68" s="397"/>
      <c r="DEH68" s="397"/>
      <c r="DEI68" s="397"/>
      <c r="DEJ68" s="397"/>
      <c r="DEK68" s="397"/>
      <c r="DEL68" s="397"/>
      <c r="DEM68" s="397"/>
      <c r="DEN68" s="397"/>
      <c r="DEO68" s="397"/>
      <c r="DEP68" s="397"/>
      <c r="DEQ68" s="397"/>
      <c r="DER68" s="397"/>
      <c r="DES68" s="397"/>
      <c r="DET68" s="397"/>
      <c r="DEU68" s="397"/>
      <c r="DEV68" s="397"/>
      <c r="DEW68" s="397"/>
      <c r="DEX68" s="397"/>
      <c r="DEY68" s="397"/>
      <c r="DEZ68" s="397"/>
      <c r="DFA68" s="397"/>
      <c r="DFB68" s="397"/>
      <c r="DFC68" s="397"/>
      <c r="DFD68" s="397"/>
      <c r="DFE68" s="397"/>
      <c r="DFF68" s="397"/>
      <c r="DFG68" s="397"/>
      <c r="DFH68" s="397"/>
      <c r="DFI68" s="397"/>
      <c r="DFJ68" s="397"/>
      <c r="DFK68" s="397"/>
      <c r="DFL68" s="397"/>
      <c r="DFM68" s="397"/>
      <c r="DFN68" s="397"/>
      <c r="DFO68" s="397"/>
      <c r="DFP68" s="397"/>
      <c r="DFQ68" s="397"/>
      <c r="DFR68" s="397"/>
      <c r="DFS68" s="397"/>
      <c r="DFT68" s="397"/>
      <c r="DFU68" s="397"/>
      <c r="DFV68" s="397"/>
      <c r="DFW68" s="397"/>
      <c r="DFX68" s="397"/>
      <c r="DFY68" s="397"/>
      <c r="DFZ68" s="397"/>
      <c r="DGA68" s="397"/>
      <c r="DGB68" s="397"/>
      <c r="DGC68" s="397"/>
      <c r="DGD68" s="397"/>
      <c r="DGE68" s="397"/>
      <c r="DGF68" s="397"/>
      <c r="DGG68" s="397"/>
      <c r="DGH68" s="397"/>
      <c r="DGI68" s="397"/>
      <c r="DGJ68" s="397"/>
      <c r="DGK68" s="397"/>
      <c r="DGL68" s="397"/>
      <c r="DGM68" s="397"/>
      <c r="DGN68" s="397"/>
      <c r="DGO68" s="397"/>
      <c r="DGP68" s="397"/>
      <c r="DGQ68" s="397"/>
      <c r="DGR68" s="397"/>
      <c r="DGS68" s="397"/>
      <c r="DGT68" s="397"/>
      <c r="DGU68" s="397"/>
      <c r="DGV68" s="397"/>
      <c r="DGW68" s="397"/>
      <c r="DGX68" s="397"/>
      <c r="DGY68" s="397"/>
      <c r="DGZ68" s="397"/>
      <c r="DHA68" s="397"/>
      <c r="DHB68" s="397"/>
      <c r="DHC68" s="397"/>
      <c r="DHD68" s="397"/>
      <c r="DHE68" s="397"/>
      <c r="DHF68" s="397"/>
      <c r="DHG68" s="397"/>
      <c r="DHH68" s="397"/>
      <c r="DHI68" s="397"/>
      <c r="DHJ68" s="397"/>
      <c r="DHK68" s="397"/>
      <c r="DHL68" s="397"/>
      <c r="DHM68" s="397"/>
      <c r="DHN68" s="397"/>
      <c r="DHO68" s="397"/>
      <c r="DHP68" s="397"/>
      <c r="DHQ68" s="397"/>
      <c r="DHR68" s="397"/>
      <c r="DHS68" s="397"/>
      <c r="DHT68" s="397"/>
      <c r="DHU68" s="397"/>
      <c r="DHV68" s="397"/>
      <c r="DHW68" s="397"/>
      <c r="DHX68" s="397"/>
      <c r="DHY68" s="397"/>
      <c r="DHZ68" s="397"/>
      <c r="DIA68" s="397"/>
      <c r="DIB68" s="397"/>
      <c r="DIC68" s="397"/>
      <c r="DID68" s="397"/>
      <c r="DIE68" s="397"/>
      <c r="DIF68" s="397"/>
      <c r="DIG68" s="397"/>
      <c r="DIH68" s="397"/>
      <c r="DII68" s="397"/>
      <c r="DIJ68" s="397"/>
      <c r="DIK68" s="397"/>
      <c r="DIL68" s="397"/>
      <c r="DIM68" s="397"/>
      <c r="DIN68" s="397"/>
      <c r="DIO68" s="397"/>
      <c r="DIP68" s="397"/>
      <c r="DIQ68" s="397"/>
      <c r="DIR68" s="397"/>
      <c r="DIS68" s="397"/>
      <c r="DIT68" s="397"/>
      <c r="DIU68" s="397"/>
      <c r="DIV68" s="397"/>
      <c r="DIW68" s="397"/>
      <c r="DIX68" s="397"/>
      <c r="DIY68" s="397"/>
      <c r="DIZ68" s="397"/>
      <c r="DJA68" s="397"/>
      <c r="DJB68" s="397"/>
      <c r="DJC68" s="397"/>
      <c r="DJD68" s="397"/>
      <c r="DJE68" s="397"/>
      <c r="DJF68" s="397"/>
      <c r="DJG68" s="397"/>
      <c r="DJH68" s="397"/>
      <c r="DJI68" s="397"/>
      <c r="DJJ68" s="397"/>
      <c r="DJK68" s="397"/>
      <c r="DJL68" s="397"/>
      <c r="DJM68" s="397"/>
      <c r="DJN68" s="397"/>
      <c r="DJO68" s="397"/>
      <c r="DJP68" s="397"/>
      <c r="DJQ68" s="397"/>
      <c r="DJR68" s="397"/>
      <c r="DJS68" s="397"/>
      <c r="DJT68" s="397"/>
      <c r="DJU68" s="397"/>
      <c r="DJV68" s="397"/>
      <c r="DJW68" s="397"/>
      <c r="DJX68" s="397"/>
      <c r="DJY68" s="397"/>
      <c r="DJZ68" s="397"/>
      <c r="DKA68" s="397"/>
      <c r="DKB68" s="397"/>
      <c r="DKC68" s="397"/>
      <c r="DKD68" s="397"/>
      <c r="DKE68" s="397"/>
      <c r="DKF68" s="397"/>
      <c r="DKG68" s="397"/>
      <c r="DKH68" s="397"/>
      <c r="DKI68" s="397"/>
      <c r="DKJ68" s="397"/>
      <c r="DKK68" s="397"/>
      <c r="DKL68" s="397"/>
      <c r="DKM68" s="397"/>
      <c r="DKN68" s="397"/>
      <c r="DKO68" s="397"/>
      <c r="DKP68" s="397"/>
      <c r="DKQ68" s="397"/>
      <c r="DKR68" s="397"/>
      <c r="DKS68" s="397"/>
      <c r="DKT68" s="397"/>
      <c r="DKU68" s="397"/>
      <c r="DKV68" s="397"/>
      <c r="DKW68" s="397"/>
      <c r="DKX68" s="397"/>
      <c r="DKY68" s="397"/>
      <c r="DKZ68" s="397"/>
      <c r="DLA68" s="397"/>
      <c r="DLB68" s="397"/>
      <c r="DLC68" s="397"/>
      <c r="DLD68" s="397"/>
      <c r="DLE68" s="397"/>
      <c r="DLF68" s="397"/>
      <c r="DLG68" s="397"/>
      <c r="DLH68" s="397"/>
      <c r="DLI68" s="397"/>
      <c r="DLJ68" s="397"/>
      <c r="DLK68" s="397"/>
      <c r="DLL68" s="397"/>
      <c r="DLM68" s="397"/>
      <c r="DLN68" s="397"/>
      <c r="DLO68" s="397"/>
      <c r="DLP68" s="397"/>
      <c r="DLQ68" s="397"/>
      <c r="DLR68" s="397"/>
      <c r="DLS68" s="397"/>
      <c r="DLT68" s="397"/>
      <c r="DLU68" s="397"/>
      <c r="DLV68" s="397"/>
      <c r="DLW68" s="397"/>
      <c r="DLX68" s="397"/>
      <c r="DLY68" s="397"/>
      <c r="DLZ68" s="397"/>
      <c r="DMA68" s="397"/>
      <c r="DMB68" s="397"/>
      <c r="DMC68" s="397"/>
      <c r="DMD68" s="397"/>
      <c r="DME68" s="397"/>
      <c r="DMF68" s="397"/>
      <c r="DMG68" s="397"/>
      <c r="DMH68" s="397"/>
      <c r="DMI68" s="397"/>
      <c r="DMJ68" s="397"/>
      <c r="DMK68" s="397"/>
      <c r="DML68" s="397"/>
      <c r="DMM68" s="397"/>
      <c r="DMN68" s="397"/>
      <c r="DMO68" s="397"/>
      <c r="DMP68" s="397"/>
      <c r="DMQ68" s="397"/>
      <c r="DMR68" s="397"/>
      <c r="DMS68" s="397"/>
      <c r="DMT68" s="397"/>
      <c r="DMU68" s="397"/>
      <c r="DMV68" s="397"/>
      <c r="DMW68" s="397"/>
      <c r="DMX68" s="397"/>
      <c r="DMY68" s="397"/>
      <c r="DMZ68" s="397"/>
      <c r="DNA68" s="397"/>
      <c r="DNB68" s="397"/>
      <c r="DNC68" s="397"/>
      <c r="DND68" s="397"/>
      <c r="DNE68" s="397"/>
      <c r="DNF68" s="397"/>
      <c r="DNG68" s="397"/>
      <c r="DNH68" s="397"/>
      <c r="DNI68" s="397"/>
      <c r="DNJ68" s="397"/>
      <c r="DNK68" s="397"/>
      <c r="DNL68" s="397"/>
      <c r="DNM68" s="397"/>
      <c r="DNN68" s="397"/>
      <c r="DNO68" s="397"/>
      <c r="DNP68" s="397"/>
      <c r="DNQ68" s="397"/>
      <c r="DNR68" s="397"/>
      <c r="DNS68" s="397"/>
      <c r="DNT68" s="397"/>
      <c r="DNU68" s="397"/>
      <c r="DNV68" s="397"/>
      <c r="DNW68" s="397"/>
      <c r="DNX68" s="397"/>
      <c r="DNY68" s="397"/>
      <c r="DNZ68" s="397"/>
      <c r="DOA68" s="397"/>
      <c r="DOB68" s="397"/>
      <c r="DOC68" s="397"/>
      <c r="DOD68" s="397"/>
      <c r="DOE68" s="397"/>
      <c r="DOF68" s="397"/>
      <c r="DOG68" s="397"/>
      <c r="DOH68" s="397"/>
      <c r="DOI68" s="397"/>
      <c r="DOJ68" s="397"/>
      <c r="DOK68" s="397"/>
      <c r="DOL68" s="397"/>
      <c r="DOM68" s="397"/>
      <c r="DON68" s="397"/>
      <c r="DOO68" s="397"/>
      <c r="DOP68" s="397"/>
      <c r="DOQ68" s="397"/>
      <c r="DOR68" s="397"/>
      <c r="DOS68" s="397"/>
      <c r="DOT68" s="397"/>
      <c r="DOU68" s="397"/>
      <c r="DOV68" s="397"/>
      <c r="DOW68" s="397"/>
      <c r="DOX68" s="397"/>
      <c r="DOY68" s="397"/>
      <c r="DOZ68" s="397"/>
      <c r="DPA68" s="397"/>
      <c r="DPB68" s="397"/>
      <c r="DPC68" s="397"/>
      <c r="DPD68" s="397"/>
      <c r="DPE68" s="397"/>
      <c r="DPF68" s="397"/>
      <c r="DPG68" s="397"/>
      <c r="DPH68" s="397"/>
      <c r="DPI68" s="397"/>
      <c r="DPJ68" s="397"/>
      <c r="DPK68" s="397"/>
      <c r="DPL68" s="397"/>
      <c r="DPM68" s="397"/>
      <c r="DPN68" s="397"/>
      <c r="DPO68" s="397"/>
      <c r="DPP68" s="397"/>
      <c r="DPQ68" s="397"/>
      <c r="DPR68" s="397"/>
      <c r="DPS68" s="397"/>
      <c r="DPT68" s="397"/>
      <c r="DPU68" s="397"/>
      <c r="DPV68" s="397"/>
      <c r="DPW68" s="397"/>
      <c r="DPX68" s="397"/>
      <c r="DPY68" s="397"/>
      <c r="DPZ68" s="397"/>
      <c r="DQA68" s="397"/>
      <c r="DQB68" s="397"/>
      <c r="DQC68" s="397"/>
      <c r="DQD68" s="397"/>
      <c r="DQE68" s="397"/>
      <c r="DQF68" s="397"/>
      <c r="DQG68" s="397"/>
      <c r="DQH68" s="397"/>
      <c r="DQI68" s="397"/>
      <c r="DQJ68" s="397"/>
      <c r="DQK68" s="397"/>
      <c r="DQL68" s="397"/>
      <c r="DQM68" s="397"/>
      <c r="DQN68" s="397"/>
      <c r="DQO68" s="397"/>
      <c r="DQP68" s="397"/>
      <c r="DQQ68" s="397"/>
      <c r="DQR68" s="397"/>
      <c r="DQS68" s="397"/>
      <c r="DQT68" s="397"/>
      <c r="DQU68" s="397"/>
      <c r="DQV68" s="397"/>
      <c r="DQW68" s="397"/>
      <c r="DQX68" s="397"/>
      <c r="DQY68" s="397"/>
      <c r="DQZ68" s="397"/>
      <c r="DRA68" s="397"/>
      <c r="DRB68" s="397"/>
      <c r="DRC68" s="397"/>
      <c r="DRD68" s="397"/>
      <c r="DRE68" s="397"/>
      <c r="DRF68" s="397"/>
      <c r="DRG68" s="397"/>
      <c r="DRH68" s="397"/>
      <c r="DRI68" s="397"/>
      <c r="DRJ68" s="397"/>
      <c r="DRK68" s="397"/>
      <c r="DRL68" s="397"/>
      <c r="DRM68" s="397"/>
      <c r="DRN68" s="397"/>
      <c r="DRO68" s="397"/>
      <c r="DRP68" s="397"/>
      <c r="DRQ68" s="397"/>
      <c r="DRR68" s="397"/>
      <c r="DRS68" s="397"/>
      <c r="DRT68" s="397"/>
      <c r="DRU68" s="397"/>
      <c r="DRV68" s="397"/>
      <c r="DRW68" s="397"/>
      <c r="DRX68" s="397"/>
      <c r="DRY68" s="397"/>
      <c r="DRZ68" s="397"/>
      <c r="DSA68" s="397"/>
      <c r="DSB68" s="397"/>
      <c r="DSC68" s="397"/>
      <c r="DSD68" s="397"/>
      <c r="DSE68" s="397"/>
      <c r="DSF68" s="397"/>
      <c r="DSG68" s="397"/>
      <c r="DSH68" s="397"/>
      <c r="DSI68" s="397"/>
      <c r="DSJ68" s="397"/>
      <c r="DSK68" s="397"/>
      <c r="DSL68" s="397"/>
      <c r="DSM68" s="397"/>
      <c r="DSN68" s="397"/>
      <c r="DSO68" s="397"/>
      <c r="DSP68" s="397"/>
      <c r="DSQ68" s="397"/>
      <c r="DSR68" s="397"/>
      <c r="DSS68" s="397"/>
      <c r="DST68" s="397"/>
      <c r="DSU68" s="397"/>
      <c r="DSV68" s="397"/>
      <c r="DSW68" s="397"/>
      <c r="DSX68" s="397"/>
      <c r="DSY68" s="397"/>
      <c r="DSZ68" s="397"/>
      <c r="DTA68" s="397"/>
      <c r="DTB68" s="397"/>
      <c r="DTC68" s="397"/>
      <c r="DTD68" s="397"/>
      <c r="DTE68" s="397"/>
      <c r="DTF68" s="397"/>
      <c r="DTG68" s="397"/>
      <c r="DTH68" s="397"/>
      <c r="DTI68" s="397"/>
      <c r="DTJ68" s="397"/>
      <c r="DTK68" s="397"/>
      <c r="DTL68" s="397"/>
      <c r="DTM68" s="397"/>
      <c r="DTN68" s="397"/>
      <c r="DTO68" s="397"/>
      <c r="DTP68" s="397"/>
      <c r="DTQ68" s="397"/>
      <c r="DTR68" s="397"/>
      <c r="DTS68" s="397"/>
      <c r="DTT68" s="397"/>
      <c r="DTU68" s="397"/>
      <c r="DTV68" s="397"/>
      <c r="DTW68" s="397"/>
      <c r="DTX68" s="397"/>
      <c r="DTY68" s="397"/>
      <c r="DTZ68" s="397"/>
      <c r="DUA68" s="397"/>
      <c r="DUB68" s="397"/>
      <c r="DUC68" s="397"/>
      <c r="DUD68" s="397"/>
      <c r="DUE68" s="397"/>
      <c r="DUF68" s="397"/>
      <c r="DUG68" s="397"/>
      <c r="DUH68" s="397"/>
      <c r="DUI68" s="397"/>
      <c r="DUJ68" s="397"/>
      <c r="DUK68" s="397"/>
      <c r="DUL68" s="397"/>
      <c r="DUM68" s="397"/>
      <c r="DUN68" s="397"/>
      <c r="DUO68" s="397"/>
      <c r="DUP68" s="397"/>
      <c r="DUQ68" s="397"/>
      <c r="DUR68" s="397"/>
      <c r="DUS68" s="397"/>
      <c r="DUT68" s="397"/>
      <c r="DUU68" s="397"/>
      <c r="DUV68" s="397"/>
      <c r="DUW68" s="397"/>
      <c r="DUX68" s="397"/>
      <c r="DUY68" s="397"/>
      <c r="DUZ68" s="397"/>
      <c r="DVA68" s="397"/>
      <c r="DVB68" s="397"/>
      <c r="DVC68" s="397"/>
      <c r="DVD68" s="397"/>
      <c r="DVE68" s="397"/>
      <c r="DVF68" s="397"/>
      <c r="DVG68" s="397"/>
      <c r="DVH68" s="397"/>
      <c r="DVI68" s="397"/>
      <c r="DVJ68" s="397"/>
      <c r="DVK68" s="397"/>
      <c r="DVL68" s="397"/>
      <c r="DVM68" s="397"/>
      <c r="DVN68" s="397"/>
      <c r="DVO68" s="397"/>
      <c r="DVP68" s="397"/>
      <c r="DVQ68" s="397"/>
      <c r="DVR68" s="397"/>
      <c r="DVS68" s="397"/>
      <c r="DVT68" s="397"/>
      <c r="DVU68" s="397"/>
      <c r="DVV68" s="397"/>
      <c r="DVW68" s="397"/>
      <c r="DVX68" s="397"/>
      <c r="DVY68" s="397"/>
      <c r="DVZ68" s="397"/>
      <c r="DWA68" s="397"/>
      <c r="DWB68" s="397"/>
      <c r="DWC68" s="397"/>
      <c r="DWD68" s="397"/>
      <c r="DWE68" s="397"/>
      <c r="DWF68" s="397"/>
      <c r="DWG68" s="397"/>
      <c r="DWH68" s="397"/>
      <c r="DWI68" s="397"/>
      <c r="DWJ68" s="397"/>
      <c r="DWK68" s="397"/>
      <c r="DWL68" s="397"/>
      <c r="DWM68" s="397"/>
      <c r="DWN68" s="397"/>
      <c r="DWO68" s="397"/>
      <c r="DWP68" s="397"/>
      <c r="DWQ68" s="397"/>
      <c r="DWR68" s="397"/>
      <c r="DWS68" s="397"/>
      <c r="DWT68" s="397"/>
      <c r="DWU68" s="397"/>
      <c r="DWV68" s="397"/>
      <c r="DWW68" s="397"/>
      <c r="DWX68" s="397"/>
      <c r="DWY68" s="397"/>
      <c r="DWZ68" s="397"/>
      <c r="DXA68" s="397"/>
      <c r="DXB68" s="397"/>
      <c r="DXC68" s="397"/>
      <c r="DXD68" s="397"/>
      <c r="DXE68" s="397"/>
      <c r="DXF68" s="397"/>
      <c r="DXG68" s="397"/>
      <c r="DXH68" s="397"/>
      <c r="DXI68" s="397"/>
      <c r="DXJ68" s="397"/>
      <c r="DXK68" s="397"/>
      <c r="DXL68" s="397"/>
      <c r="DXM68" s="397"/>
      <c r="DXN68" s="397"/>
      <c r="DXO68" s="397"/>
      <c r="DXP68" s="397"/>
      <c r="DXQ68" s="397"/>
      <c r="DXR68" s="397"/>
      <c r="DXS68" s="397"/>
      <c r="DXT68" s="397"/>
      <c r="DXU68" s="397"/>
      <c r="DXV68" s="397"/>
      <c r="DXW68" s="397"/>
      <c r="DXX68" s="397"/>
      <c r="DXY68" s="397"/>
      <c r="DXZ68" s="397"/>
      <c r="DYA68" s="397"/>
      <c r="DYB68" s="397"/>
      <c r="DYC68" s="397"/>
      <c r="DYD68" s="397"/>
      <c r="DYE68" s="397"/>
      <c r="DYF68" s="397"/>
      <c r="DYG68" s="397"/>
      <c r="DYH68" s="397"/>
      <c r="DYI68" s="397"/>
      <c r="DYJ68" s="397"/>
      <c r="DYK68" s="397"/>
      <c r="DYL68" s="397"/>
      <c r="DYM68" s="397"/>
      <c r="DYN68" s="397"/>
      <c r="DYO68" s="397"/>
      <c r="DYP68" s="397"/>
      <c r="DYQ68" s="397"/>
      <c r="DYR68" s="397"/>
      <c r="DYS68" s="397"/>
      <c r="DYT68" s="397"/>
      <c r="DYU68" s="397"/>
      <c r="DYV68" s="397"/>
      <c r="DYW68" s="397"/>
      <c r="DYX68" s="397"/>
      <c r="DYY68" s="397"/>
      <c r="DYZ68" s="397"/>
      <c r="DZA68" s="397"/>
      <c r="DZB68" s="397"/>
      <c r="DZC68" s="397"/>
      <c r="DZD68" s="397"/>
      <c r="DZE68" s="397"/>
      <c r="DZF68" s="397"/>
      <c r="DZG68" s="397"/>
      <c r="DZH68" s="397"/>
      <c r="DZI68" s="397"/>
      <c r="DZJ68" s="397"/>
      <c r="DZK68" s="397"/>
      <c r="DZL68" s="397"/>
      <c r="DZM68" s="397"/>
      <c r="DZN68" s="397"/>
      <c r="DZO68" s="397"/>
      <c r="DZP68" s="397"/>
      <c r="DZQ68" s="397"/>
      <c r="DZR68" s="397"/>
      <c r="DZS68" s="397"/>
      <c r="DZT68" s="397"/>
      <c r="DZU68" s="397"/>
      <c r="DZV68" s="397"/>
      <c r="DZW68" s="397"/>
      <c r="DZX68" s="397"/>
      <c r="DZY68" s="397"/>
      <c r="DZZ68" s="397"/>
      <c r="EAA68" s="397"/>
      <c r="EAB68" s="397"/>
      <c r="EAC68" s="397"/>
      <c r="EAD68" s="397"/>
      <c r="EAE68" s="397"/>
      <c r="EAF68" s="397"/>
      <c r="EAG68" s="397"/>
      <c r="EAH68" s="397"/>
      <c r="EAI68" s="397"/>
      <c r="EAJ68" s="397"/>
      <c r="EAK68" s="397"/>
      <c r="EAL68" s="397"/>
      <c r="EAM68" s="397"/>
      <c r="EAN68" s="397"/>
      <c r="EAO68" s="397"/>
      <c r="EAP68" s="397"/>
      <c r="EAQ68" s="397"/>
      <c r="EAR68" s="397"/>
      <c r="EAS68" s="397"/>
      <c r="EAT68" s="397"/>
      <c r="EAU68" s="397"/>
      <c r="EAV68" s="397"/>
      <c r="EAW68" s="397"/>
      <c r="EAX68" s="397"/>
      <c r="EAY68" s="397"/>
      <c r="EAZ68" s="397"/>
      <c r="EBA68" s="397"/>
      <c r="EBB68" s="397"/>
      <c r="EBC68" s="397"/>
      <c r="EBD68" s="397"/>
      <c r="EBE68" s="397"/>
      <c r="EBF68" s="397"/>
      <c r="EBG68" s="397"/>
      <c r="EBH68" s="397"/>
      <c r="EBI68" s="397"/>
      <c r="EBJ68" s="397"/>
      <c r="EBK68" s="397"/>
      <c r="EBL68" s="397"/>
      <c r="EBM68" s="397"/>
      <c r="EBN68" s="397"/>
      <c r="EBO68" s="397"/>
      <c r="EBP68" s="397"/>
      <c r="EBQ68" s="397"/>
      <c r="EBR68" s="397"/>
      <c r="EBS68" s="397"/>
      <c r="EBT68" s="397"/>
      <c r="EBU68" s="397"/>
      <c r="EBV68" s="397"/>
      <c r="EBW68" s="397"/>
      <c r="EBX68" s="397"/>
      <c r="EBY68" s="397"/>
      <c r="EBZ68" s="397"/>
      <c r="ECA68" s="397"/>
      <c r="ECB68" s="397"/>
      <c r="ECC68" s="397"/>
      <c r="ECD68" s="397"/>
      <c r="ECE68" s="397"/>
      <c r="ECF68" s="397"/>
      <c r="ECG68" s="397"/>
      <c r="ECH68" s="397"/>
      <c r="ECI68" s="397"/>
      <c r="ECJ68" s="397"/>
      <c r="ECK68" s="397"/>
      <c r="ECL68" s="397"/>
      <c r="ECM68" s="397"/>
      <c r="ECN68" s="397"/>
      <c r="ECO68" s="397"/>
      <c r="ECP68" s="397"/>
      <c r="ECQ68" s="397"/>
      <c r="ECR68" s="397"/>
      <c r="ECS68" s="397"/>
      <c r="ECT68" s="397"/>
      <c r="ECU68" s="397"/>
      <c r="ECV68" s="397"/>
      <c r="ECW68" s="397"/>
      <c r="ECX68" s="397"/>
      <c r="ECY68" s="397"/>
      <c r="ECZ68" s="397"/>
      <c r="EDA68" s="397"/>
      <c r="EDB68" s="397"/>
      <c r="EDC68" s="397"/>
      <c r="EDD68" s="397"/>
      <c r="EDE68" s="397"/>
      <c r="EDF68" s="397"/>
      <c r="EDG68" s="397"/>
      <c r="EDH68" s="397"/>
      <c r="EDI68" s="397"/>
      <c r="EDJ68" s="397"/>
      <c r="EDK68" s="397"/>
      <c r="EDL68" s="397"/>
      <c r="EDM68" s="397"/>
      <c r="EDN68" s="397"/>
      <c r="EDO68" s="397"/>
      <c r="EDP68" s="397"/>
      <c r="EDQ68" s="397"/>
      <c r="EDR68" s="397"/>
      <c r="EDS68" s="397"/>
      <c r="EDT68" s="397"/>
      <c r="EDU68" s="397"/>
      <c r="EDV68" s="397"/>
      <c r="EDW68" s="397"/>
      <c r="EDX68" s="397"/>
      <c r="EDY68" s="397"/>
      <c r="EDZ68" s="397"/>
      <c r="EEA68" s="397"/>
      <c r="EEB68" s="397"/>
      <c r="EEC68" s="397"/>
      <c r="EED68" s="397"/>
      <c r="EEE68" s="397"/>
      <c r="EEF68" s="397"/>
      <c r="EEG68" s="397"/>
      <c r="EEH68" s="397"/>
      <c r="EEI68" s="397"/>
      <c r="EEJ68" s="397"/>
      <c r="EEK68" s="397"/>
      <c r="EEL68" s="397"/>
      <c r="EEM68" s="397"/>
      <c r="EEN68" s="397"/>
      <c r="EEO68" s="397"/>
      <c r="EEP68" s="397"/>
      <c r="EEQ68" s="397"/>
      <c r="EER68" s="397"/>
      <c r="EES68" s="397"/>
      <c r="EET68" s="397"/>
      <c r="EEU68" s="397"/>
      <c r="EEV68" s="397"/>
      <c r="EEW68" s="397"/>
      <c r="EEX68" s="397"/>
      <c r="EEY68" s="397"/>
      <c r="EEZ68" s="397"/>
      <c r="EFA68" s="397"/>
      <c r="EFB68" s="397"/>
      <c r="EFC68" s="397"/>
      <c r="EFD68" s="397"/>
      <c r="EFE68" s="397"/>
      <c r="EFF68" s="397"/>
      <c r="EFG68" s="397"/>
      <c r="EFH68" s="397"/>
      <c r="EFI68" s="397"/>
      <c r="EFJ68" s="397"/>
      <c r="EFK68" s="397"/>
      <c r="EFL68" s="397"/>
      <c r="EFM68" s="397"/>
      <c r="EFN68" s="397"/>
      <c r="EFO68" s="397"/>
      <c r="EFP68" s="397"/>
      <c r="EFQ68" s="397"/>
      <c r="EFR68" s="397"/>
      <c r="EFS68" s="397"/>
      <c r="EFT68" s="397"/>
      <c r="EFU68" s="397"/>
      <c r="EFV68" s="397"/>
      <c r="EFW68" s="397"/>
      <c r="EFX68" s="397"/>
      <c r="EFY68" s="397"/>
      <c r="EFZ68" s="397"/>
      <c r="EGA68" s="397"/>
      <c r="EGB68" s="397"/>
      <c r="EGC68" s="397"/>
      <c r="EGD68" s="397"/>
      <c r="EGE68" s="397"/>
      <c r="EGF68" s="397"/>
      <c r="EGG68" s="397"/>
      <c r="EGH68" s="397"/>
      <c r="EGI68" s="397"/>
      <c r="EGJ68" s="397"/>
      <c r="EGK68" s="397"/>
      <c r="EGL68" s="397"/>
      <c r="EGM68" s="397"/>
      <c r="EGN68" s="397"/>
      <c r="EGO68" s="397"/>
      <c r="EGP68" s="397"/>
      <c r="EGQ68" s="397"/>
      <c r="EGR68" s="397"/>
      <c r="EGS68" s="397"/>
      <c r="EGT68" s="397"/>
      <c r="EGU68" s="397"/>
      <c r="EGV68" s="397"/>
      <c r="EGW68" s="397"/>
      <c r="EGX68" s="397"/>
      <c r="EGY68" s="397"/>
      <c r="EGZ68" s="397"/>
      <c r="EHA68" s="397"/>
      <c r="EHB68" s="397"/>
      <c r="EHC68" s="397"/>
      <c r="EHD68" s="397"/>
      <c r="EHE68" s="397"/>
      <c r="EHF68" s="397"/>
      <c r="EHG68" s="397"/>
      <c r="EHH68" s="397"/>
      <c r="EHI68" s="397"/>
      <c r="EHJ68" s="397"/>
      <c r="EHK68" s="397"/>
      <c r="EHL68" s="397"/>
      <c r="EHM68" s="397"/>
      <c r="EHN68" s="397"/>
      <c r="EHO68" s="397"/>
      <c r="EHP68" s="397"/>
      <c r="EHQ68" s="397"/>
      <c r="EHR68" s="397"/>
      <c r="EHS68" s="397"/>
      <c r="EHT68" s="397"/>
      <c r="EHU68" s="397"/>
      <c r="EHV68" s="397"/>
      <c r="EHW68" s="397"/>
      <c r="EHX68" s="397"/>
      <c r="EHY68" s="397"/>
      <c r="EHZ68" s="397"/>
      <c r="EIA68" s="397"/>
      <c r="EIB68" s="397"/>
      <c r="EIC68" s="397"/>
      <c r="EID68" s="397"/>
      <c r="EIE68" s="397"/>
      <c r="EIF68" s="397"/>
      <c r="EIG68" s="397"/>
      <c r="EIH68" s="397"/>
      <c r="EII68" s="397"/>
      <c r="EIJ68" s="397"/>
      <c r="EIK68" s="397"/>
      <c r="EIL68" s="397"/>
      <c r="EIM68" s="397"/>
      <c r="EIN68" s="397"/>
      <c r="EIO68" s="397"/>
      <c r="EIP68" s="397"/>
      <c r="EIQ68" s="397"/>
      <c r="EIR68" s="397"/>
      <c r="EIS68" s="397"/>
      <c r="EIT68" s="397"/>
      <c r="EIU68" s="397"/>
      <c r="EIV68" s="397"/>
      <c r="EIW68" s="397"/>
      <c r="EIX68" s="397"/>
      <c r="EIY68" s="397"/>
      <c r="EIZ68" s="397"/>
      <c r="EJA68" s="397"/>
      <c r="EJB68" s="397"/>
      <c r="EJC68" s="397"/>
      <c r="EJD68" s="397"/>
      <c r="EJE68" s="397"/>
      <c r="EJF68" s="397"/>
      <c r="EJG68" s="397"/>
      <c r="EJH68" s="397"/>
      <c r="EJI68" s="397"/>
      <c r="EJJ68" s="397"/>
      <c r="EJK68" s="397"/>
      <c r="EJL68" s="397"/>
      <c r="EJM68" s="397"/>
      <c r="EJN68" s="397"/>
      <c r="EJO68" s="397"/>
      <c r="EJP68" s="397"/>
      <c r="EJQ68" s="397"/>
      <c r="EJR68" s="397"/>
      <c r="EJS68" s="397"/>
      <c r="EJT68" s="397"/>
      <c r="EJU68" s="397"/>
      <c r="EJV68" s="397"/>
      <c r="EJW68" s="397"/>
      <c r="EJX68" s="397"/>
      <c r="EJY68" s="397"/>
      <c r="EJZ68" s="397"/>
      <c r="EKA68" s="397"/>
      <c r="EKB68" s="397"/>
      <c r="EKC68" s="397"/>
      <c r="EKD68" s="397"/>
      <c r="EKE68" s="397"/>
      <c r="EKF68" s="397"/>
      <c r="EKG68" s="397"/>
      <c r="EKH68" s="397"/>
      <c r="EKI68" s="397"/>
      <c r="EKJ68" s="397"/>
      <c r="EKK68" s="397"/>
      <c r="EKL68" s="397"/>
      <c r="EKM68" s="397"/>
      <c r="EKN68" s="397"/>
      <c r="EKO68" s="397"/>
      <c r="EKP68" s="397"/>
      <c r="EKQ68" s="397"/>
      <c r="EKR68" s="397"/>
      <c r="EKS68" s="397"/>
      <c r="EKT68" s="397"/>
      <c r="EKU68" s="397"/>
      <c r="EKV68" s="397"/>
      <c r="EKW68" s="397"/>
      <c r="EKX68" s="397"/>
      <c r="EKY68" s="397"/>
      <c r="EKZ68" s="397"/>
      <c r="ELA68" s="397"/>
      <c r="ELB68" s="397"/>
      <c r="ELC68" s="397"/>
      <c r="ELD68" s="397"/>
      <c r="ELE68" s="397"/>
      <c r="ELF68" s="397"/>
      <c r="ELG68" s="397"/>
      <c r="ELH68" s="397"/>
      <c r="ELI68" s="397"/>
      <c r="ELJ68" s="397"/>
      <c r="ELK68" s="397"/>
      <c r="ELL68" s="397"/>
      <c r="ELM68" s="397"/>
      <c r="ELN68" s="397"/>
      <c r="ELO68" s="397"/>
      <c r="ELP68" s="397"/>
      <c r="ELQ68" s="397"/>
      <c r="ELR68" s="397"/>
      <c r="ELS68" s="397"/>
      <c r="ELT68" s="397"/>
      <c r="ELU68" s="397"/>
      <c r="ELV68" s="397"/>
      <c r="ELW68" s="397"/>
      <c r="ELX68" s="397"/>
      <c r="ELY68" s="397"/>
      <c r="ELZ68" s="397"/>
      <c r="EMA68" s="397"/>
      <c r="EMB68" s="397"/>
      <c r="EMC68" s="397"/>
      <c r="EMD68" s="397"/>
      <c r="EME68" s="397"/>
      <c r="EMF68" s="397"/>
      <c r="EMG68" s="397"/>
      <c r="EMH68" s="397"/>
      <c r="EMI68" s="397"/>
      <c r="EMJ68" s="397"/>
      <c r="EMK68" s="397"/>
      <c r="EML68" s="397"/>
      <c r="EMM68" s="397"/>
      <c r="EMN68" s="397"/>
      <c r="EMO68" s="397"/>
      <c r="EMP68" s="397"/>
      <c r="EMQ68" s="397"/>
      <c r="EMR68" s="397"/>
      <c r="EMS68" s="397"/>
      <c r="EMT68" s="397"/>
      <c r="EMU68" s="397"/>
      <c r="EMV68" s="397"/>
      <c r="EMW68" s="397"/>
      <c r="EMX68" s="397"/>
      <c r="EMY68" s="397"/>
      <c r="EMZ68" s="397"/>
      <c r="ENA68" s="397"/>
      <c r="ENB68" s="397"/>
      <c r="ENC68" s="397"/>
      <c r="END68" s="397"/>
      <c r="ENE68" s="397"/>
      <c r="ENF68" s="397"/>
      <c r="ENG68" s="397"/>
      <c r="ENH68" s="397"/>
      <c r="ENI68" s="397"/>
      <c r="ENJ68" s="397"/>
      <c r="ENK68" s="397"/>
      <c r="ENL68" s="397"/>
      <c r="ENM68" s="397"/>
      <c r="ENN68" s="397"/>
      <c r="ENO68" s="397"/>
      <c r="ENP68" s="397"/>
      <c r="ENQ68" s="397"/>
      <c r="ENR68" s="397"/>
      <c r="ENS68" s="397"/>
      <c r="ENT68" s="397"/>
      <c r="ENU68" s="397"/>
      <c r="ENV68" s="397"/>
      <c r="ENW68" s="397"/>
      <c r="ENX68" s="397"/>
      <c r="ENY68" s="397"/>
      <c r="ENZ68" s="397"/>
      <c r="EOA68" s="397"/>
      <c r="EOB68" s="397"/>
      <c r="EOC68" s="397"/>
      <c r="EOD68" s="397"/>
      <c r="EOE68" s="397"/>
      <c r="EOF68" s="397"/>
      <c r="EOG68" s="397"/>
      <c r="EOH68" s="397"/>
      <c r="EOI68" s="397"/>
      <c r="EOJ68" s="397"/>
      <c r="EOK68" s="397"/>
      <c r="EOL68" s="397"/>
      <c r="EOM68" s="397"/>
      <c r="EON68" s="397"/>
      <c r="EOO68" s="397"/>
      <c r="EOP68" s="397"/>
      <c r="EOQ68" s="397"/>
      <c r="EOR68" s="397"/>
      <c r="EOS68" s="397"/>
      <c r="EOT68" s="397"/>
      <c r="EOU68" s="397"/>
      <c r="EOV68" s="397"/>
      <c r="EOW68" s="397"/>
      <c r="EOX68" s="397"/>
      <c r="EOY68" s="397"/>
      <c r="EOZ68" s="397"/>
      <c r="EPA68" s="397"/>
      <c r="EPB68" s="397"/>
      <c r="EPC68" s="397"/>
      <c r="EPD68" s="397"/>
      <c r="EPE68" s="397"/>
      <c r="EPF68" s="397"/>
      <c r="EPG68" s="397"/>
      <c r="EPH68" s="397"/>
      <c r="EPI68" s="397"/>
      <c r="EPJ68" s="397"/>
      <c r="EPK68" s="397"/>
      <c r="EPL68" s="397"/>
      <c r="EPM68" s="397"/>
      <c r="EPN68" s="397"/>
      <c r="EPO68" s="397"/>
      <c r="EPP68" s="397"/>
      <c r="EPQ68" s="397"/>
      <c r="EPR68" s="397"/>
      <c r="EPS68" s="397"/>
      <c r="EPT68" s="397"/>
      <c r="EPU68" s="397"/>
      <c r="EPV68" s="397"/>
      <c r="EPW68" s="397"/>
      <c r="EPX68" s="397"/>
      <c r="EPY68" s="397"/>
      <c r="EPZ68" s="397"/>
      <c r="EQA68" s="397"/>
      <c r="EQB68" s="397"/>
      <c r="EQC68" s="397"/>
      <c r="EQD68" s="397"/>
      <c r="EQE68" s="397"/>
      <c r="EQF68" s="397"/>
      <c r="EQG68" s="397"/>
      <c r="EQH68" s="397"/>
      <c r="EQI68" s="397"/>
      <c r="EQJ68" s="397"/>
      <c r="EQK68" s="397"/>
      <c r="EQL68" s="397"/>
      <c r="EQM68" s="397"/>
      <c r="EQN68" s="397"/>
      <c r="EQO68" s="397"/>
      <c r="EQP68" s="397"/>
      <c r="EQQ68" s="397"/>
      <c r="EQR68" s="397"/>
      <c r="EQS68" s="397"/>
      <c r="EQT68" s="397"/>
      <c r="EQU68" s="397"/>
      <c r="EQV68" s="397"/>
      <c r="EQW68" s="397"/>
      <c r="EQX68" s="397"/>
      <c r="EQY68" s="397"/>
      <c r="EQZ68" s="397"/>
      <c r="ERA68" s="397"/>
      <c r="ERB68" s="397"/>
      <c r="ERC68" s="397"/>
      <c r="ERD68" s="397"/>
      <c r="ERE68" s="397"/>
      <c r="ERF68" s="397"/>
      <c r="ERG68" s="397"/>
      <c r="ERH68" s="397"/>
      <c r="ERI68" s="397"/>
      <c r="ERJ68" s="397"/>
      <c r="ERK68" s="397"/>
      <c r="ERL68" s="397"/>
      <c r="ERM68" s="397"/>
      <c r="ERN68" s="397"/>
      <c r="ERO68" s="397"/>
      <c r="ERP68" s="397"/>
      <c r="ERQ68" s="397"/>
      <c r="ERR68" s="397"/>
      <c r="ERS68" s="397"/>
      <c r="ERT68" s="397"/>
      <c r="ERU68" s="397"/>
      <c r="ERV68" s="397"/>
      <c r="ERW68" s="397"/>
      <c r="ERX68" s="397"/>
      <c r="ERY68" s="397"/>
      <c r="ERZ68" s="397"/>
      <c r="ESA68" s="397"/>
      <c r="ESB68" s="397"/>
      <c r="ESC68" s="397"/>
      <c r="ESD68" s="397"/>
      <c r="ESE68" s="397"/>
      <c r="ESF68" s="397"/>
      <c r="ESG68" s="397"/>
      <c r="ESH68" s="397"/>
      <c r="ESI68" s="397"/>
      <c r="ESJ68" s="397"/>
      <c r="ESK68" s="397"/>
      <c r="ESL68" s="397"/>
      <c r="ESM68" s="397"/>
      <c r="ESN68" s="397"/>
      <c r="ESO68" s="397"/>
      <c r="ESP68" s="397"/>
      <c r="ESQ68" s="397"/>
      <c r="ESR68" s="397"/>
      <c r="ESS68" s="397"/>
      <c r="EST68" s="397"/>
      <c r="ESU68" s="397"/>
      <c r="ESV68" s="397"/>
      <c r="ESW68" s="397"/>
      <c r="ESX68" s="397"/>
      <c r="ESY68" s="397"/>
      <c r="ESZ68" s="397"/>
      <c r="ETA68" s="397"/>
      <c r="ETB68" s="397"/>
      <c r="ETC68" s="397"/>
      <c r="ETD68" s="397"/>
      <c r="ETE68" s="397"/>
      <c r="ETF68" s="397"/>
      <c r="ETG68" s="397"/>
      <c r="ETH68" s="397"/>
      <c r="ETI68" s="397"/>
      <c r="ETJ68" s="397"/>
      <c r="ETK68" s="397"/>
      <c r="ETL68" s="397"/>
      <c r="ETM68" s="397"/>
      <c r="ETN68" s="397"/>
      <c r="ETO68" s="397"/>
      <c r="ETP68" s="397"/>
      <c r="ETQ68" s="397"/>
      <c r="ETR68" s="397"/>
      <c r="ETS68" s="397"/>
      <c r="ETT68" s="397"/>
      <c r="ETU68" s="397"/>
      <c r="ETV68" s="397"/>
      <c r="ETW68" s="397"/>
      <c r="ETX68" s="397"/>
      <c r="ETY68" s="397"/>
      <c r="ETZ68" s="397"/>
      <c r="EUA68" s="397"/>
      <c r="EUB68" s="397"/>
      <c r="EUC68" s="397"/>
      <c r="EUD68" s="397"/>
      <c r="EUE68" s="397"/>
      <c r="EUF68" s="397"/>
      <c r="EUG68" s="397"/>
      <c r="EUH68" s="397"/>
      <c r="EUI68" s="397"/>
      <c r="EUJ68" s="397"/>
      <c r="EUK68" s="397"/>
      <c r="EUL68" s="397"/>
      <c r="EUM68" s="397"/>
      <c r="EUN68" s="397"/>
      <c r="EUO68" s="397"/>
      <c r="EUP68" s="397"/>
      <c r="EUQ68" s="397"/>
      <c r="EUR68" s="397"/>
      <c r="EUS68" s="397"/>
      <c r="EUT68" s="397"/>
      <c r="EUU68" s="397"/>
      <c r="EUV68" s="397"/>
      <c r="EUW68" s="397"/>
      <c r="EUX68" s="397"/>
      <c r="EUY68" s="397"/>
      <c r="EUZ68" s="397"/>
      <c r="EVA68" s="397"/>
      <c r="EVB68" s="397"/>
      <c r="EVC68" s="397"/>
      <c r="EVD68" s="397"/>
      <c r="EVE68" s="397"/>
      <c r="EVF68" s="397"/>
      <c r="EVG68" s="397"/>
      <c r="EVH68" s="397"/>
      <c r="EVI68" s="397"/>
      <c r="EVJ68" s="397"/>
      <c r="EVK68" s="397"/>
      <c r="EVL68" s="397"/>
      <c r="EVM68" s="397"/>
      <c r="EVN68" s="397"/>
      <c r="EVO68" s="397"/>
      <c r="EVP68" s="397"/>
      <c r="EVQ68" s="397"/>
      <c r="EVR68" s="397"/>
      <c r="EVS68" s="397"/>
      <c r="EVT68" s="397"/>
      <c r="EVU68" s="397"/>
      <c r="EVV68" s="397"/>
      <c r="EVW68" s="397"/>
      <c r="EVX68" s="397"/>
      <c r="EVY68" s="397"/>
      <c r="EVZ68" s="397"/>
      <c r="EWA68" s="397"/>
      <c r="EWB68" s="397"/>
      <c r="EWC68" s="397"/>
      <c r="EWD68" s="397"/>
      <c r="EWE68" s="397"/>
      <c r="EWF68" s="397"/>
      <c r="EWG68" s="397"/>
      <c r="EWH68" s="397"/>
      <c r="EWI68" s="397"/>
      <c r="EWJ68" s="397"/>
      <c r="EWK68" s="397"/>
      <c r="EWL68" s="397"/>
      <c r="EWM68" s="397"/>
      <c r="EWN68" s="397"/>
      <c r="EWO68" s="397"/>
      <c r="EWP68" s="397"/>
      <c r="EWQ68" s="397"/>
      <c r="EWR68" s="397"/>
      <c r="EWS68" s="397"/>
      <c r="EWT68" s="397"/>
      <c r="EWU68" s="397"/>
      <c r="EWV68" s="397"/>
      <c r="EWW68" s="397"/>
      <c r="EWX68" s="397"/>
      <c r="EWY68" s="397"/>
      <c r="EWZ68" s="397"/>
      <c r="EXA68" s="397"/>
      <c r="EXB68" s="397"/>
      <c r="EXC68" s="397"/>
      <c r="EXD68" s="397"/>
      <c r="EXE68" s="397"/>
      <c r="EXF68" s="397"/>
      <c r="EXG68" s="397"/>
      <c r="EXH68" s="397"/>
      <c r="EXI68" s="397"/>
      <c r="EXJ68" s="397"/>
      <c r="EXK68" s="397"/>
      <c r="EXL68" s="397"/>
      <c r="EXM68" s="397"/>
      <c r="EXN68" s="397"/>
      <c r="EXO68" s="397"/>
      <c r="EXP68" s="397"/>
      <c r="EXQ68" s="397"/>
      <c r="EXR68" s="397"/>
      <c r="EXS68" s="397"/>
      <c r="EXT68" s="397"/>
      <c r="EXU68" s="397"/>
      <c r="EXV68" s="397"/>
      <c r="EXW68" s="397"/>
      <c r="EXX68" s="397"/>
      <c r="EXY68" s="397"/>
      <c r="EXZ68" s="397"/>
      <c r="EYA68" s="397"/>
      <c r="EYB68" s="397"/>
      <c r="EYC68" s="397"/>
      <c r="EYD68" s="397"/>
      <c r="EYE68" s="397"/>
      <c r="EYF68" s="397"/>
      <c r="EYG68" s="397"/>
      <c r="EYH68" s="397"/>
      <c r="EYI68" s="397"/>
      <c r="EYJ68" s="397"/>
      <c r="EYK68" s="397"/>
      <c r="EYL68" s="397"/>
      <c r="EYM68" s="397"/>
      <c r="EYN68" s="397"/>
      <c r="EYO68" s="397"/>
      <c r="EYP68" s="397"/>
      <c r="EYQ68" s="397"/>
      <c r="EYR68" s="397"/>
      <c r="EYS68" s="397"/>
      <c r="EYT68" s="397"/>
      <c r="EYU68" s="397"/>
      <c r="EYV68" s="397"/>
      <c r="EYW68" s="397"/>
      <c r="EYX68" s="397"/>
      <c r="EYY68" s="397"/>
      <c r="EYZ68" s="397"/>
      <c r="EZA68" s="397"/>
      <c r="EZB68" s="397"/>
      <c r="EZC68" s="397"/>
      <c r="EZD68" s="397"/>
      <c r="EZE68" s="397"/>
      <c r="EZF68" s="397"/>
      <c r="EZG68" s="397"/>
      <c r="EZH68" s="397"/>
      <c r="EZI68" s="397"/>
      <c r="EZJ68" s="397"/>
      <c r="EZK68" s="397"/>
      <c r="EZL68" s="397"/>
      <c r="EZM68" s="397"/>
      <c r="EZN68" s="397"/>
      <c r="EZO68" s="397"/>
      <c r="EZP68" s="397"/>
      <c r="EZQ68" s="397"/>
      <c r="EZR68" s="397"/>
      <c r="EZS68" s="397"/>
      <c r="EZT68" s="397"/>
      <c r="EZU68" s="397"/>
      <c r="EZV68" s="397"/>
      <c r="EZW68" s="397"/>
      <c r="EZX68" s="397"/>
      <c r="EZY68" s="397"/>
      <c r="EZZ68" s="397"/>
      <c r="FAA68" s="397"/>
      <c r="FAB68" s="397"/>
      <c r="FAC68" s="397"/>
      <c r="FAD68" s="397"/>
      <c r="FAE68" s="397"/>
      <c r="FAF68" s="397"/>
      <c r="FAG68" s="397"/>
      <c r="FAH68" s="397"/>
      <c r="FAI68" s="397"/>
      <c r="FAJ68" s="397"/>
      <c r="FAK68" s="397"/>
      <c r="FAL68" s="397"/>
      <c r="FAM68" s="397"/>
      <c r="FAN68" s="397"/>
      <c r="FAO68" s="397"/>
      <c r="FAP68" s="397"/>
      <c r="FAQ68" s="397"/>
      <c r="FAR68" s="397"/>
      <c r="FAS68" s="397"/>
      <c r="FAT68" s="397"/>
      <c r="FAU68" s="397"/>
      <c r="FAV68" s="397"/>
      <c r="FAW68" s="397"/>
      <c r="FAX68" s="397"/>
      <c r="FAY68" s="397"/>
      <c r="FAZ68" s="397"/>
      <c r="FBA68" s="397"/>
      <c r="FBB68" s="397"/>
      <c r="FBC68" s="397"/>
      <c r="FBD68" s="397"/>
      <c r="FBE68" s="397"/>
      <c r="FBF68" s="397"/>
      <c r="FBG68" s="397"/>
      <c r="FBH68" s="397"/>
      <c r="FBI68" s="397"/>
      <c r="FBJ68" s="397"/>
      <c r="FBK68" s="397"/>
      <c r="FBL68" s="397"/>
      <c r="FBM68" s="397"/>
      <c r="FBN68" s="397"/>
      <c r="FBO68" s="397"/>
      <c r="FBP68" s="397"/>
      <c r="FBQ68" s="397"/>
      <c r="FBR68" s="397"/>
      <c r="FBS68" s="397"/>
      <c r="FBT68" s="397"/>
      <c r="FBU68" s="397"/>
      <c r="FBV68" s="397"/>
      <c r="FBW68" s="397"/>
      <c r="FBX68" s="397"/>
      <c r="FBY68" s="397"/>
      <c r="FBZ68" s="397"/>
      <c r="FCA68" s="397"/>
      <c r="FCB68" s="397"/>
      <c r="FCC68" s="397"/>
      <c r="FCD68" s="397"/>
      <c r="FCE68" s="397"/>
      <c r="FCF68" s="397"/>
      <c r="FCG68" s="397"/>
      <c r="FCH68" s="397"/>
      <c r="FCI68" s="397"/>
      <c r="FCJ68" s="397"/>
      <c r="FCK68" s="397"/>
      <c r="FCL68" s="397"/>
      <c r="FCM68" s="397"/>
      <c r="FCN68" s="397"/>
      <c r="FCO68" s="397"/>
      <c r="FCP68" s="397"/>
      <c r="FCQ68" s="397"/>
      <c r="FCR68" s="397"/>
      <c r="FCS68" s="397"/>
      <c r="FCT68" s="397"/>
      <c r="FCU68" s="397"/>
      <c r="FCV68" s="397"/>
      <c r="FCW68" s="397"/>
      <c r="FCX68" s="397"/>
      <c r="FCY68" s="397"/>
      <c r="FCZ68" s="397"/>
      <c r="FDA68" s="397"/>
      <c r="FDB68" s="397"/>
      <c r="FDC68" s="397"/>
      <c r="FDD68" s="397"/>
      <c r="FDE68" s="397"/>
      <c r="FDF68" s="397"/>
      <c r="FDG68" s="397"/>
      <c r="FDH68" s="397"/>
      <c r="FDI68" s="397"/>
      <c r="FDJ68" s="397"/>
      <c r="FDK68" s="397"/>
      <c r="FDL68" s="397"/>
      <c r="FDM68" s="397"/>
      <c r="FDN68" s="397"/>
      <c r="FDO68" s="397"/>
      <c r="FDP68" s="397"/>
      <c r="FDQ68" s="397"/>
      <c r="FDR68" s="397"/>
      <c r="FDS68" s="397"/>
      <c r="FDT68" s="397"/>
      <c r="FDU68" s="397"/>
      <c r="FDV68" s="397"/>
      <c r="FDW68" s="397"/>
      <c r="FDX68" s="397"/>
      <c r="FDY68" s="397"/>
      <c r="FDZ68" s="397"/>
      <c r="FEA68" s="397"/>
      <c r="FEB68" s="397"/>
      <c r="FEC68" s="397"/>
      <c r="FED68" s="397"/>
      <c r="FEE68" s="397"/>
      <c r="FEF68" s="397"/>
      <c r="FEG68" s="397"/>
      <c r="FEH68" s="397"/>
      <c r="FEI68" s="397"/>
      <c r="FEJ68" s="397"/>
      <c r="FEK68" s="397"/>
      <c r="FEL68" s="397"/>
      <c r="FEM68" s="397"/>
      <c r="FEN68" s="397"/>
      <c r="FEO68" s="397"/>
      <c r="FEP68" s="397"/>
      <c r="FEQ68" s="397"/>
      <c r="FER68" s="397"/>
      <c r="FES68" s="397"/>
      <c r="FET68" s="397"/>
      <c r="FEU68" s="397"/>
      <c r="FEV68" s="397"/>
      <c r="FEW68" s="397"/>
      <c r="FEX68" s="397"/>
      <c r="FEY68" s="397"/>
      <c r="FEZ68" s="397"/>
      <c r="FFA68" s="397"/>
      <c r="FFB68" s="397"/>
      <c r="FFC68" s="397"/>
      <c r="FFD68" s="397"/>
      <c r="FFE68" s="397"/>
      <c r="FFF68" s="397"/>
      <c r="FFG68" s="397"/>
      <c r="FFH68" s="397"/>
      <c r="FFI68" s="397"/>
      <c r="FFJ68" s="397"/>
      <c r="FFK68" s="397"/>
      <c r="FFL68" s="397"/>
      <c r="FFM68" s="397"/>
      <c r="FFN68" s="397"/>
      <c r="FFO68" s="397"/>
      <c r="FFP68" s="397"/>
      <c r="FFQ68" s="397"/>
      <c r="FFR68" s="397"/>
      <c r="FFS68" s="397"/>
      <c r="FFT68" s="397"/>
      <c r="FFU68" s="397"/>
      <c r="FFV68" s="397"/>
      <c r="FFW68" s="397"/>
      <c r="FFX68" s="397"/>
      <c r="FFY68" s="397"/>
      <c r="FFZ68" s="397"/>
      <c r="FGA68" s="397"/>
      <c r="FGB68" s="397"/>
      <c r="FGC68" s="397"/>
      <c r="FGD68" s="397"/>
      <c r="FGE68" s="397"/>
      <c r="FGF68" s="397"/>
      <c r="FGG68" s="397"/>
      <c r="FGH68" s="397"/>
      <c r="FGI68" s="397"/>
      <c r="FGJ68" s="397"/>
      <c r="FGK68" s="397"/>
      <c r="FGL68" s="397"/>
      <c r="FGM68" s="397"/>
      <c r="FGN68" s="397"/>
      <c r="FGO68" s="397"/>
      <c r="FGP68" s="397"/>
      <c r="FGQ68" s="397"/>
      <c r="FGR68" s="397"/>
      <c r="FGS68" s="397"/>
      <c r="FGT68" s="397"/>
      <c r="FGU68" s="397"/>
      <c r="FGV68" s="397"/>
      <c r="FGW68" s="397"/>
      <c r="FGX68" s="397"/>
      <c r="FGY68" s="397"/>
      <c r="FGZ68" s="397"/>
      <c r="FHA68" s="397"/>
      <c r="FHB68" s="397"/>
      <c r="FHC68" s="397"/>
      <c r="FHD68" s="397"/>
      <c r="FHE68" s="397"/>
      <c r="FHF68" s="397"/>
      <c r="FHG68" s="397"/>
      <c r="FHH68" s="397"/>
      <c r="FHI68" s="397"/>
      <c r="FHJ68" s="397"/>
      <c r="FHK68" s="397"/>
      <c r="FHL68" s="397"/>
      <c r="FHM68" s="397"/>
      <c r="FHN68" s="397"/>
      <c r="FHO68" s="397"/>
      <c r="FHP68" s="397"/>
      <c r="FHQ68" s="397"/>
      <c r="FHR68" s="397"/>
      <c r="FHS68" s="397"/>
      <c r="FHT68" s="397"/>
      <c r="FHU68" s="397"/>
      <c r="FHV68" s="397"/>
      <c r="FHW68" s="397"/>
      <c r="FHX68" s="397"/>
      <c r="FHY68" s="397"/>
      <c r="FHZ68" s="397"/>
      <c r="FIA68" s="397"/>
      <c r="FIB68" s="397"/>
      <c r="FIC68" s="397"/>
      <c r="FID68" s="397"/>
      <c r="FIE68" s="397"/>
      <c r="FIF68" s="397"/>
      <c r="FIG68" s="397"/>
      <c r="FIH68" s="397"/>
      <c r="FII68" s="397"/>
      <c r="FIJ68" s="397"/>
      <c r="FIK68" s="397"/>
      <c r="FIL68" s="397"/>
      <c r="FIM68" s="397"/>
      <c r="FIN68" s="397"/>
      <c r="FIO68" s="397"/>
      <c r="FIP68" s="397"/>
      <c r="FIQ68" s="397"/>
      <c r="FIR68" s="397"/>
      <c r="FIS68" s="397"/>
      <c r="FIT68" s="397"/>
      <c r="FIU68" s="397"/>
      <c r="FIV68" s="397"/>
      <c r="FIW68" s="397"/>
      <c r="FIX68" s="397"/>
      <c r="FIY68" s="397"/>
      <c r="FIZ68" s="397"/>
      <c r="FJA68" s="397"/>
      <c r="FJB68" s="397"/>
      <c r="FJC68" s="397"/>
      <c r="FJD68" s="397"/>
      <c r="FJE68" s="397"/>
      <c r="FJF68" s="397"/>
      <c r="FJG68" s="397"/>
      <c r="FJH68" s="397"/>
      <c r="FJI68" s="397"/>
      <c r="FJJ68" s="397"/>
      <c r="FJK68" s="397"/>
      <c r="FJL68" s="397"/>
      <c r="FJM68" s="397"/>
      <c r="FJN68" s="397"/>
      <c r="FJO68" s="397"/>
      <c r="FJP68" s="397"/>
      <c r="FJQ68" s="397"/>
      <c r="FJR68" s="397"/>
      <c r="FJS68" s="397"/>
      <c r="FJT68" s="397"/>
      <c r="FJU68" s="397"/>
      <c r="FJV68" s="397"/>
      <c r="FJW68" s="397"/>
      <c r="FJX68" s="397"/>
      <c r="FJY68" s="397"/>
      <c r="FJZ68" s="397"/>
      <c r="FKA68" s="397"/>
      <c r="FKB68" s="397"/>
      <c r="FKC68" s="397"/>
      <c r="FKD68" s="397"/>
      <c r="FKE68" s="397"/>
      <c r="FKF68" s="397"/>
      <c r="FKG68" s="397"/>
      <c r="FKH68" s="397"/>
      <c r="FKI68" s="397"/>
      <c r="FKJ68" s="397"/>
      <c r="FKK68" s="397"/>
      <c r="FKL68" s="397"/>
      <c r="FKM68" s="397"/>
      <c r="FKN68" s="397"/>
      <c r="FKO68" s="397"/>
      <c r="FKP68" s="397"/>
      <c r="FKQ68" s="397"/>
      <c r="FKR68" s="397"/>
      <c r="FKS68" s="397"/>
      <c r="FKT68" s="397"/>
      <c r="FKU68" s="397"/>
      <c r="FKV68" s="397"/>
      <c r="FKW68" s="397"/>
      <c r="FKX68" s="397"/>
      <c r="FKY68" s="397"/>
      <c r="FKZ68" s="397"/>
      <c r="FLA68" s="397"/>
      <c r="FLB68" s="397"/>
      <c r="FLC68" s="397"/>
      <c r="FLD68" s="397"/>
      <c r="FLE68" s="397"/>
      <c r="FLF68" s="397"/>
      <c r="FLG68" s="397"/>
      <c r="FLH68" s="397"/>
      <c r="FLI68" s="397"/>
      <c r="FLJ68" s="397"/>
      <c r="FLK68" s="397"/>
      <c r="FLL68" s="397"/>
      <c r="FLM68" s="397"/>
      <c r="FLN68" s="397"/>
      <c r="FLO68" s="397"/>
      <c r="FLP68" s="397"/>
      <c r="FLQ68" s="397"/>
      <c r="FLR68" s="397"/>
      <c r="FLS68" s="397"/>
      <c r="FLT68" s="397"/>
      <c r="FLU68" s="397"/>
      <c r="FLV68" s="397"/>
      <c r="FLW68" s="397"/>
      <c r="FLX68" s="397"/>
      <c r="FLY68" s="397"/>
      <c r="FLZ68" s="397"/>
      <c r="FMA68" s="397"/>
      <c r="FMB68" s="397"/>
      <c r="FMC68" s="397"/>
      <c r="FMD68" s="397"/>
      <c r="FME68" s="397"/>
      <c r="FMF68" s="397"/>
      <c r="FMG68" s="397"/>
      <c r="FMH68" s="397"/>
      <c r="FMI68" s="397"/>
      <c r="FMJ68" s="397"/>
      <c r="FMK68" s="397"/>
      <c r="FML68" s="397"/>
      <c r="FMM68" s="397"/>
      <c r="FMN68" s="397"/>
      <c r="FMO68" s="397"/>
      <c r="FMP68" s="397"/>
      <c r="FMQ68" s="397"/>
      <c r="FMR68" s="397"/>
      <c r="FMS68" s="397"/>
      <c r="FMT68" s="397"/>
      <c r="FMU68" s="397"/>
      <c r="FMV68" s="397"/>
      <c r="FMW68" s="397"/>
      <c r="FMX68" s="397"/>
      <c r="FMY68" s="397"/>
      <c r="FMZ68" s="397"/>
      <c r="FNA68" s="397"/>
      <c r="FNB68" s="397"/>
      <c r="FNC68" s="397"/>
      <c r="FND68" s="397"/>
      <c r="FNE68" s="397"/>
      <c r="FNF68" s="397"/>
      <c r="FNG68" s="397"/>
      <c r="FNH68" s="397"/>
      <c r="FNI68" s="397"/>
      <c r="FNJ68" s="397"/>
      <c r="FNK68" s="397"/>
      <c r="FNL68" s="397"/>
      <c r="FNM68" s="397"/>
      <c r="FNN68" s="397"/>
      <c r="FNO68" s="397"/>
      <c r="FNP68" s="397"/>
      <c r="FNQ68" s="397"/>
      <c r="FNR68" s="397"/>
      <c r="FNS68" s="397"/>
      <c r="FNT68" s="397"/>
      <c r="FNU68" s="397"/>
      <c r="FNV68" s="397"/>
      <c r="FNW68" s="397"/>
      <c r="FNX68" s="397"/>
      <c r="FNY68" s="397"/>
      <c r="FNZ68" s="397"/>
      <c r="FOA68" s="397"/>
      <c r="FOB68" s="397"/>
      <c r="FOC68" s="397"/>
      <c r="FOD68" s="397"/>
      <c r="FOE68" s="397"/>
      <c r="FOF68" s="397"/>
      <c r="FOG68" s="397"/>
      <c r="FOH68" s="397"/>
      <c r="FOI68" s="397"/>
      <c r="FOJ68" s="397"/>
      <c r="FOK68" s="397"/>
      <c r="FOL68" s="397"/>
      <c r="FOM68" s="397"/>
      <c r="FON68" s="397"/>
      <c r="FOO68" s="397"/>
      <c r="FOP68" s="397"/>
      <c r="FOQ68" s="397"/>
      <c r="FOR68" s="397"/>
      <c r="FOS68" s="397"/>
      <c r="FOT68" s="397"/>
      <c r="FOU68" s="397"/>
      <c r="FOV68" s="397"/>
      <c r="FOW68" s="397"/>
      <c r="FOX68" s="397"/>
      <c r="FOY68" s="397"/>
      <c r="FOZ68" s="397"/>
      <c r="FPA68" s="397"/>
      <c r="FPB68" s="397"/>
      <c r="FPC68" s="397"/>
      <c r="FPD68" s="397"/>
      <c r="FPE68" s="397"/>
      <c r="FPF68" s="397"/>
      <c r="FPG68" s="397"/>
      <c r="FPH68" s="397"/>
      <c r="FPI68" s="397"/>
      <c r="FPJ68" s="397"/>
      <c r="FPK68" s="397"/>
      <c r="FPL68" s="397"/>
      <c r="FPM68" s="397"/>
      <c r="FPN68" s="397"/>
      <c r="FPO68" s="397"/>
      <c r="FPP68" s="397"/>
      <c r="FPQ68" s="397"/>
      <c r="FPR68" s="397"/>
      <c r="FPS68" s="397"/>
      <c r="FPT68" s="397"/>
      <c r="FPU68" s="397"/>
      <c r="FPV68" s="397"/>
      <c r="FPW68" s="397"/>
      <c r="FPX68" s="397"/>
      <c r="FPY68" s="397"/>
      <c r="FPZ68" s="397"/>
      <c r="FQA68" s="397"/>
      <c r="FQB68" s="397"/>
      <c r="FQC68" s="397"/>
      <c r="FQD68" s="397"/>
      <c r="FQE68" s="397"/>
      <c r="FQF68" s="397"/>
      <c r="FQG68" s="397"/>
      <c r="FQH68" s="397"/>
      <c r="FQI68" s="397"/>
      <c r="FQJ68" s="397"/>
      <c r="FQK68" s="397"/>
      <c r="FQL68" s="397"/>
      <c r="FQM68" s="397"/>
      <c r="FQN68" s="397"/>
      <c r="FQO68" s="397"/>
      <c r="FQP68" s="397"/>
      <c r="FQQ68" s="397"/>
      <c r="FQR68" s="397"/>
      <c r="FQS68" s="397"/>
      <c r="FQT68" s="397"/>
      <c r="FQU68" s="397"/>
      <c r="FQV68" s="397"/>
      <c r="FQW68" s="397"/>
      <c r="FQX68" s="397"/>
      <c r="FQY68" s="397"/>
      <c r="FQZ68" s="397"/>
      <c r="FRA68" s="397"/>
      <c r="FRB68" s="397"/>
      <c r="FRC68" s="397"/>
      <c r="FRD68" s="397"/>
      <c r="FRE68" s="397"/>
      <c r="FRF68" s="397"/>
      <c r="FRG68" s="397"/>
      <c r="FRH68" s="397"/>
      <c r="FRI68" s="397"/>
      <c r="FRJ68" s="397"/>
      <c r="FRK68" s="397"/>
      <c r="FRL68" s="397"/>
      <c r="FRM68" s="397"/>
      <c r="FRN68" s="397"/>
      <c r="FRO68" s="397"/>
      <c r="FRP68" s="397"/>
      <c r="FRQ68" s="397"/>
      <c r="FRR68" s="397"/>
      <c r="FRS68" s="397"/>
      <c r="FRT68" s="397"/>
      <c r="FRU68" s="397"/>
      <c r="FRV68" s="397"/>
      <c r="FRW68" s="397"/>
      <c r="FRX68" s="397"/>
      <c r="FRY68" s="397"/>
      <c r="FRZ68" s="397"/>
      <c r="FSA68" s="397"/>
      <c r="FSB68" s="397"/>
      <c r="FSC68" s="397"/>
      <c r="FSD68" s="397"/>
      <c r="FSE68" s="397"/>
      <c r="FSF68" s="397"/>
      <c r="FSG68" s="397"/>
      <c r="FSH68" s="397"/>
      <c r="FSI68" s="397"/>
      <c r="FSJ68" s="397"/>
      <c r="FSK68" s="397"/>
      <c r="FSL68" s="397"/>
      <c r="FSM68" s="397"/>
      <c r="FSN68" s="397"/>
      <c r="FSO68" s="397"/>
      <c r="FSP68" s="397"/>
      <c r="FSQ68" s="397"/>
      <c r="FSR68" s="397"/>
      <c r="FSS68" s="397"/>
      <c r="FST68" s="397"/>
      <c r="FSU68" s="397"/>
      <c r="FSV68" s="397"/>
      <c r="FSW68" s="397"/>
      <c r="FSX68" s="397"/>
      <c r="FSY68" s="397"/>
      <c r="FSZ68" s="397"/>
      <c r="FTA68" s="397"/>
      <c r="FTB68" s="397"/>
      <c r="FTC68" s="397"/>
      <c r="FTD68" s="397"/>
      <c r="FTE68" s="397"/>
      <c r="FTF68" s="397"/>
      <c r="FTG68" s="397"/>
      <c r="FTH68" s="397"/>
      <c r="FTI68" s="397"/>
      <c r="FTJ68" s="397"/>
      <c r="FTK68" s="397"/>
      <c r="FTL68" s="397"/>
      <c r="FTM68" s="397"/>
      <c r="FTN68" s="397"/>
      <c r="FTO68" s="397"/>
      <c r="FTP68" s="397"/>
      <c r="FTQ68" s="397"/>
      <c r="FTR68" s="397"/>
      <c r="FTS68" s="397"/>
      <c r="FTT68" s="397"/>
      <c r="FTU68" s="397"/>
      <c r="FTV68" s="397"/>
      <c r="FTW68" s="397"/>
      <c r="FTX68" s="397"/>
      <c r="FTY68" s="397"/>
      <c r="FTZ68" s="397"/>
      <c r="FUA68" s="397"/>
      <c r="FUB68" s="397"/>
      <c r="FUC68" s="397"/>
      <c r="FUD68" s="397"/>
      <c r="FUE68" s="397"/>
      <c r="FUF68" s="397"/>
      <c r="FUG68" s="397"/>
      <c r="FUH68" s="397"/>
      <c r="FUI68" s="397"/>
      <c r="FUJ68" s="397"/>
      <c r="FUK68" s="397"/>
      <c r="FUL68" s="397"/>
      <c r="FUM68" s="397"/>
      <c r="FUN68" s="397"/>
      <c r="FUO68" s="397"/>
      <c r="FUP68" s="397"/>
      <c r="FUQ68" s="397"/>
      <c r="FUR68" s="397"/>
      <c r="FUS68" s="397"/>
      <c r="FUT68" s="397"/>
      <c r="FUU68" s="397"/>
      <c r="FUV68" s="397"/>
      <c r="FUW68" s="397"/>
      <c r="FUX68" s="397"/>
      <c r="FUY68" s="397"/>
      <c r="FUZ68" s="397"/>
      <c r="FVA68" s="397"/>
      <c r="FVB68" s="397"/>
      <c r="FVC68" s="397"/>
      <c r="FVD68" s="397"/>
      <c r="FVE68" s="397"/>
      <c r="FVF68" s="397"/>
      <c r="FVG68" s="397"/>
      <c r="FVH68" s="397"/>
      <c r="FVI68" s="397"/>
      <c r="FVJ68" s="397"/>
      <c r="FVK68" s="397"/>
      <c r="FVL68" s="397"/>
      <c r="FVM68" s="397"/>
      <c r="FVN68" s="397"/>
      <c r="FVO68" s="397"/>
      <c r="FVP68" s="397"/>
      <c r="FVQ68" s="397"/>
      <c r="FVR68" s="397"/>
      <c r="FVS68" s="397"/>
      <c r="FVT68" s="397"/>
      <c r="FVU68" s="397"/>
      <c r="FVV68" s="397"/>
      <c r="FVW68" s="397"/>
      <c r="FVX68" s="397"/>
      <c r="FVY68" s="397"/>
      <c r="FVZ68" s="397"/>
      <c r="FWA68" s="397"/>
      <c r="FWB68" s="397"/>
      <c r="FWC68" s="397"/>
      <c r="FWD68" s="397"/>
      <c r="FWE68" s="397"/>
      <c r="FWF68" s="397"/>
      <c r="FWG68" s="397"/>
      <c r="FWH68" s="397"/>
      <c r="FWI68" s="397"/>
      <c r="FWJ68" s="397"/>
      <c r="FWK68" s="397"/>
      <c r="FWL68" s="397"/>
      <c r="FWM68" s="397"/>
      <c r="FWN68" s="397"/>
      <c r="FWO68" s="397"/>
      <c r="FWP68" s="397"/>
      <c r="FWQ68" s="397"/>
      <c r="FWR68" s="397"/>
      <c r="FWS68" s="397"/>
      <c r="FWT68" s="397"/>
      <c r="FWU68" s="397"/>
      <c r="FWV68" s="397"/>
      <c r="FWW68" s="397"/>
      <c r="FWX68" s="397"/>
      <c r="FWY68" s="397"/>
      <c r="FWZ68" s="397"/>
      <c r="FXA68" s="397"/>
      <c r="FXB68" s="397"/>
      <c r="FXC68" s="397"/>
      <c r="FXD68" s="397"/>
      <c r="FXE68" s="397"/>
      <c r="FXF68" s="397"/>
      <c r="FXG68" s="397"/>
      <c r="FXH68" s="397"/>
      <c r="FXI68" s="397"/>
      <c r="FXJ68" s="397"/>
      <c r="FXK68" s="397"/>
      <c r="FXL68" s="397"/>
      <c r="FXM68" s="397"/>
      <c r="FXN68" s="397"/>
      <c r="FXO68" s="397"/>
      <c r="FXP68" s="397"/>
      <c r="FXQ68" s="397"/>
      <c r="FXR68" s="397"/>
      <c r="FXS68" s="397"/>
      <c r="FXT68" s="397"/>
      <c r="FXU68" s="397"/>
      <c r="FXV68" s="397"/>
      <c r="FXW68" s="397"/>
      <c r="FXX68" s="397"/>
      <c r="FXY68" s="397"/>
      <c r="FXZ68" s="397"/>
      <c r="FYA68" s="397"/>
      <c r="FYB68" s="397"/>
      <c r="FYC68" s="397"/>
      <c r="FYD68" s="397"/>
      <c r="FYE68" s="397"/>
      <c r="FYF68" s="397"/>
      <c r="FYG68" s="397"/>
      <c r="FYH68" s="397"/>
      <c r="FYI68" s="397"/>
      <c r="FYJ68" s="397"/>
      <c r="FYK68" s="397"/>
      <c r="FYL68" s="397"/>
      <c r="FYM68" s="397"/>
      <c r="FYN68" s="397"/>
      <c r="FYO68" s="397"/>
      <c r="FYP68" s="397"/>
      <c r="FYQ68" s="397"/>
      <c r="FYR68" s="397"/>
      <c r="FYS68" s="397"/>
      <c r="FYT68" s="397"/>
      <c r="FYU68" s="397"/>
      <c r="FYV68" s="397"/>
      <c r="FYW68" s="397"/>
      <c r="FYX68" s="397"/>
      <c r="FYY68" s="397"/>
      <c r="FYZ68" s="397"/>
      <c r="FZA68" s="397"/>
      <c r="FZB68" s="397"/>
      <c r="FZC68" s="397"/>
      <c r="FZD68" s="397"/>
      <c r="FZE68" s="397"/>
      <c r="FZF68" s="397"/>
      <c r="FZG68" s="397"/>
      <c r="FZH68" s="397"/>
      <c r="FZI68" s="397"/>
      <c r="FZJ68" s="397"/>
      <c r="FZK68" s="397"/>
      <c r="FZL68" s="397"/>
      <c r="FZM68" s="397"/>
      <c r="FZN68" s="397"/>
      <c r="FZO68" s="397"/>
      <c r="FZP68" s="397"/>
      <c r="FZQ68" s="397"/>
      <c r="FZR68" s="397"/>
      <c r="FZS68" s="397"/>
      <c r="FZT68" s="397"/>
      <c r="FZU68" s="397"/>
      <c r="FZV68" s="397"/>
      <c r="FZW68" s="397"/>
      <c r="FZX68" s="397"/>
      <c r="FZY68" s="397"/>
      <c r="FZZ68" s="397"/>
      <c r="GAA68" s="397"/>
      <c r="GAB68" s="397"/>
      <c r="GAC68" s="397"/>
      <c r="GAD68" s="397"/>
      <c r="GAE68" s="397"/>
      <c r="GAF68" s="397"/>
      <c r="GAG68" s="397"/>
      <c r="GAH68" s="397"/>
      <c r="GAI68" s="397"/>
      <c r="GAJ68" s="397"/>
      <c r="GAK68" s="397"/>
      <c r="GAL68" s="397"/>
      <c r="GAM68" s="397"/>
      <c r="GAN68" s="397"/>
      <c r="GAO68" s="397"/>
      <c r="GAP68" s="397"/>
      <c r="GAQ68" s="397"/>
      <c r="GAR68" s="397"/>
      <c r="GAS68" s="397"/>
      <c r="GAT68" s="397"/>
      <c r="GAU68" s="397"/>
      <c r="GAV68" s="397"/>
      <c r="GAW68" s="397"/>
      <c r="GAX68" s="397"/>
      <c r="GAY68" s="397"/>
      <c r="GAZ68" s="397"/>
      <c r="GBA68" s="397"/>
      <c r="GBB68" s="397"/>
      <c r="GBC68" s="397"/>
      <c r="GBD68" s="397"/>
      <c r="GBE68" s="397"/>
      <c r="GBF68" s="397"/>
      <c r="GBG68" s="397"/>
      <c r="GBH68" s="397"/>
      <c r="GBI68" s="397"/>
      <c r="GBJ68" s="397"/>
      <c r="GBK68" s="397"/>
      <c r="GBL68" s="397"/>
      <c r="GBM68" s="397"/>
      <c r="GBN68" s="397"/>
      <c r="GBO68" s="397"/>
      <c r="GBP68" s="397"/>
      <c r="GBQ68" s="397"/>
      <c r="GBR68" s="397"/>
      <c r="GBS68" s="397"/>
      <c r="GBT68" s="397"/>
      <c r="GBU68" s="397"/>
      <c r="GBV68" s="397"/>
      <c r="GBW68" s="397"/>
      <c r="GBX68" s="397"/>
      <c r="GBY68" s="397"/>
      <c r="GBZ68" s="397"/>
      <c r="GCA68" s="397"/>
      <c r="GCB68" s="397"/>
      <c r="GCC68" s="397"/>
      <c r="GCD68" s="397"/>
      <c r="GCE68" s="397"/>
      <c r="GCF68" s="397"/>
      <c r="GCG68" s="397"/>
      <c r="GCH68" s="397"/>
      <c r="GCI68" s="397"/>
      <c r="GCJ68" s="397"/>
      <c r="GCK68" s="397"/>
      <c r="GCL68" s="397"/>
      <c r="GCM68" s="397"/>
      <c r="GCN68" s="397"/>
      <c r="GCO68" s="397"/>
      <c r="GCP68" s="397"/>
      <c r="GCQ68" s="397"/>
      <c r="GCR68" s="397"/>
      <c r="GCS68" s="397"/>
      <c r="GCT68" s="397"/>
      <c r="GCU68" s="397"/>
      <c r="GCV68" s="397"/>
      <c r="GCW68" s="397"/>
      <c r="GCX68" s="397"/>
      <c r="GCY68" s="397"/>
      <c r="GCZ68" s="397"/>
      <c r="GDA68" s="397"/>
      <c r="GDB68" s="397"/>
      <c r="GDC68" s="397"/>
      <c r="GDD68" s="397"/>
      <c r="GDE68" s="397"/>
      <c r="GDF68" s="397"/>
      <c r="GDG68" s="397"/>
      <c r="GDH68" s="397"/>
      <c r="GDI68" s="397"/>
      <c r="GDJ68" s="397"/>
      <c r="GDK68" s="397"/>
      <c r="GDL68" s="397"/>
      <c r="GDM68" s="397"/>
      <c r="GDN68" s="397"/>
      <c r="GDO68" s="397"/>
      <c r="GDP68" s="397"/>
      <c r="GDQ68" s="397"/>
      <c r="GDR68" s="397"/>
      <c r="GDS68" s="397"/>
      <c r="GDT68" s="397"/>
      <c r="GDU68" s="397"/>
      <c r="GDV68" s="397"/>
      <c r="GDW68" s="397"/>
      <c r="GDX68" s="397"/>
      <c r="GDY68" s="397"/>
      <c r="GDZ68" s="397"/>
      <c r="GEA68" s="397"/>
      <c r="GEB68" s="397"/>
      <c r="GEC68" s="397"/>
      <c r="GED68" s="397"/>
      <c r="GEE68" s="397"/>
      <c r="GEF68" s="397"/>
      <c r="GEG68" s="397"/>
      <c r="GEH68" s="397"/>
      <c r="GEI68" s="397"/>
      <c r="GEJ68" s="397"/>
      <c r="GEK68" s="397"/>
      <c r="GEL68" s="397"/>
      <c r="GEM68" s="397"/>
      <c r="GEN68" s="397"/>
      <c r="GEO68" s="397"/>
      <c r="GEP68" s="397"/>
      <c r="GEQ68" s="397"/>
      <c r="GER68" s="397"/>
      <c r="GES68" s="397"/>
      <c r="GET68" s="397"/>
      <c r="GEU68" s="397"/>
      <c r="GEV68" s="397"/>
      <c r="GEW68" s="397"/>
      <c r="GEX68" s="397"/>
      <c r="GEY68" s="397"/>
      <c r="GEZ68" s="397"/>
      <c r="GFA68" s="397"/>
      <c r="GFB68" s="397"/>
      <c r="GFC68" s="397"/>
      <c r="GFD68" s="397"/>
      <c r="GFE68" s="397"/>
      <c r="GFF68" s="397"/>
      <c r="GFG68" s="397"/>
      <c r="GFH68" s="397"/>
      <c r="GFI68" s="397"/>
      <c r="GFJ68" s="397"/>
      <c r="GFK68" s="397"/>
      <c r="GFL68" s="397"/>
      <c r="GFM68" s="397"/>
      <c r="GFN68" s="397"/>
      <c r="GFO68" s="397"/>
      <c r="GFP68" s="397"/>
      <c r="GFQ68" s="397"/>
      <c r="GFR68" s="397"/>
      <c r="GFS68" s="397"/>
      <c r="GFT68" s="397"/>
      <c r="GFU68" s="397"/>
      <c r="GFV68" s="397"/>
      <c r="GFW68" s="397"/>
      <c r="GFX68" s="397"/>
      <c r="GFY68" s="397"/>
      <c r="GFZ68" s="397"/>
      <c r="GGA68" s="397"/>
      <c r="GGB68" s="397"/>
      <c r="GGC68" s="397"/>
      <c r="GGD68" s="397"/>
      <c r="GGE68" s="397"/>
      <c r="GGF68" s="397"/>
      <c r="GGG68" s="397"/>
      <c r="GGH68" s="397"/>
      <c r="GGI68" s="397"/>
      <c r="GGJ68" s="397"/>
      <c r="GGK68" s="397"/>
      <c r="GGL68" s="397"/>
      <c r="GGM68" s="397"/>
      <c r="GGN68" s="397"/>
      <c r="GGO68" s="397"/>
      <c r="GGP68" s="397"/>
      <c r="GGQ68" s="397"/>
      <c r="GGR68" s="397"/>
      <c r="GGS68" s="397"/>
      <c r="GGT68" s="397"/>
      <c r="GGU68" s="397"/>
      <c r="GGV68" s="397"/>
      <c r="GGW68" s="397"/>
      <c r="GGX68" s="397"/>
      <c r="GGY68" s="397"/>
      <c r="GGZ68" s="397"/>
      <c r="GHA68" s="397"/>
      <c r="GHB68" s="397"/>
      <c r="GHC68" s="397"/>
      <c r="GHD68" s="397"/>
      <c r="GHE68" s="397"/>
      <c r="GHF68" s="397"/>
      <c r="GHG68" s="397"/>
      <c r="GHH68" s="397"/>
      <c r="GHI68" s="397"/>
      <c r="GHJ68" s="397"/>
      <c r="GHK68" s="397"/>
      <c r="GHL68" s="397"/>
      <c r="GHM68" s="397"/>
      <c r="GHN68" s="397"/>
      <c r="GHO68" s="397"/>
      <c r="GHP68" s="397"/>
      <c r="GHQ68" s="397"/>
      <c r="GHR68" s="397"/>
      <c r="GHS68" s="397"/>
      <c r="GHT68" s="397"/>
      <c r="GHU68" s="397"/>
      <c r="GHV68" s="397"/>
      <c r="GHW68" s="397"/>
      <c r="GHX68" s="397"/>
      <c r="GHY68" s="397"/>
      <c r="GHZ68" s="397"/>
      <c r="GIA68" s="397"/>
      <c r="GIB68" s="397"/>
      <c r="GIC68" s="397"/>
      <c r="GID68" s="397"/>
      <c r="GIE68" s="397"/>
      <c r="GIF68" s="397"/>
      <c r="GIG68" s="397"/>
      <c r="GIH68" s="397"/>
      <c r="GII68" s="397"/>
      <c r="GIJ68" s="397"/>
      <c r="GIK68" s="397"/>
      <c r="GIL68" s="397"/>
      <c r="GIM68" s="397"/>
      <c r="GIN68" s="397"/>
      <c r="GIO68" s="397"/>
      <c r="GIP68" s="397"/>
      <c r="GIQ68" s="397"/>
      <c r="GIR68" s="397"/>
      <c r="GIS68" s="397"/>
      <c r="GIT68" s="397"/>
      <c r="GIU68" s="397"/>
      <c r="GIV68" s="397"/>
      <c r="GIW68" s="397"/>
      <c r="GIX68" s="397"/>
      <c r="GIY68" s="397"/>
      <c r="GIZ68" s="397"/>
      <c r="GJA68" s="397"/>
      <c r="GJB68" s="397"/>
      <c r="GJC68" s="397"/>
      <c r="GJD68" s="397"/>
      <c r="GJE68" s="397"/>
      <c r="GJF68" s="397"/>
      <c r="GJG68" s="397"/>
      <c r="GJH68" s="397"/>
      <c r="GJI68" s="397"/>
      <c r="GJJ68" s="397"/>
      <c r="GJK68" s="397"/>
      <c r="GJL68" s="397"/>
      <c r="GJM68" s="397"/>
      <c r="GJN68" s="397"/>
      <c r="GJO68" s="397"/>
      <c r="GJP68" s="397"/>
      <c r="GJQ68" s="397"/>
      <c r="GJR68" s="397"/>
      <c r="GJS68" s="397"/>
      <c r="GJT68" s="397"/>
      <c r="GJU68" s="397"/>
      <c r="GJV68" s="397"/>
      <c r="GJW68" s="397"/>
      <c r="GJX68" s="397"/>
      <c r="GJY68" s="397"/>
      <c r="GJZ68" s="397"/>
      <c r="GKA68" s="397"/>
      <c r="GKB68" s="397"/>
      <c r="GKC68" s="397"/>
      <c r="GKD68" s="397"/>
      <c r="GKE68" s="397"/>
      <c r="GKF68" s="397"/>
      <c r="GKG68" s="397"/>
      <c r="GKH68" s="397"/>
      <c r="GKI68" s="397"/>
      <c r="GKJ68" s="397"/>
      <c r="GKK68" s="397"/>
      <c r="GKL68" s="397"/>
      <c r="GKM68" s="397"/>
      <c r="GKN68" s="397"/>
      <c r="GKO68" s="397"/>
      <c r="GKP68" s="397"/>
      <c r="GKQ68" s="397"/>
      <c r="GKR68" s="397"/>
      <c r="GKS68" s="397"/>
      <c r="GKT68" s="397"/>
      <c r="GKU68" s="397"/>
      <c r="GKV68" s="397"/>
      <c r="GKW68" s="397"/>
      <c r="GKX68" s="397"/>
      <c r="GKY68" s="397"/>
      <c r="GKZ68" s="397"/>
      <c r="GLA68" s="397"/>
      <c r="GLB68" s="397"/>
      <c r="GLC68" s="397"/>
      <c r="GLD68" s="397"/>
      <c r="GLE68" s="397"/>
      <c r="GLF68" s="397"/>
      <c r="GLG68" s="397"/>
      <c r="GLH68" s="397"/>
      <c r="GLI68" s="397"/>
      <c r="GLJ68" s="397"/>
      <c r="GLK68" s="397"/>
      <c r="GLL68" s="397"/>
      <c r="GLM68" s="397"/>
      <c r="GLN68" s="397"/>
      <c r="GLO68" s="397"/>
      <c r="GLP68" s="397"/>
      <c r="GLQ68" s="397"/>
      <c r="GLR68" s="397"/>
      <c r="GLS68" s="397"/>
      <c r="GLT68" s="397"/>
      <c r="GLU68" s="397"/>
      <c r="GLV68" s="397"/>
      <c r="GLW68" s="397"/>
      <c r="GLX68" s="397"/>
      <c r="GLY68" s="397"/>
      <c r="GLZ68" s="397"/>
      <c r="GMA68" s="397"/>
      <c r="GMB68" s="397"/>
      <c r="GMC68" s="397"/>
      <c r="GMD68" s="397"/>
      <c r="GME68" s="397"/>
      <c r="GMF68" s="397"/>
      <c r="GMG68" s="397"/>
      <c r="GMH68" s="397"/>
      <c r="GMI68" s="397"/>
      <c r="GMJ68" s="397"/>
      <c r="GMK68" s="397"/>
      <c r="GML68" s="397"/>
      <c r="GMM68" s="397"/>
      <c r="GMN68" s="397"/>
      <c r="GMO68" s="397"/>
      <c r="GMP68" s="397"/>
      <c r="GMQ68" s="397"/>
      <c r="GMR68" s="397"/>
      <c r="GMS68" s="397"/>
      <c r="GMT68" s="397"/>
      <c r="GMU68" s="397"/>
      <c r="GMV68" s="397"/>
      <c r="GMW68" s="397"/>
      <c r="GMX68" s="397"/>
      <c r="GMY68" s="397"/>
      <c r="GMZ68" s="397"/>
      <c r="GNA68" s="397"/>
      <c r="GNB68" s="397"/>
      <c r="GNC68" s="397"/>
      <c r="GND68" s="397"/>
      <c r="GNE68" s="397"/>
      <c r="GNF68" s="397"/>
      <c r="GNG68" s="397"/>
      <c r="GNH68" s="397"/>
      <c r="GNI68" s="397"/>
      <c r="GNJ68" s="397"/>
      <c r="GNK68" s="397"/>
      <c r="GNL68" s="397"/>
      <c r="GNM68" s="397"/>
      <c r="GNN68" s="397"/>
      <c r="GNO68" s="397"/>
      <c r="GNP68" s="397"/>
      <c r="GNQ68" s="397"/>
      <c r="GNR68" s="397"/>
      <c r="GNS68" s="397"/>
      <c r="GNT68" s="397"/>
      <c r="GNU68" s="397"/>
      <c r="GNV68" s="397"/>
      <c r="GNW68" s="397"/>
      <c r="GNX68" s="397"/>
      <c r="GNY68" s="397"/>
      <c r="GNZ68" s="397"/>
      <c r="GOA68" s="397"/>
      <c r="GOB68" s="397"/>
      <c r="GOC68" s="397"/>
      <c r="GOD68" s="397"/>
      <c r="GOE68" s="397"/>
      <c r="GOF68" s="397"/>
      <c r="GOG68" s="397"/>
      <c r="GOH68" s="397"/>
      <c r="GOI68" s="397"/>
      <c r="GOJ68" s="397"/>
      <c r="GOK68" s="397"/>
      <c r="GOL68" s="397"/>
      <c r="GOM68" s="397"/>
      <c r="GON68" s="397"/>
      <c r="GOO68" s="397"/>
      <c r="GOP68" s="397"/>
      <c r="GOQ68" s="397"/>
      <c r="GOR68" s="397"/>
      <c r="GOS68" s="397"/>
      <c r="GOT68" s="397"/>
      <c r="GOU68" s="397"/>
      <c r="GOV68" s="397"/>
      <c r="GOW68" s="397"/>
      <c r="GOX68" s="397"/>
      <c r="GOY68" s="397"/>
      <c r="GOZ68" s="397"/>
      <c r="GPA68" s="397"/>
      <c r="GPB68" s="397"/>
      <c r="GPC68" s="397"/>
      <c r="GPD68" s="397"/>
      <c r="GPE68" s="397"/>
      <c r="GPF68" s="397"/>
      <c r="GPG68" s="397"/>
      <c r="GPH68" s="397"/>
      <c r="GPI68" s="397"/>
      <c r="GPJ68" s="397"/>
      <c r="GPK68" s="397"/>
      <c r="GPL68" s="397"/>
      <c r="GPM68" s="397"/>
      <c r="GPN68" s="397"/>
      <c r="GPO68" s="397"/>
      <c r="GPP68" s="397"/>
      <c r="GPQ68" s="397"/>
      <c r="GPR68" s="397"/>
      <c r="GPS68" s="397"/>
      <c r="GPT68" s="397"/>
      <c r="GPU68" s="397"/>
      <c r="GPV68" s="397"/>
      <c r="GPW68" s="397"/>
      <c r="GPX68" s="397"/>
      <c r="GPY68" s="397"/>
      <c r="GPZ68" s="397"/>
      <c r="GQA68" s="397"/>
      <c r="GQB68" s="397"/>
      <c r="GQC68" s="397"/>
      <c r="GQD68" s="397"/>
      <c r="GQE68" s="397"/>
      <c r="GQF68" s="397"/>
      <c r="GQG68" s="397"/>
      <c r="GQH68" s="397"/>
      <c r="GQI68" s="397"/>
      <c r="GQJ68" s="397"/>
      <c r="GQK68" s="397"/>
      <c r="GQL68" s="397"/>
      <c r="GQM68" s="397"/>
      <c r="GQN68" s="397"/>
      <c r="GQO68" s="397"/>
      <c r="GQP68" s="397"/>
      <c r="GQQ68" s="397"/>
      <c r="GQR68" s="397"/>
      <c r="GQS68" s="397"/>
      <c r="GQT68" s="397"/>
      <c r="GQU68" s="397"/>
      <c r="GQV68" s="397"/>
      <c r="GQW68" s="397"/>
      <c r="GQX68" s="397"/>
      <c r="GQY68" s="397"/>
      <c r="GQZ68" s="397"/>
      <c r="GRA68" s="397"/>
      <c r="GRB68" s="397"/>
      <c r="GRC68" s="397"/>
      <c r="GRD68" s="397"/>
      <c r="GRE68" s="397"/>
      <c r="GRF68" s="397"/>
      <c r="GRG68" s="397"/>
      <c r="GRH68" s="397"/>
      <c r="GRI68" s="397"/>
      <c r="GRJ68" s="397"/>
      <c r="GRK68" s="397"/>
      <c r="GRL68" s="397"/>
      <c r="GRM68" s="397"/>
      <c r="GRN68" s="397"/>
      <c r="GRO68" s="397"/>
      <c r="GRP68" s="397"/>
      <c r="GRQ68" s="397"/>
      <c r="GRR68" s="397"/>
      <c r="GRS68" s="397"/>
      <c r="GRT68" s="397"/>
      <c r="GRU68" s="397"/>
      <c r="GRV68" s="397"/>
      <c r="GRW68" s="397"/>
      <c r="GRX68" s="397"/>
      <c r="GRY68" s="397"/>
      <c r="GRZ68" s="397"/>
      <c r="GSA68" s="397"/>
      <c r="GSB68" s="397"/>
      <c r="GSC68" s="397"/>
      <c r="GSD68" s="397"/>
      <c r="GSE68" s="397"/>
      <c r="GSF68" s="397"/>
      <c r="GSG68" s="397"/>
      <c r="GSH68" s="397"/>
      <c r="GSI68" s="397"/>
      <c r="GSJ68" s="397"/>
      <c r="GSK68" s="397"/>
      <c r="GSL68" s="397"/>
      <c r="GSM68" s="397"/>
      <c r="GSN68" s="397"/>
      <c r="GSO68" s="397"/>
      <c r="GSP68" s="397"/>
      <c r="GSQ68" s="397"/>
      <c r="GSR68" s="397"/>
      <c r="GSS68" s="397"/>
      <c r="GST68" s="397"/>
      <c r="GSU68" s="397"/>
      <c r="GSV68" s="397"/>
      <c r="GSW68" s="397"/>
      <c r="GSX68" s="397"/>
      <c r="GSY68" s="397"/>
      <c r="GSZ68" s="397"/>
      <c r="GTA68" s="397"/>
      <c r="GTB68" s="397"/>
      <c r="GTC68" s="397"/>
      <c r="GTD68" s="397"/>
      <c r="GTE68" s="397"/>
      <c r="GTF68" s="397"/>
      <c r="GTG68" s="397"/>
      <c r="GTH68" s="397"/>
      <c r="GTI68" s="397"/>
      <c r="GTJ68" s="397"/>
      <c r="GTK68" s="397"/>
      <c r="GTL68" s="397"/>
      <c r="GTM68" s="397"/>
      <c r="GTN68" s="397"/>
      <c r="GTO68" s="397"/>
      <c r="GTP68" s="397"/>
      <c r="GTQ68" s="397"/>
      <c r="GTR68" s="397"/>
      <c r="GTS68" s="397"/>
      <c r="GTT68" s="397"/>
      <c r="GTU68" s="397"/>
      <c r="GTV68" s="397"/>
      <c r="GTW68" s="397"/>
      <c r="GTX68" s="397"/>
      <c r="GTY68" s="397"/>
      <c r="GTZ68" s="397"/>
      <c r="GUA68" s="397"/>
      <c r="GUB68" s="397"/>
      <c r="GUC68" s="397"/>
      <c r="GUD68" s="397"/>
      <c r="GUE68" s="397"/>
      <c r="GUF68" s="397"/>
      <c r="GUG68" s="397"/>
      <c r="GUH68" s="397"/>
      <c r="GUI68" s="397"/>
      <c r="GUJ68" s="397"/>
      <c r="GUK68" s="397"/>
      <c r="GUL68" s="397"/>
      <c r="GUM68" s="397"/>
      <c r="GUN68" s="397"/>
      <c r="GUO68" s="397"/>
      <c r="GUP68" s="397"/>
      <c r="GUQ68" s="397"/>
      <c r="GUR68" s="397"/>
      <c r="GUS68" s="397"/>
      <c r="GUT68" s="397"/>
      <c r="GUU68" s="397"/>
      <c r="GUV68" s="397"/>
      <c r="GUW68" s="397"/>
      <c r="GUX68" s="397"/>
      <c r="GUY68" s="397"/>
      <c r="GUZ68" s="397"/>
      <c r="GVA68" s="397"/>
      <c r="GVB68" s="397"/>
      <c r="GVC68" s="397"/>
      <c r="GVD68" s="397"/>
      <c r="GVE68" s="397"/>
      <c r="GVF68" s="397"/>
      <c r="GVG68" s="397"/>
      <c r="GVH68" s="397"/>
      <c r="GVI68" s="397"/>
      <c r="GVJ68" s="397"/>
      <c r="GVK68" s="397"/>
      <c r="GVL68" s="397"/>
      <c r="GVM68" s="397"/>
      <c r="GVN68" s="397"/>
      <c r="GVO68" s="397"/>
      <c r="GVP68" s="397"/>
      <c r="GVQ68" s="397"/>
      <c r="GVR68" s="397"/>
      <c r="GVS68" s="397"/>
      <c r="GVT68" s="397"/>
      <c r="GVU68" s="397"/>
      <c r="GVV68" s="397"/>
      <c r="GVW68" s="397"/>
      <c r="GVX68" s="397"/>
      <c r="GVY68" s="397"/>
      <c r="GVZ68" s="397"/>
      <c r="GWA68" s="397"/>
      <c r="GWB68" s="397"/>
      <c r="GWC68" s="397"/>
      <c r="GWD68" s="397"/>
      <c r="GWE68" s="397"/>
      <c r="GWF68" s="397"/>
      <c r="GWG68" s="397"/>
      <c r="GWH68" s="397"/>
      <c r="GWI68" s="397"/>
      <c r="GWJ68" s="397"/>
      <c r="GWK68" s="397"/>
      <c r="GWL68" s="397"/>
      <c r="GWM68" s="397"/>
      <c r="GWN68" s="397"/>
      <c r="GWO68" s="397"/>
      <c r="GWP68" s="397"/>
      <c r="GWQ68" s="397"/>
      <c r="GWR68" s="397"/>
      <c r="GWS68" s="397"/>
      <c r="GWT68" s="397"/>
      <c r="GWU68" s="397"/>
      <c r="GWV68" s="397"/>
      <c r="GWW68" s="397"/>
      <c r="GWX68" s="397"/>
      <c r="GWY68" s="397"/>
      <c r="GWZ68" s="397"/>
      <c r="GXA68" s="397"/>
      <c r="GXB68" s="397"/>
      <c r="GXC68" s="397"/>
      <c r="GXD68" s="397"/>
      <c r="GXE68" s="397"/>
      <c r="GXF68" s="397"/>
      <c r="GXG68" s="397"/>
      <c r="GXH68" s="397"/>
      <c r="GXI68" s="397"/>
      <c r="GXJ68" s="397"/>
      <c r="GXK68" s="397"/>
      <c r="GXL68" s="397"/>
      <c r="GXM68" s="397"/>
      <c r="GXN68" s="397"/>
      <c r="GXO68" s="397"/>
      <c r="GXP68" s="397"/>
      <c r="GXQ68" s="397"/>
      <c r="GXR68" s="397"/>
      <c r="GXS68" s="397"/>
      <c r="GXT68" s="397"/>
      <c r="GXU68" s="397"/>
      <c r="GXV68" s="397"/>
      <c r="GXW68" s="397"/>
      <c r="GXX68" s="397"/>
      <c r="GXY68" s="397"/>
      <c r="GXZ68" s="397"/>
      <c r="GYA68" s="397"/>
      <c r="GYB68" s="397"/>
      <c r="GYC68" s="397"/>
      <c r="GYD68" s="397"/>
      <c r="GYE68" s="397"/>
      <c r="GYF68" s="397"/>
      <c r="GYG68" s="397"/>
      <c r="GYH68" s="397"/>
      <c r="GYI68" s="397"/>
      <c r="GYJ68" s="397"/>
      <c r="GYK68" s="397"/>
      <c r="GYL68" s="397"/>
      <c r="GYM68" s="397"/>
      <c r="GYN68" s="397"/>
      <c r="GYO68" s="397"/>
      <c r="GYP68" s="397"/>
      <c r="GYQ68" s="397"/>
      <c r="GYR68" s="397"/>
      <c r="GYS68" s="397"/>
      <c r="GYT68" s="397"/>
      <c r="GYU68" s="397"/>
      <c r="GYV68" s="397"/>
      <c r="GYW68" s="397"/>
      <c r="GYX68" s="397"/>
      <c r="GYY68" s="397"/>
      <c r="GYZ68" s="397"/>
      <c r="GZA68" s="397"/>
      <c r="GZB68" s="397"/>
      <c r="GZC68" s="397"/>
      <c r="GZD68" s="397"/>
      <c r="GZE68" s="397"/>
      <c r="GZF68" s="397"/>
      <c r="GZG68" s="397"/>
      <c r="GZH68" s="397"/>
      <c r="GZI68" s="397"/>
      <c r="GZJ68" s="397"/>
      <c r="GZK68" s="397"/>
      <c r="GZL68" s="397"/>
      <c r="GZM68" s="397"/>
      <c r="GZN68" s="397"/>
      <c r="GZO68" s="397"/>
      <c r="GZP68" s="397"/>
      <c r="GZQ68" s="397"/>
      <c r="GZR68" s="397"/>
      <c r="GZS68" s="397"/>
      <c r="GZT68" s="397"/>
      <c r="GZU68" s="397"/>
      <c r="GZV68" s="397"/>
      <c r="GZW68" s="397"/>
      <c r="GZX68" s="397"/>
      <c r="GZY68" s="397"/>
      <c r="GZZ68" s="397"/>
      <c r="HAA68" s="397"/>
      <c r="HAB68" s="397"/>
      <c r="HAC68" s="397"/>
      <c r="HAD68" s="397"/>
      <c r="HAE68" s="397"/>
      <c r="HAF68" s="397"/>
      <c r="HAG68" s="397"/>
      <c r="HAH68" s="397"/>
      <c r="HAI68" s="397"/>
      <c r="HAJ68" s="397"/>
      <c r="HAK68" s="397"/>
      <c r="HAL68" s="397"/>
      <c r="HAM68" s="397"/>
      <c r="HAN68" s="397"/>
      <c r="HAO68" s="397"/>
      <c r="HAP68" s="397"/>
      <c r="HAQ68" s="397"/>
      <c r="HAR68" s="397"/>
      <c r="HAS68" s="397"/>
      <c r="HAT68" s="397"/>
      <c r="HAU68" s="397"/>
      <c r="HAV68" s="397"/>
      <c r="HAW68" s="397"/>
      <c r="HAX68" s="397"/>
      <c r="HAY68" s="397"/>
      <c r="HAZ68" s="397"/>
      <c r="HBA68" s="397"/>
      <c r="HBB68" s="397"/>
      <c r="HBC68" s="397"/>
      <c r="HBD68" s="397"/>
      <c r="HBE68" s="397"/>
      <c r="HBF68" s="397"/>
      <c r="HBG68" s="397"/>
      <c r="HBH68" s="397"/>
      <c r="HBI68" s="397"/>
      <c r="HBJ68" s="397"/>
      <c r="HBK68" s="397"/>
      <c r="HBL68" s="397"/>
      <c r="HBM68" s="397"/>
      <c r="HBN68" s="397"/>
      <c r="HBO68" s="397"/>
      <c r="HBP68" s="397"/>
      <c r="HBQ68" s="397"/>
      <c r="HBR68" s="397"/>
      <c r="HBS68" s="397"/>
      <c r="HBT68" s="397"/>
      <c r="HBU68" s="397"/>
      <c r="HBV68" s="397"/>
      <c r="HBW68" s="397"/>
      <c r="HBX68" s="397"/>
      <c r="HBY68" s="397"/>
      <c r="HBZ68" s="397"/>
      <c r="HCA68" s="397"/>
      <c r="HCB68" s="397"/>
      <c r="HCC68" s="397"/>
      <c r="HCD68" s="397"/>
      <c r="HCE68" s="397"/>
      <c r="HCF68" s="397"/>
      <c r="HCG68" s="397"/>
      <c r="HCH68" s="397"/>
      <c r="HCI68" s="397"/>
      <c r="HCJ68" s="397"/>
      <c r="HCK68" s="397"/>
      <c r="HCL68" s="397"/>
      <c r="HCM68" s="397"/>
      <c r="HCN68" s="397"/>
      <c r="HCO68" s="397"/>
      <c r="HCP68" s="397"/>
      <c r="HCQ68" s="397"/>
      <c r="HCR68" s="397"/>
      <c r="HCS68" s="397"/>
      <c r="HCT68" s="397"/>
      <c r="HCU68" s="397"/>
      <c r="HCV68" s="397"/>
      <c r="HCW68" s="397"/>
      <c r="HCX68" s="397"/>
      <c r="HCY68" s="397"/>
      <c r="HCZ68" s="397"/>
      <c r="HDA68" s="397"/>
      <c r="HDB68" s="397"/>
      <c r="HDC68" s="397"/>
      <c r="HDD68" s="397"/>
      <c r="HDE68" s="397"/>
      <c r="HDF68" s="397"/>
      <c r="HDG68" s="397"/>
      <c r="HDH68" s="397"/>
      <c r="HDI68" s="397"/>
      <c r="HDJ68" s="397"/>
      <c r="HDK68" s="397"/>
      <c r="HDL68" s="397"/>
      <c r="HDM68" s="397"/>
      <c r="HDN68" s="397"/>
      <c r="HDO68" s="397"/>
      <c r="HDP68" s="397"/>
      <c r="HDQ68" s="397"/>
      <c r="HDR68" s="397"/>
      <c r="HDS68" s="397"/>
      <c r="HDT68" s="397"/>
      <c r="HDU68" s="397"/>
      <c r="HDV68" s="397"/>
      <c r="HDW68" s="397"/>
      <c r="HDX68" s="397"/>
      <c r="HDY68" s="397"/>
      <c r="HDZ68" s="397"/>
      <c r="HEA68" s="397"/>
      <c r="HEB68" s="397"/>
      <c r="HEC68" s="397"/>
      <c r="HED68" s="397"/>
      <c r="HEE68" s="397"/>
      <c r="HEF68" s="397"/>
      <c r="HEG68" s="397"/>
      <c r="HEH68" s="397"/>
      <c r="HEI68" s="397"/>
      <c r="HEJ68" s="397"/>
      <c r="HEK68" s="397"/>
      <c r="HEL68" s="397"/>
      <c r="HEM68" s="397"/>
      <c r="HEN68" s="397"/>
      <c r="HEO68" s="397"/>
      <c r="HEP68" s="397"/>
      <c r="HEQ68" s="397"/>
      <c r="HER68" s="397"/>
      <c r="HES68" s="397"/>
      <c r="HET68" s="397"/>
      <c r="HEU68" s="397"/>
      <c r="HEV68" s="397"/>
      <c r="HEW68" s="397"/>
      <c r="HEX68" s="397"/>
      <c r="HEY68" s="397"/>
      <c r="HEZ68" s="397"/>
      <c r="HFA68" s="397"/>
      <c r="HFB68" s="397"/>
      <c r="HFC68" s="397"/>
      <c r="HFD68" s="397"/>
      <c r="HFE68" s="397"/>
      <c r="HFF68" s="397"/>
      <c r="HFG68" s="397"/>
      <c r="HFH68" s="397"/>
      <c r="HFI68" s="397"/>
      <c r="HFJ68" s="397"/>
      <c r="HFK68" s="397"/>
      <c r="HFL68" s="397"/>
      <c r="HFM68" s="397"/>
      <c r="HFN68" s="397"/>
      <c r="HFO68" s="397"/>
      <c r="HFP68" s="397"/>
      <c r="HFQ68" s="397"/>
      <c r="HFR68" s="397"/>
      <c r="HFS68" s="397"/>
      <c r="HFT68" s="397"/>
      <c r="HFU68" s="397"/>
      <c r="HFV68" s="397"/>
      <c r="HFW68" s="397"/>
      <c r="HFX68" s="397"/>
      <c r="HFY68" s="397"/>
      <c r="HFZ68" s="397"/>
      <c r="HGA68" s="397"/>
      <c r="HGB68" s="397"/>
      <c r="HGC68" s="397"/>
      <c r="HGD68" s="397"/>
      <c r="HGE68" s="397"/>
      <c r="HGF68" s="397"/>
      <c r="HGG68" s="397"/>
      <c r="HGH68" s="397"/>
      <c r="HGI68" s="397"/>
      <c r="HGJ68" s="397"/>
      <c r="HGK68" s="397"/>
      <c r="HGL68" s="397"/>
      <c r="HGM68" s="397"/>
      <c r="HGN68" s="397"/>
      <c r="HGO68" s="397"/>
      <c r="HGP68" s="397"/>
      <c r="HGQ68" s="397"/>
      <c r="HGR68" s="397"/>
      <c r="HGS68" s="397"/>
      <c r="HGT68" s="397"/>
      <c r="HGU68" s="397"/>
      <c r="HGV68" s="397"/>
      <c r="HGW68" s="397"/>
      <c r="HGX68" s="397"/>
      <c r="HGY68" s="397"/>
      <c r="HGZ68" s="397"/>
      <c r="HHA68" s="397"/>
      <c r="HHB68" s="397"/>
      <c r="HHC68" s="397"/>
      <c r="HHD68" s="397"/>
      <c r="HHE68" s="397"/>
      <c r="HHF68" s="397"/>
      <c r="HHG68" s="397"/>
      <c r="HHH68" s="397"/>
      <c r="HHI68" s="397"/>
      <c r="HHJ68" s="397"/>
      <c r="HHK68" s="397"/>
      <c r="HHL68" s="397"/>
      <c r="HHM68" s="397"/>
      <c r="HHN68" s="397"/>
      <c r="HHO68" s="397"/>
      <c r="HHP68" s="397"/>
      <c r="HHQ68" s="397"/>
      <c r="HHR68" s="397"/>
      <c r="HHS68" s="397"/>
      <c r="HHT68" s="397"/>
      <c r="HHU68" s="397"/>
      <c r="HHV68" s="397"/>
      <c r="HHW68" s="397"/>
      <c r="HHX68" s="397"/>
      <c r="HHY68" s="397"/>
      <c r="HHZ68" s="397"/>
      <c r="HIA68" s="397"/>
      <c r="HIB68" s="397"/>
      <c r="HIC68" s="397"/>
      <c r="HID68" s="397"/>
      <c r="HIE68" s="397"/>
      <c r="HIF68" s="397"/>
      <c r="HIG68" s="397"/>
      <c r="HIH68" s="397"/>
      <c r="HII68" s="397"/>
      <c r="HIJ68" s="397"/>
      <c r="HIK68" s="397"/>
      <c r="HIL68" s="397"/>
      <c r="HIM68" s="397"/>
      <c r="HIN68" s="397"/>
      <c r="HIO68" s="397"/>
      <c r="HIP68" s="397"/>
      <c r="HIQ68" s="397"/>
      <c r="HIR68" s="397"/>
      <c r="HIS68" s="397"/>
      <c r="HIT68" s="397"/>
      <c r="HIU68" s="397"/>
      <c r="HIV68" s="397"/>
      <c r="HIW68" s="397"/>
      <c r="HIX68" s="397"/>
      <c r="HIY68" s="397"/>
      <c r="HIZ68" s="397"/>
      <c r="HJA68" s="397"/>
      <c r="HJB68" s="397"/>
      <c r="HJC68" s="397"/>
      <c r="HJD68" s="397"/>
      <c r="HJE68" s="397"/>
      <c r="HJF68" s="397"/>
      <c r="HJG68" s="397"/>
      <c r="HJH68" s="397"/>
      <c r="HJI68" s="397"/>
      <c r="HJJ68" s="397"/>
      <c r="HJK68" s="397"/>
      <c r="HJL68" s="397"/>
      <c r="HJM68" s="397"/>
      <c r="HJN68" s="397"/>
      <c r="HJO68" s="397"/>
      <c r="HJP68" s="397"/>
      <c r="HJQ68" s="397"/>
      <c r="HJR68" s="397"/>
      <c r="HJS68" s="397"/>
      <c r="HJT68" s="397"/>
      <c r="HJU68" s="397"/>
      <c r="HJV68" s="397"/>
      <c r="HJW68" s="397"/>
      <c r="HJX68" s="397"/>
      <c r="HJY68" s="397"/>
      <c r="HJZ68" s="397"/>
      <c r="HKA68" s="397"/>
      <c r="HKB68" s="397"/>
      <c r="HKC68" s="397"/>
      <c r="HKD68" s="397"/>
      <c r="HKE68" s="397"/>
      <c r="HKF68" s="397"/>
      <c r="HKG68" s="397"/>
      <c r="HKH68" s="397"/>
      <c r="HKI68" s="397"/>
      <c r="HKJ68" s="397"/>
      <c r="HKK68" s="397"/>
      <c r="HKL68" s="397"/>
      <c r="HKM68" s="397"/>
      <c r="HKN68" s="397"/>
      <c r="HKO68" s="397"/>
      <c r="HKP68" s="397"/>
      <c r="HKQ68" s="397"/>
      <c r="HKR68" s="397"/>
      <c r="HKS68" s="397"/>
      <c r="HKT68" s="397"/>
      <c r="HKU68" s="397"/>
      <c r="HKV68" s="397"/>
      <c r="HKW68" s="397"/>
      <c r="HKX68" s="397"/>
      <c r="HKY68" s="397"/>
      <c r="HKZ68" s="397"/>
      <c r="HLA68" s="397"/>
      <c r="HLB68" s="397"/>
      <c r="HLC68" s="397"/>
      <c r="HLD68" s="397"/>
      <c r="HLE68" s="397"/>
      <c r="HLF68" s="397"/>
      <c r="HLG68" s="397"/>
      <c r="HLH68" s="397"/>
      <c r="HLI68" s="397"/>
      <c r="HLJ68" s="397"/>
      <c r="HLK68" s="397"/>
      <c r="HLL68" s="397"/>
      <c r="HLM68" s="397"/>
      <c r="HLN68" s="397"/>
      <c r="HLO68" s="397"/>
      <c r="HLP68" s="397"/>
      <c r="HLQ68" s="397"/>
      <c r="HLR68" s="397"/>
      <c r="HLS68" s="397"/>
      <c r="HLT68" s="397"/>
      <c r="HLU68" s="397"/>
      <c r="HLV68" s="397"/>
      <c r="HLW68" s="397"/>
      <c r="HLX68" s="397"/>
      <c r="HLY68" s="397"/>
      <c r="HLZ68" s="397"/>
      <c r="HMA68" s="397"/>
      <c r="HMB68" s="397"/>
      <c r="HMC68" s="397"/>
      <c r="HMD68" s="397"/>
      <c r="HME68" s="397"/>
      <c r="HMF68" s="397"/>
      <c r="HMG68" s="397"/>
      <c r="HMH68" s="397"/>
      <c r="HMI68" s="397"/>
      <c r="HMJ68" s="397"/>
      <c r="HMK68" s="397"/>
      <c r="HML68" s="397"/>
      <c r="HMM68" s="397"/>
      <c r="HMN68" s="397"/>
      <c r="HMO68" s="397"/>
      <c r="HMP68" s="397"/>
      <c r="HMQ68" s="397"/>
      <c r="HMR68" s="397"/>
      <c r="HMS68" s="397"/>
      <c r="HMT68" s="397"/>
      <c r="HMU68" s="397"/>
      <c r="HMV68" s="397"/>
      <c r="HMW68" s="397"/>
      <c r="HMX68" s="397"/>
      <c r="HMY68" s="397"/>
      <c r="HMZ68" s="397"/>
      <c r="HNA68" s="397"/>
      <c r="HNB68" s="397"/>
      <c r="HNC68" s="397"/>
      <c r="HND68" s="397"/>
      <c r="HNE68" s="397"/>
      <c r="HNF68" s="397"/>
      <c r="HNG68" s="397"/>
      <c r="HNH68" s="397"/>
      <c r="HNI68" s="397"/>
      <c r="HNJ68" s="397"/>
      <c r="HNK68" s="397"/>
      <c r="HNL68" s="397"/>
      <c r="HNM68" s="397"/>
      <c r="HNN68" s="397"/>
      <c r="HNO68" s="397"/>
      <c r="HNP68" s="397"/>
      <c r="HNQ68" s="397"/>
      <c r="HNR68" s="397"/>
      <c r="HNS68" s="397"/>
      <c r="HNT68" s="397"/>
      <c r="HNU68" s="397"/>
      <c r="HNV68" s="397"/>
      <c r="HNW68" s="397"/>
      <c r="HNX68" s="397"/>
      <c r="HNY68" s="397"/>
      <c r="HNZ68" s="397"/>
      <c r="HOA68" s="397"/>
      <c r="HOB68" s="397"/>
      <c r="HOC68" s="397"/>
      <c r="HOD68" s="397"/>
      <c r="HOE68" s="397"/>
      <c r="HOF68" s="397"/>
      <c r="HOG68" s="397"/>
      <c r="HOH68" s="397"/>
      <c r="HOI68" s="397"/>
      <c r="HOJ68" s="397"/>
      <c r="HOK68" s="397"/>
      <c r="HOL68" s="397"/>
      <c r="HOM68" s="397"/>
      <c r="HON68" s="397"/>
      <c r="HOO68" s="397"/>
      <c r="HOP68" s="397"/>
      <c r="HOQ68" s="397"/>
      <c r="HOR68" s="397"/>
      <c r="HOS68" s="397"/>
      <c r="HOT68" s="397"/>
      <c r="HOU68" s="397"/>
      <c r="HOV68" s="397"/>
      <c r="HOW68" s="397"/>
      <c r="HOX68" s="397"/>
      <c r="HOY68" s="397"/>
      <c r="HOZ68" s="397"/>
      <c r="HPA68" s="397"/>
      <c r="HPB68" s="397"/>
      <c r="HPC68" s="397"/>
      <c r="HPD68" s="397"/>
      <c r="HPE68" s="397"/>
      <c r="HPF68" s="397"/>
      <c r="HPG68" s="397"/>
      <c r="HPH68" s="397"/>
      <c r="HPI68" s="397"/>
      <c r="HPJ68" s="397"/>
      <c r="HPK68" s="397"/>
      <c r="HPL68" s="397"/>
      <c r="HPM68" s="397"/>
      <c r="HPN68" s="397"/>
      <c r="HPO68" s="397"/>
      <c r="HPP68" s="397"/>
      <c r="HPQ68" s="397"/>
      <c r="HPR68" s="397"/>
      <c r="HPS68" s="397"/>
      <c r="HPT68" s="397"/>
      <c r="HPU68" s="397"/>
      <c r="HPV68" s="397"/>
      <c r="HPW68" s="397"/>
      <c r="HPX68" s="397"/>
      <c r="HPY68" s="397"/>
      <c r="HPZ68" s="397"/>
      <c r="HQA68" s="397"/>
      <c r="HQB68" s="397"/>
      <c r="HQC68" s="397"/>
      <c r="HQD68" s="397"/>
      <c r="HQE68" s="397"/>
      <c r="HQF68" s="397"/>
      <c r="HQG68" s="397"/>
      <c r="HQH68" s="397"/>
      <c r="HQI68" s="397"/>
      <c r="HQJ68" s="397"/>
      <c r="HQK68" s="397"/>
      <c r="HQL68" s="397"/>
      <c r="HQM68" s="397"/>
      <c r="HQN68" s="397"/>
      <c r="HQO68" s="397"/>
      <c r="HQP68" s="397"/>
      <c r="HQQ68" s="397"/>
      <c r="HQR68" s="397"/>
      <c r="HQS68" s="397"/>
      <c r="HQT68" s="397"/>
      <c r="HQU68" s="397"/>
      <c r="HQV68" s="397"/>
      <c r="HQW68" s="397"/>
      <c r="HQX68" s="397"/>
      <c r="HQY68" s="397"/>
      <c r="HQZ68" s="397"/>
      <c r="HRA68" s="397"/>
      <c r="HRB68" s="397"/>
      <c r="HRC68" s="397"/>
      <c r="HRD68" s="397"/>
      <c r="HRE68" s="397"/>
      <c r="HRF68" s="397"/>
      <c r="HRG68" s="397"/>
      <c r="HRH68" s="397"/>
      <c r="HRI68" s="397"/>
      <c r="HRJ68" s="397"/>
      <c r="HRK68" s="397"/>
      <c r="HRL68" s="397"/>
      <c r="HRM68" s="397"/>
      <c r="HRN68" s="397"/>
      <c r="HRO68" s="397"/>
      <c r="HRP68" s="397"/>
      <c r="HRQ68" s="397"/>
      <c r="HRR68" s="397"/>
      <c r="HRS68" s="397"/>
      <c r="HRT68" s="397"/>
      <c r="HRU68" s="397"/>
      <c r="HRV68" s="397"/>
      <c r="HRW68" s="397"/>
      <c r="HRX68" s="397"/>
      <c r="HRY68" s="397"/>
      <c r="HRZ68" s="397"/>
      <c r="HSA68" s="397"/>
      <c r="HSB68" s="397"/>
      <c r="HSC68" s="397"/>
      <c r="HSD68" s="397"/>
      <c r="HSE68" s="397"/>
      <c r="HSF68" s="397"/>
      <c r="HSG68" s="397"/>
      <c r="HSH68" s="397"/>
      <c r="HSI68" s="397"/>
      <c r="HSJ68" s="397"/>
      <c r="HSK68" s="397"/>
      <c r="HSL68" s="397"/>
      <c r="HSM68" s="397"/>
      <c r="HSN68" s="397"/>
      <c r="HSO68" s="397"/>
      <c r="HSP68" s="397"/>
      <c r="HSQ68" s="397"/>
      <c r="HSR68" s="397"/>
      <c r="HSS68" s="397"/>
      <c r="HST68" s="397"/>
      <c r="HSU68" s="397"/>
      <c r="HSV68" s="397"/>
      <c r="HSW68" s="397"/>
      <c r="HSX68" s="397"/>
      <c r="HSY68" s="397"/>
      <c r="HSZ68" s="397"/>
      <c r="HTA68" s="397"/>
      <c r="HTB68" s="397"/>
      <c r="HTC68" s="397"/>
      <c r="HTD68" s="397"/>
      <c r="HTE68" s="397"/>
      <c r="HTF68" s="397"/>
      <c r="HTG68" s="397"/>
      <c r="HTH68" s="397"/>
      <c r="HTI68" s="397"/>
      <c r="HTJ68" s="397"/>
      <c r="HTK68" s="397"/>
      <c r="HTL68" s="397"/>
      <c r="HTM68" s="397"/>
      <c r="HTN68" s="397"/>
      <c r="HTO68" s="397"/>
      <c r="HTP68" s="397"/>
      <c r="HTQ68" s="397"/>
      <c r="HTR68" s="397"/>
      <c r="HTS68" s="397"/>
      <c r="HTT68" s="397"/>
      <c r="HTU68" s="397"/>
      <c r="HTV68" s="397"/>
      <c r="HTW68" s="397"/>
      <c r="HTX68" s="397"/>
      <c r="HTY68" s="397"/>
      <c r="HTZ68" s="397"/>
      <c r="HUA68" s="397"/>
      <c r="HUB68" s="397"/>
      <c r="HUC68" s="397"/>
      <c r="HUD68" s="397"/>
      <c r="HUE68" s="397"/>
      <c r="HUF68" s="397"/>
      <c r="HUG68" s="397"/>
      <c r="HUH68" s="397"/>
      <c r="HUI68" s="397"/>
      <c r="HUJ68" s="397"/>
      <c r="HUK68" s="397"/>
      <c r="HUL68" s="397"/>
      <c r="HUM68" s="397"/>
      <c r="HUN68" s="397"/>
      <c r="HUO68" s="397"/>
      <c r="HUP68" s="397"/>
      <c r="HUQ68" s="397"/>
      <c r="HUR68" s="397"/>
      <c r="HUS68" s="397"/>
      <c r="HUT68" s="397"/>
      <c r="HUU68" s="397"/>
      <c r="HUV68" s="397"/>
      <c r="HUW68" s="397"/>
      <c r="HUX68" s="397"/>
      <c r="HUY68" s="397"/>
      <c r="HUZ68" s="397"/>
      <c r="HVA68" s="397"/>
      <c r="HVB68" s="397"/>
      <c r="HVC68" s="397"/>
      <c r="HVD68" s="397"/>
      <c r="HVE68" s="397"/>
      <c r="HVF68" s="397"/>
      <c r="HVG68" s="397"/>
      <c r="HVH68" s="397"/>
      <c r="HVI68" s="397"/>
      <c r="HVJ68" s="397"/>
      <c r="HVK68" s="397"/>
      <c r="HVL68" s="397"/>
      <c r="HVM68" s="397"/>
      <c r="HVN68" s="397"/>
      <c r="HVO68" s="397"/>
      <c r="HVP68" s="397"/>
      <c r="HVQ68" s="397"/>
      <c r="HVR68" s="397"/>
      <c r="HVS68" s="397"/>
      <c r="HVT68" s="397"/>
      <c r="HVU68" s="397"/>
      <c r="HVV68" s="397"/>
      <c r="HVW68" s="397"/>
      <c r="HVX68" s="397"/>
      <c r="HVY68" s="397"/>
      <c r="HVZ68" s="397"/>
      <c r="HWA68" s="397"/>
      <c r="HWB68" s="397"/>
      <c r="HWC68" s="397"/>
      <c r="HWD68" s="397"/>
      <c r="HWE68" s="397"/>
      <c r="HWF68" s="397"/>
      <c r="HWG68" s="397"/>
      <c r="HWH68" s="397"/>
      <c r="HWI68" s="397"/>
      <c r="HWJ68" s="397"/>
      <c r="HWK68" s="397"/>
      <c r="HWL68" s="397"/>
      <c r="HWM68" s="397"/>
      <c r="HWN68" s="397"/>
      <c r="HWO68" s="397"/>
      <c r="HWP68" s="397"/>
      <c r="HWQ68" s="397"/>
      <c r="HWR68" s="397"/>
      <c r="HWS68" s="397"/>
      <c r="HWT68" s="397"/>
      <c r="HWU68" s="397"/>
      <c r="HWV68" s="397"/>
      <c r="HWW68" s="397"/>
      <c r="HWX68" s="397"/>
      <c r="HWY68" s="397"/>
      <c r="HWZ68" s="397"/>
      <c r="HXA68" s="397"/>
      <c r="HXB68" s="397"/>
      <c r="HXC68" s="397"/>
      <c r="HXD68" s="397"/>
      <c r="HXE68" s="397"/>
      <c r="HXF68" s="397"/>
      <c r="HXG68" s="397"/>
      <c r="HXH68" s="397"/>
      <c r="HXI68" s="397"/>
      <c r="HXJ68" s="397"/>
      <c r="HXK68" s="397"/>
      <c r="HXL68" s="397"/>
      <c r="HXM68" s="397"/>
      <c r="HXN68" s="397"/>
      <c r="HXO68" s="397"/>
      <c r="HXP68" s="397"/>
      <c r="HXQ68" s="397"/>
      <c r="HXR68" s="397"/>
      <c r="HXS68" s="397"/>
      <c r="HXT68" s="397"/>
      <c r="HXU68" s="397"/>
      <c r="HXV68" s="397"/>
      <c r="HXW68" s="397"/>
      <c r="HXX68" s="397"/>
      <c r="HXY68" s="397"/>
      <c r="HXZ68" s="397"/>
      <c r="HYA68" s="397"/>
      <c r="HYB68" s="397"/>
      <c r="HYC68" s="397"/>
      <c r="HYD68" s="397"/>
      <c r="HYE68" s="397"/>
      <c r="HYF68" s="397"/>
      <c r="HYG68" s="397"/>
      <c r="HYH68" s="397"/>
      <c r="HYI68" s="397"/>
      <c r="HYJ68" s="397"/>
      <c r="HYK68" s="397"/>
      <c r="HYL68" s="397"/>
      <c r="HYM68" s="397"/>
      <c r="HYN68" s="397"/>
      <c r="HYO68" s="397"/>
      <c r="HYP68" s="397"/>
      <c r="HYQ68" s="397"/>
      <c r="HYR68" s="397"/>
      <c r="HYS68" s="397"/>
      <c r="HYT68" s="397"/>
      <c r="HYU68" s="397"/>
      <c r="HYV68" s="397"/>
      <c r="HYW68" s="397"/>
      <c r="HYX68" s="397"/>
      <c r="HYY68" s="397"/>
      <c r="HYZ68" s="397"/>
      <c r="HZA68" s="397"/>
      <c r="HZB68" s="397"/>
      <c r="HZC68" s="397"/>
      <c r="HZD68" s="397"/>
      <c r="HZE68" s="397"/>
      <c r="HZF68" s="397"/>
      <c r="HZG68" s="397"/>
      <c r="HZH68" s="397"/>
      <c r="HZI68" s="397"/>
      <c r="HZJ68" s="397"/>
      <c r="HZK68" s="397"/>
      <c r="HZL68" s="397"/>
      <c r="HZM68" s="397"/>
      <c r="HZN68" s="397"/>
      <c r="HZO68" s="397"/>
      <c r="HZP68" s="397"/>
      <c r="HZQ68" s="397"/>
      <c r="HZR68" s="397"/>
      <c r="HZS68" s="397"/>
      <c r="HZT68" s="397"/>
      <c r="HZU68" s="397"/>
      <c r="HZV68" s="397"/>
      <c r="HZW68" s="397"/>
      <c r="HZX68" s="397"/>
      <c r="HZY68" s="397"/>
      <c r="HZZ68" s="397"/>
      <c r="IAA68" s="397"/>
      <c r="IAB68" s="397"/>
      <c r="IAC68" s="397"/>
      <c r="IAD68" s="397"/>
      <c r="IAE68" s="397"/>
      <c r="IAF68" s="397"/>
      <c r="IAG68" s="397"/>
      <c r="IAH68" s="397"/>
      <c r="IAI68" s="397"/>
      <c r="IAJ68" s="397"/>
      <c r="IAK68" s="397"/>
      <c r="IAL68" s="397"/>
      <c r="IAM68" s="397"/>
      <c r="IAN68" s="397"/>
      <c r="IAO68" s="397"/>
      <c r="IAP68" s="397"/>
      <c r="IAQ68" s="397"/>
      <c r="IAR68" s="397"/>
      <c r="IAS68" s="397"/>
      <c r="IAT68" s="397"/>
      <c r="IAU68" s="397"/>
      <c r="IAV68" s="397"/>
      <c r="IAW68" s="397"/>
      <c r="IAX68" s="397"/>
      <c r="IAY68" s="397"/>
      <c r="IAZ68" s="397"/>
      <c r="IBA68" s="397"/>
      <c r="IBB68" s="397"/>
      <c r="IBC68" s="397"/>
      <c r="IBD68" s="397"/>
      <c r="IBE68" s="397"/>
      <c r="IBF68" s="397"/>
      <c r="IBG68" s="397"/>
      <c r="IBH68" s="397"/>
      <c r="IBI68" s="397"/>
      <c r="IBJ68" s="397"/>
      <c r="IBK68" s="397"/>
      <c r="IBL68" s="397"/>
      <c r="IBM68" s="397"/>
      <c r="IBN68" s="397"/>
      <c r="IBO68" s="397"/>
      <c r="IBP68" s="397"/>
      <c r="IBQ68" s="397"/>
      <c r="IBR68" s="397"/>
      <c r="IBS68" s="397"/>
      <c r="IBT68" s="397"/>
      <c r="IBU68" s="397"/>
      <c r="IBV68" s="397"/>
      <c r="IBW68" s="397"/>
      <c r="IBX68" s="397"/>
      <c r="IBY68" s="397"/>
      <c r="IBZ68" s="397"/>
      <c r="ICA68" s="397"/>
      <c r="ICB68" s="397"/>
      <c r="ICC68" s="397"/>
      <c r="ICD68" s="397"/>
      <c r="ICE68" s="397"/>
      <c r="ICF68" s="397"/>
      <c r="ICG68" s="397"/>
      <c r="ICH68" s="397"/>
      <c r="ICI68" s="397"/>
      <c r="ICJ68" s="397"/>
      <c r="ICK68" s="397"/>
      <c r="ICL68" s="397"/>
      <c r="ICM68" s="397"/>
      <c r="ICN68" s="397"/>
      <c r="ICO68" s="397"/>
      <c r="ICP68" s="397"/>
      <c r="ICQ68" s="397"/>
      <c r="ICR68" s="397"/>
      <c r="ICS68" s="397"/>
      <c r="ICT68" s="397"/>
      <c r="ICU68" s="397"/>
      <c r="ICV68" s="397"/>
      <c r="ICW68" s="397"/>
      <c r="ICX68" s="397"/>
      <c r="ICY68" s="397"/>
      <c r="ICZ68" s="397"/>
      <c r="IDA68" s="397"/>
      <c r="IDB68" s="397"/>
      <c r="IDC68" s="397"/>
      <c r="IDD68" s="397"/>
      <c r="IDE68" s="397"/>
      <c r="IDF68" s="397"/>
      <c r="IDG68" s="397"/>
      <c r="IDH68" s="397"/>
      <c r="IDI68" s="397"/>
      <c r="IDJ68" s="397"/>
      <c r="IDK68" s="397"/>
      <c r="IDL68" s="397"/>
      <c r="IDM68" s="397"/>
      <c r="IDN68" s="397"/>
      <c r="IDO68" s="397"/>
      <c r="IDP68" s="397"/>
      <c r="IDQ68" s="397"/>
      <c r="IDR68" s="397"/>
      <c r="IDS68" s="397"/>
      <c r="IDT68" s="397"/>
      <c r="IDU68" s="397"/>
      <c r="IDV68" s="397"/>
      <c r="IDW68" s="397"/>
      <c r="IDX68" s="397"/>
      <c r="IDY68" s="397"/>
      <c r="IDZ68" s="397"/>
      <c r="IEA68" s="397"/>
      <c r="IEB68" s="397"/>
      <c r="IEC68" s="397"/>
      <c r="IED68" s="397"/>
      <c r="IEE68" s="397"/>
      <c r="IEF68" s="397"/>
      <c r="IEG68" s="397"/>
      <c r="IEH68" s="397"/>
      <c r="IEI68" s="397"/>
      <c r="IEJ68" s="397"/>
      <c r="IEK68" s="397"/>
      <c r="IEL68" s="397"/>
      <c r="IEM68" s="397"/>
      <c r="IEN68" s="397"/>
      <c r="IEO68" s="397"/>
      <c r="IEP68" s="397"/>
      <c r="IEQ68" s="397"/>
      <c r="IER68" s="397"/>
      <c r="IES68" s="397"/>
      <c r="IET68" s="397"/>
      <c r="IEU68" s="397"/>
      <c r="IEV68" s="397"/>
      <c r="IEW68" s="397"/>
      <c r="IEX68" s="397"/>
      <c r="IEY68" s="397"/>
      <c r="IEZ68" s="397"/>
      <c r="IFA68" s="397"/>
      <c r="IFB68" s="397"/>
      <c r="IFC68" s="397"/>
      <c r="IFD68" s="397"/>
      <c r="IFE68" s="397"/>
      <c r="IFF68" s="397"/>
      <c r="IFG68" s="397"/>
      <c r="IFH68" s="397"/>
      <c r="IFI68" s="397"/>
      <c r="IFJ68" s="397"/>
      <c r="IFK68" s="397"/>
      <c r="IFL68" s="397"/>
      <c r="IFM68" s="397"/>
      <c r="IFN68" s="397"/>
      <c r="IFO68" s="397"/>
      <c r="IFP68" s="397"/>
      <c r="IFQ68" s="397"/>
      <c r="IFR68" s="397"/>
      <c r="IFS68" s="397"/>
      <c r="IFT68" s="397"/>
      <c r="IFU68" s="397"/>
      <c r="IFV68" s="397"/>
      <c r="IFW68" s="397"/>
      <c r="IFX68" s="397"/>
      <c r="IFY68" s="397"/>
      <c r="IFZ68" s="397"/>
      <c r="IGA68" s="397"/>
      <c r="IGB68" s="397"/>
      <c r="IGC68" s="397"/>
      <c r="IGD68" s="397"/>
      <c r="IGE68" s="397"/>
      <c r="IGF68" s="397"/>
      <c r="IGG68" s="397"/>
      <c r="IGH68" s="397"/>
      <c r="IGI68" s="397"/>
      <c r="IGJ68" s="397"/>
      <c r="IGK68" s="397"/>
      <c r="IGL68" s="397"/>
      <c r="IGM68" s="397"/>
      <c r="IGN68" s="397"/>
      <c r="IGO68" s="397"/>
      <c r="IGP68" s="397"/>
      <c r="IGQ68" s="397"/>
      <c r="IGR68" s="397"/>
      <c r="IGS68" s="397"/>
      <c r="IGT68" s="397"/>
      <c r="IGU68" s="397"/>
      <c r="IGV68" s="397"/>
      <c r="IGW68" s="397"/>
      <c r="IGX68" s="397"/>
      <c r="IGY68" s="397"/>
      <c r="IGZ68" s="397"/>
      <c r="IHA68" s="397"/>
      <c r="IHB68" s="397"/>
      <c r="IHC68" s="397"/>
      <c r="IHD68" s="397"/>
      <c r="IHE68" s="397"/>
      <c r="IHF68" s="397"/>
      <c r="IHG68" s="397"/>
      <c r="IHH68" s="397"/>
      <c r="IHI68" s="397"/>
      <c r="IHJ68" s="397"/>
      <c r="IHK68" s="397"/>
      <c r="IHL68" s="397"/>
      <c r="IHM68" s="397"/>
      <c r="IHN68" s="397"/>
      <c r="IHO68" s="397"/>
      <c r="IHP68" s="397"/>
      <c r="IHQ68" s="397"/>
      <c r="IHR68" s="397"/>
      <c r="IHS68" s="397"/>
      <c r="IHT68" s="397"/>
      <c r="IHU68" s="397"/>
      <c r="IHV68" s="397"/>
      <c r="IHW68" s="397"/>
      <c r="IHX68" s="397"/>
      <c r="IHY68" s="397"/>
      <c r="IHZ68" s="397"/>
      <c r="IIA68" s="397"/>
      <c r="IIB68" s="397"/>
      <c r="IIC68" s="397"/>
      <c r="IID68" s="397"/>
      <c r="IIE68" s="397"/>
      <c r="IIF68" s="397"/>
      <c r="IIG68" s="397"/>
      <c r="IIH68" s="397"/>
      <c r="III68" s="397"/>
      <c r="IIJ68" s="397"/>
      <c r="IIK68" s="397"/>
      <c r="IIL68" s="397"/>
      <c r="IIM68" s="397"/>
      <c r="IIN68" s="397"/>
      <c r="IIO68" s="397"/>
      <c r="IIP68" s="397"/>
      <c r="IIQ68" s="397"/>
      <c r="IIR68" s="397"/>
      <c r="IIS68" s="397"/>
      <c r="IIT68" s="397"/>
      <c r="IIU68" s="397"/>
      <c r="IIV68" s="397"/>
      <c r="IIW68" s="397"/>
      <c r="IIX68" s="397"/>
      <c r="IIY68" s="397"/>
      <c r="IIZ68" s="397"/>
      <c r="IJA68" s="397"/>
      <c r="IJB68" s="397"/>
      <c r="IJC68" s="397"/>
      <c r="IJD68" s="397"/>
      <c r="IJE68" s="397"/>
      <c r="IJF68" s="397"/>
      <c r="IJG68" s="397"/>
      <c r="IJH68" s="397"/>
      <c r="IJI68" s="397"/>
      <c r="IJJ68" s="397"/>
      <c r="IJK68" s="397"/>
      <c r="IJL68" s="397"/>
      <c r="IJM68" s="397"/>
      <c r="IJN68" s="397"/>
      <c r="IJO68" s="397"/>
      <c r="IJP68" s="397"/>
      <c r="IJQ68" s="397"/>
      <c r="IJR68" s="397"/>
      <c r="IJS68" s="397"/>
      <c r="IJT68" s="397"/>
      <c r="IJU68" s="397"/>
      <c r="IJV68" s="397"/>
      <c r="IJW68" s="397"/>
      <c r="IJX68" s="397"/>
      <c r="IJY68" s="397"/>
      <c r="IJZ68" s="397"/>
      <c r="IKA68" s="397"/>
      <c r="IKB68" s="397"/>
      <c r="IKC68" s="397"/>
      <c r="IKD68" s="397"/>
      <c r="IKE68" s="397"/>
      <c r="IKF68" s="397"/>
      <c r="IKG68" s="397"/>
      <c r="IKH68" s="397"/>
      <c r="IKI68" s="397"/>
      <c r="IKJ68" s="397"/>
      <c r="IKK68" s="397"/>
      <c r="IKL68" s="397"/>
      <c r="IKM68" s="397"/>
      <c r="IKN68" s="397"/>
      <c r="IKO68" s="397"/>
      <c r="IKP68" s="397"/>
      <c r="IKQ68" s="397"/>
      <c r="IKR68" s="397"/>
      <c r="IKS68" s="397"/>
      <c r="IKT68" s="397"/>
      <c r="IKU68" s="397"/>
      <c r="IKV68" s="397"/>
      <c r="IKW68" s="397"/>
      <c r="IKX68" s="397"/>
      <c r="IKY68" s="397"/>
      <c r="IKZ68" s="397"/>
      <c r="ILA68" s="397"/>
      <c r="ILB68" s="397"/>
      <c r="ILC68" s="397"/>
      <c r="ILD68" s="397"/>
      <c r="ILE68" s="397"/>
      <c r="ILF68" s="397"/>
      <c r="ILG68" s="397"/>
      <c r="ILH68" s="397"/>
      <c r="ILI68" s="397"/>
      <c r="ILJ68" s="397"/>
      <c r="ILK68" s="397"/>
      <c r="ILL68" s="397"/>
      <c r="ILM68" s="397"/>
      <c r="ILN68" s="397"/>
      <c r="ILO68" s="397"/>
      <c r="ILP68" s="397"/>
      <c r="ILQ68" s="397"/>
      <c r="ILR68" s="397"/>
      <c r="ILS68" s="397"/>
      <c r="ILT68" s="397"/>
      <c r="ILU68" s="397"/>
      <c r="ILV68" s="397"/>
      <c r="ILW68" s="397"/>
      <c r="ILX68" s="397"/>
      <c r="ILY68" s="397"/>
      <c r="ILZ68" s="397"/>
      <c r="IMA68" s="397"/>
      <c r="IMB68" s="397"/>
      <c r="IMC68" s="397"/>
      <c r="IMD68" s="397"/>
      <c r="IME68" s="397"/>
      <c r="IMF68" s="397"/>
      <c r="IMG68" s="397"/>
      <c r="IMH68" s="397"/>
      <c r="IMI68" s="397"/>
      <c r="IMJ68" s="397"/>
      <c r="IMK68" s="397"/>
      <c r="IML68" s="397"/>
      <c r="IMM68" s="397"/>
      <c r="IMN68" s="397"/>
      <c r="IMO68" s="397"/>
      <c r="IMP68" s="397"/>
      <c r="IMQ68" s="397"/>
      <c r="IMR68" s="397"/>
      <c r="IMS68" s="397"/>
      <c r="IMT68" s="397"/>
      <c r="IMU68" s="397"/>
      <c r="IMV68" s="397"/>
      <c r="IMW68" s="397"/>
      <c r="IMX68" s="397"/>
      <c r="IMY68" s="397"/>
      <c r="IMZ68" s="397"/>
      <c r="INA68" s="397"/>
      <c r="INB68" s="397"/>
      <c r="INC68" s="397"/>
      <c r="IND68" s="397"/>
      <c r="INE68" s="397"/>
      <c r="INF68" s="397"/>
      <c r="ING68" s="397"/>
      <c r="INH68" s="397"/>
      <c r="INI68" s="397"/>
      <c r="INJ68" s="397"/>
      <c r="INK68" s="397"/>
      <c r="INL68" s="397"/>
      <c r="INM68" s="397"/>
      <c r="INN68" s="397"/>
      <c r="INO68" s="397"/>
      <c r="INP68" s="397"/>
      <c r="INQ68" s="397"/>
      <c r="INR68" s="397"/>
      <c r="INS68" s="397"/>
      <c r="INT68" s="397"/>
      <c r="INU68" s="397"/>
      <c r="INV68" s="397"/>
      <c r="INW68" s="397"/>
      <c r="INX68" s="397"/>
      <c r="INY68" s="397"/>
      <c r="INZ68" s="397"/>
      <c r="IOA68" s="397"/>
      <c r="IOB68" s="397"/>
      <c r="IOC68" s="397"/>
      <c r="IOD68" s="397"/>
      <c r="IOE68" s="397"/>
      <c r="IOF68" s="397"/>
      <c r="IOG68" s="397"/>
      <c r="IOH68" s="397"/>
      <c r="IOI68" s="397"/>
      <c r="IOJ68" s="397"/>
      <c r="IOK68" s="397"/>
      <c r="IOL68" s="397"/>
      <c r="IOM68" s="397"/>
      <c r="ION68" s="397"/>
      <c r="IOO68" s="397"/>
      <c r="IOP68" s="397"/>
      <c r="IOQ68" s="397"/>
      <c r="IOR68" s="397"/>
      <c r="IOS68" s="397"/>
      <c r="IOT68" s="397"/>
      <c r="IOU68" s="397"/>
      <c r="IOV68" s="397"/>
      <c r="IOW68" s="397"/>
      <c r="IOX68" s="397"/>
      <c r="IOY68" s="397"/>
      <c r="IOZ68" s="397"/>
      <c r="IPA68" s="397"/>
      <c r="IPB68" s="397"/>
      <c r="IPC68" s="397"/>
      <c r="IPD68" s="397"/>
      <c r="IPE68" s="397"/>
      <c r="IPF68" s="397"/>
      <c r="IPG68" s="397"/>
      <c r="IPH68" s="397"/>
      <c r="IPI68" s="397"/>
      <c r="IPJ68" s="397"/>
      <c r="IPK68" s="397"/>
      <c r="IPL68" s="397"/>
      <c r="IPM68" s="397"/>
      <c r="IPN68" s="397"/>
      <c r="IPO68" s="397"/>
      <c r="IPP68" s="397"/>
      <c r="IPQ68" s="397"/>
      <c r="IPR68" s="397"/>
      <c r="IPS68" s="397"/>
      <c r="IPT68" s="397"/>
      <c r="IPU68" s="397"/>
      <c r="IPV68" s="397"/>
      <c r="IPW68" s="397"/>
      <c r="IPX68" s="397"/>
      <c r="IPY68" s="397"/>
      <c r="IPZ68" s="397"/>
      <c r="IQA68" s="397"/>
      <c r="IQB68" s="397"/>
      <c r="IQC68" s="397"/>
      <c r="IQD68" s="397"/>
      <c r="IQE68" s="397"/>
      <c r="IQF68" s="397"/>
      <c r="IQG68" s="397"/>
      <c r="IQH68" s="397"/>
      <c r="IQI68" s="397"/>
      <c r="IQJ68" s="397"/>
      <c r="IQK68" s="397"/>
      <c r="IQL68" s="397"/>
      <c r="IQM68" s="397"/>
      <c r="IQN68" s="397"/>
      <c r="IQO68" s="397"/>
      <c r="IQP68" s="397"/>
      <c r="IQQ68" s="397"/>
      <c r="IQR68" s="397"/>
      <c r="IQS68" s="397"/>
      <c r="IQT68" s="397"/>
      <c r="IQU68" s="397"/>
      <c r="IQV68" s="397"/>
      <c r="IQW68" s="397"/>
      <c r="IQX68" s="397"/>
      <c r="IQY68" s="397"/>
      <c r="IQZ68" s="397"/>
      <c r="IRA68" s="397"/>
      <c r="IRB68" s="397"/>
      <c r="IRC68" s="397"/>
      <c r="IRD68" s="397"/>
      <c r="IRE68" s="397"/>
      <c r="IRF68" s="397"/>
      <c r="IRG68" s="397"/>
      <c r="IRH68" s="397"/>
      <c r="IRI68" s="397"/>
      <c r="IRJ68" s="397"/>
      <c r="IRK68" s="397"/>
      <c r="IRL68" s="397"/>
      <c r="IRM68" s="397"/>
      <c r="IRN68" s="397"/>
      <c r="IRO68" s="397"/>
      <c r="IRP68" s="397"/>
      <c r="IRQ68" s="397"/>
      <c r="IRR68" s="397"/>
      <c r="IRS68" s="397"/>
      <c r="IRT68" s="397"/>
      <c r="IRU68" s="397"/>
      <c r="IRV68" s="397"/>
      <c r="IRW68" s="397"/>
      <c r="IRX68" s="397"/>
      <c r="IRY68" s="397"/>
      <c r="IRZ68" s="397"/>
      <c r="ISA68" s="397"/>
      <c r="ISB68" s="397"/>
      <c r="ISC68" s="397"/>
      <c r="ISD68" s="397"/>
      <c r="ISE68" s="397"/>
      <c r="ISF68" s="397"/>
      <c r="ISG68" s="397"/>
      <c r="ISH68" s="397"/>
      <c r="ISI68" s="397"/>
      <c r="ISJ68" s="397"/>
      <c r="ISK68" s="397"/>
      <c r="ISL68" s="397"/>
      <c r="ISM68" s="397"/>
      <c r="ISN68" s="397"/>
      <c r="ISO68" s="397"/>
      <c r="ISP68" s="397"/>
      <c r="ISQ68" s="397"/>
      <c r="ISR68" s="397"/>
      <c r="ISS68" s="397"/>
      <c r="IST68" s="397"/>
      <c r="ISU68" s="397"/>
      <c r="ISV68" s="397"/>
      <c r="ISW68" s="397"/>
      <c r="ISX68" s="397"/>
      <c r="ISY68" s="397"/>
      <c r="ISZ68" s="397"/>
      <c r="ITA68" s="397"/>
      <c r="ITB68" s="397"/>
      <c r="ITC68" s="397"/>
      <c r="ITD68" s="397"/>
      <c r="ITE68" s="397"/>
      <c r="ITF68" s="397"/>
      <c r="ITG68" s="397"/>
      <c r="ITH68" s="397"/>
      <c r="ITI68" s="397"/>
      <c r="ITJ68" s="397"/>
      <c r="ITK68" s="397"/>
      <c r="ITL68" s="397"/>
      <c r="ITM68" s="397"/>
      <c r="ITN68" s="397"/>
      <c r="ITO68" s="397"/>
      <c r="ITP68" s="397"/>
      <c r="ITQ68" s="397"/>
      <c r="ITR68" s="397"/>
      <c r="ITS68" s="397"/>
      <c r="ITT68" s="397"/>
      <c r="ITU68" s="397"/>
      <c r="ITV68" s="397"/>
      <c r="ITW68" s="397"/>
      <c r="ITX68" s="397"/>
      <c r="ITY68" s="397"/>
      <c r="ITZ68" s="397"/>
      <c r="IUA68" s="397"/>
      <c r="IUB68" s="397"/>
      <c r="IUC68" s="397"/>
      <c r="IUD68" s="397"/>
      <c r="IUE68" s="397"/>
      <c r="IUF68" s="397"/>
      <c r="IUG68" s="397"/>
      <c r="IUH68" s="397"/>
      <c r="IUI68" s="397"/>
      <c r="IUJ68" s="397"/>
      <c r="IUK68" s="397"/>
      <c r="IUL68" s="397"/>
      <c r="IUM68" s="397"/>
      <c r="IUN68" s="397"/>
      <c r="IUO68" s="397"/>
      <c r="IUP68" s="397"/>
      <c r="IUQ68" s="397"/>
      <c r="IUR68" s="397"/>
      <c r="IUS68" s="397"/>
      <c r="IUT68" s="397"/>
      <c r="IUU68" s="397"/>
      <c r="IUV68" s="397"/>
      <c r="IUW68" s="397"/>
      <c r="IUX68" s="397"/>
      <c r="IUY68" s="397"/>
      <c r="IUZ68" s="397"/>
      <c r="IVA68" s="397"/>
      <c r="IVB68" s="397"/>
      <c r="IVC68" s="397"/>
      <c r="IVD68" s="397"/>
      <c r="IVE68" s="397"/>
      <c r="IVF68" s="397"/>
      <c r="IVG68" s="397"/>
      <c r="IVH68" s="397"/>
      <c r="IVI68" s="397"/>
      <c r="IVJ68" s="397"/>
      <c r="IVK68" s="397"/>
      <c r="IVL68" s="397"/>
      <c r="IVM68" s="397"/>
      <c r="IVN68" s="397"/>
      <c r="IVO68" s="397"/>
      <c r="IVP68" s="397"/>
      <c r="IVQ68" s="397"/>
      <c r="IVR68" s="397"/>
      <c r="IVS68" s="397"/>
      <c r="IVT68" s="397"/>
      <c r="IVU68" s="397"/>
      <c r="IVV68" s="397"/>
      <c r="IVW68" s="397"/>
      <c r="IVX68" s="397"/>
      <c r="IVY68" s="397"/>
      <c r="IVZ68" s="397"/>
      <c r="IWA68" s="397"/>
      <c r="IWB68" s="397"/>
      <c r="IWC68" s="397"/>
      <c r="IWD68" s="397"/>
      <c r="IWE68" s="397"/>
      <c r="IWF68" s="397"/>
      <c r="IWG68" s="397"/>
      <c r="IWH68" s="397"/>
      <c r="IWI68" s="397"/>
      <c r="IWJ68" s="397"/>
      <c r="IWK68" s="397"/>
      <c r="IWL68" s="397"/>
      <c r="IWM68" s="397"/>
      <c r="IWN68" s="397"/>
      <c r="IWO68" s="397"/>
      <c r="IWP68" s="397"/>
      <c r="IWQ68" s="397"/>
      <c r="IWR68" s="397"/>
      <c r="IWS68" s="397"/>
      <c r="IWT68" s="397"/>
      <c r="IWU68" s="397"/>
      <c r="IWV68" s="397"/>
      <c r="IWW68" s="397"/>
      <c r="IWX68" s="397"/>
      <c r="IWY68" s="397"/>
      <c r="IWZ68" s="397"/>
      <c r="IXA68" s="397"/>
      <c r="IXB68" s="397"/>
      <c r="IXC68" s="397"/>
      <c r="IXD68" s="397"/>
      <c r="IXE68" s="397"/>
      <c r="IXF68" s="397"/>
      <c r="IXG68" s="397"/>
      <c r="IXH68" s="397"/>
      <c r="IXI68" s="397"/>
      <c r="IXJ68" s="397"/>
      <c r="IXK68" s="397"/>
      <c r="IXL68" s="397"/>
      <c r="IXM68" s="397"/>
      <c r="IXN68" s="397"/>
      <c r="IXO68" s="397"/>
      <c r="IXP68" s="397"/>
      <c r="IXQ68" s="397"/>
      <c r="IXR68" s="397"/>
      <c r="IXS68" s="397"/>
      <c r="IXT68" s="397"/>
      <c r="IXU68" s="397"/>
      <c r="IXV68" s="397"/>
      <c r="IXW68" s="397"/>
      <c r="IXX68" s="397"/>
      <c r="IXY68" s="397"/>
      <c r="IXZ68" s="397"/>
      <c r="IYA68" s="397"/>
      <c r="IYB68" s="397"/>
      <c r="IYC68" s="397"/>
      <c r="IYD68" s="397"/>
      <c r="IYE68" s="397"/>
      <c r="IYF68" s="397"/>
      <c r="IYG68" s="397"/>
      <c r="IYH68" s="397"/>
      <c r="IYI68" s="397"/>
      <c r="IYJ68" s="397"/>
      <c r="IYK68" s="397"/>
      <c r="IYL68" s="397"/>
      <c r="IYM68" s="397"/>
      <c r="IYN68" s="397"/>
      <c r="IYO68" s="397"/>
      <c r="IYP68" s="397"/>
      <c r="IYQ68" s="397"/>
      <c r="IYR68" s="397"/>
      <c r="IYS68" s="397"/>
      <c r="IYT68" s="397"/>
      <c r="IYU68" s="397"/>
      <c r="IYV68" s="397"/>
      <c r="IYW68" s="397"/>
      <c r="IYX68" s="397"/>
      <c r="IYY68" s="397"/>
      <c r="IYZ68" s="397"/>
      <c r="IZA68" s="397"/>
      <c r="IZB68" s="397"/>
      <c r="IZC68" s="397"/>
      <c r="IZD68" s="397"/>
      <c r="IZE68" s="397"/>
      <c r="IZF68" s="397"/>
      <c r="IZG68" s="397"/>
      <c r="IZH68" s="397"/>
      <c r="IZI68" s="397"/>
      <c r="IZJ68" s="397"/>
      <c r="IZK68" s="397"/>
      <c r="IZL68" s="397"/>
      <c r="IZM68" s="397"/>
      <c r="IZN68" s="397"/>
      <c r="IZO68" s="397"/>
      <c r="IZP68" s="397"/>
      <c r="IZQ68" s="397"/>
      <c r="IZR68" s="397"/>
      <c r="IZS68" s="397"/>
      <c r="IZT68" s="397"/>
      <c r="IZU68" s="397"/>
      <c r="IZV68" s="397"/>
      <c r="IZW68" s="397"/>
      <c r="IZX68" s="397"/>
      <c r="IZY68" s="397"/>
      <c r="IZZ68" s="397"/>
      <c r="JAA68" s="397"/>
      <c r="JAB68" s="397"/>
      <c r="JAC68" s="397"/>
      <c r="JAD68" s="397"/>
      <c r="JAE68" s="397"/>
      <c r="JAF68" s="397"/>
      <c r="JAG68" s="397"/>
      <c r="JAH68" s="397"/>
      <c r="JAI68" s="397"/>
      <c r="JAJ68" s="397"/>
      <c r="JAK68" s="397"/>
      <c r="JAL68" s="397"/>
      <c r="JAM68" s="397"/>
      <c r="JAN68" s="397"/>
      <c r="JAO68" s="397"/>
      <c r="JAP68" s="397"/>
      <c r="JAQ68" s="397"/>
      <c r="JAR68" s="397"/>
      <c r="JAS68" s="397"/>
      <c r="JAT68" s="397"/>
      <c r="JAU68" s="397"/>
      <c r="JAV68" s="397"/>
      <c r="JAW68" s="397"/>
      <c r="JAX68" s="397"/>
      <c r="JAY68" s="397"/>
      <c r="JAZ68" s="397"/>
      <c r="JBA68" s="397"/>
      <c r="JBB68" s="397"/>
      <c r="JBC68" s="397"/>
      <c r="JBD68" s="397"/>
      <c r="JBE68" s="397"/>
      <c r="JBF68" s="397"/>
      <c r="JBG68" s="397"/>
      <c r="JBH68" s="397"/>
      <c r="JBI68" s="397"/>
      <c r="JBJ68" s="397"/>
      <c r="JBK68" s="397"/>
      <c r="JBL68" s="397"/>
      <c r="JBM68" s="397"/>
      <c r="JBN68" s="397"/>
      <c r="JBO68" s="397"/>
      <c r="JBP68" s="397"/>
      <c r="JBQ68" s="397"/>
      <c r="JBR68" s="397"/>
      <c r="JBS68" s="397"/>
      <c r="JBT68" s="397"/>
      <c r="JBU68" s="397"/>
      <c r="JBV68" s="397"/>
      <c r="JBW68" s="397"/>
      <c r="JBX68" s="397"/>
      <c r="JBY68" s="397"/>
      <c r="JBZ68" s="397"/>
      <c r="JCA68" s="397"/>
      <c r="JCB68" s="397"/>
      <c r="JCC68" s="397"/>
      <c r="JCD68" s="397"/>
      <c r="JCE68" s="397"/>
      <c r="JCF68" s="397"/>
      <c r="JCG68" s="397"/>
      <c r="JCH68" s="397"/>
      <c r="JCI68" s="397"/>
      <c r="JCJ68" s="397"/>
      <c r="JCK68" s="397"/>
      <c r="JCL68" s="397"/>
      <c r="JCM68" s="397"/>
      <c r="JCN68" s="397"/>
      <c r="JCO68" s="397"/>
      <c r="JCP68" s="397"/>
      <c r="JCQ68" s="397"/>
      <c r="JCR68" s="397"/>
      <c r="JCS68" s="397"/>
      <c r="JCT68" s="397"/>
      <c r="JCU68" s="397"/>
      <c r="JCV68" s="397"/>
      <c r="JCW68" s="397"/>
      <c r="JCX68" s="397"/>
      <c r="JCY68" s="397"/>
      <c r="JCZ68" s="397"/>
      <c r="JDA68" s="397"/>
      <c r="JDB68" s="397"/>
      <c r="JDC68" s="397"/>
      <c r="JDD68" s="397"/>
      <c r="JDE68" s="397"/>
      <c r="JDF68" s="397"/>
      <c r="JDG68" s="397"/>
      <c r="JDH68" s="397"/>
      <c r="JDI68" s="397"/>
      <c r="JDJ68" s="397"/>
      <c r="JDK68" s="397"/>
      <c r="JDL68" s="397"/>
      <c r="JDM68" s="397"/>
      <c r="JDN68" s="397"/>
      <c r="JDO68" s="397"/>
      <c r="JDP68" s="397"/>
      <c r="JDQ68" s="397"/>
      <c r="JDR68" s="397"/>
      <c r="JDS68" s="397"/>
      <c r="JDT68" s="397"/>
      <c r="JDU68" s="397"/>
      <c r="JDV68" s="397"/>
      <c r="JDW68" s="397"/>
      <c r="JDX68" s="397"/>
      <c r="JDY68" s="397"/>
      <c r="JDZ68" s="397"/>
      <c r="JEA68" s="397"/>
      <c r="JEB68" s="397"/>
      <c r="JEC68" s="397"/>
      <c r="JED68" s="397"/>
      <c r="JEE68" s="397"/>
      <c r="JEF68" s="397"/>
      <c r="JEG68" s="397"/>
      <c r="JEH68" s="397"/>
      <c r="JEI68" s="397"/>
      <c r="JEJ68" s="397"/>
      <c r="JEK68" s="397"/>
      <c r="JEL68" s="397"/>
      <c r="JEM68" s="397"/>
      <c r="JEN68" s="397"/>
      <c r="JEO68" s="397"/>
      <c r="JEP68" s="397"/>
      <c r="JEQ68" s="397"/>
      <c r="JER68" s="397"/>
      <c r="JES68" s="397"/>
      <c r="JET68" s="397"/>
      <c r="JEU68" s="397"/>
      <c r="JEV68" s="397"/>
      <c r="JEW68" s="397"/>
      <c r="JEX68" s="397"/>
      <c r="JEY68" s="397"/>
      <c r="JEZ68" s="397"/>
      <c r="JFA68" s="397"/>
      <c r="JFB68" s="397"/>
      <c r="JFC68" s="397"/>
      <c r="JFD68" s="397"/>
      <c r="JFE68" s="397"/>
      <c r="JFF68" s="397"/>
      <c r="JFG68" s="397"/>
      <c r="JFH68" s="397"/>
      <c r="JFI68" s="397"/>
      <c r="JFJ68" s="397"/>
      <c r="JFK68" s="397"/>
      <c r="JFL68" s="397"/>
      <c r="JFM68" s="397"/>
      <c r="JFN68" s="397"/>
      <c r="JFO68" s="397"/>
      <c r="JFP68" s="397"/>
      <c r="JFQ68" s="397"/>
      <c r="JFR68" s="397"/>
      <c r="JFS68" s="397"/>
      <c r="JFT68" s="397"/>
      <c r="JFU68" s="397"/>
      <c r="JFV68" s="397"/>
      <c r="JFW68" s="397"/>
      <c r="JFX68" s="397"/>
      <c r="JFY68" s="397"/>
      <c r="JFZ68" s="397"/>
      <c r="JGA68" s="397"/>
      <c r="JGB68" s="397"/>
      <c r="JGC68" s="397"/>
      <c r="JGD68" s="397"/>
      <c r="JGE68" s="397"/>
      <c r="JGF68" s="397"/>
      <c r="JGG68" s="397"/>
      <c r="JGH68" s="397"/>
      <c r="JGI68" s="397"/>
      <c r="JGJ68" s="397"/>
      <c r="JGK68" s="397"/>
      <c r="JGL68" s="397"/>
      <c r="JGM68" s="397"/>
      <c r="JGN68" s="397"/>
      <c r="JGO68" s="397"/>
      <c r="JGP68" s="397"/>
      <c r="JGQ68" s="397"/>
      <c r="JGR68" s="397"/>
      <c r="JGS68" s="397"/>
      <c r="JGT68" s="397"/>
      <c r="JGU68" s="397"/>
      <c r="JGV68" s="397"/>
      <c r="JGW68" s="397"/>
      <c r="JGX68" s="397"/>
      <c r="JGY68" s="397"/>
      <c r="JGZ68" s="397"/>
      <c r="JHA68" s="397"/>
      <c r="JHB68" s="397"/>
      <c r="JHC68" s="397"/>
      <c r="JHD68" s="397"/>
      <c r="JHE68" s="397"/>
      <c r="JHF68" s="397"/>
      <c r="JHG68" s="397"/>
      <c r="JHH68" s="397"/>
      <c r="JHI68" s="397"/>
      <c r="JHJ68" s="397"/>
      <c r="JHK68" s="397"/>
      <c r="JHL68" s="397"/>
      <c r="JHM68" s="397"/>
      <c r="JHN68" s="397"/>
      <c r="JHO68" s="397"/>
      <c r="JHP68" s="397"/>
      <c r="JHQ68" s="397"/>
      <c r="JHR68" s="397"/>
      <c r="JHS68" s="397"/>
      <c r="JHT68" s="397"/>
      <c r="JHU68" s="397"/>
      <c r="JHV68" s="397"/>
      <c r="JHW68" s="397"/>
      <c r="JHX68" s="397"/>
      <c r="JHY68" s="397"/>
      <c r="JHZ68" s="397"/>
      <c r="JIA68" s="397"/>
      <c r="JIB68" s="397"/>
      <c r="JIC68" s="397"/>
      <c r="JID68" s="397"/>
      <c r="JIE68" s="397"/>
      <c r="JIF68" s="397"/>
      <c r="JIG68" s="397"/>
      <c r="JIH68" s="397"/>
      <c r="JII68" s="397"/>
      <c r="JIJ68" s="397"/>
      <c r="JIK68" s="397"/>
      <c r="JIL68" s="397"/>
      <c r="JIM68" s="397"/>
      <c r="JIN68" s="397"/>
      <c r="JIO68" s="397"/>
      <c r="JIP68" s="397"/>
      <c r="JIQ68" s="397"/>
      <c r="JIR68" s="397"/>
      <c r="JIS68" s="397"/>
      <c r="JIT68" s="397"/>
      <c r="JIU68" s="397"/>
      <c r="JIV68" s="397"/>
      <c r="JIW68" s="397"/>
      <c r="JIX68" s="397"/>
      <c r="JIY68" s="397"/>
      <c r="JIZ68" s="397"/>
      <c r="JJA68" s="397"/>
      <c r="JJB68" s="397"/>
      <c r="JJC68" s="397"/>
      <c r="JJD68" s="397"/>
      <c r="JJE68" s="397"/>
      <c r="JJF68" s="397"/>
      <c r="JJG68" s="397"/>
      <c r="JJH68" s="397"/>
      <c r="JJI68" s="397"/>
      <c r="JJJ68" s="397"/>
      <c r="JJK68" s="397"/>
      <c r="JJL68" s="397"/>
      <c r="JJM68" s="397"/>
      <c r="JJN68" s="397"/>
      <c r="JJO68" s="397"/>
      <c r="JJP68" s="397"/>
      <c r="JJQ68" s="397"/>
      <c r="JJR68" s="397"/>
      <c r="JJS68" s="397"/>
      <c r="JJT68" s="397"/>
      <c r="JJU68" s="397"/>
      <c r="JJV68" s="397"/>
      <c r="JJW68" s="397"/>
      <c r="JJX68" s="397"/>
      <c r="JJY68" s="397"/>
      <c r="JJZ68" s="397"/>
      <c r="JKA68" s="397"/>
      <c r="JKB68" s="397"/>
      <c r="JKC68" s="397"/>
      <c r="JKD68" s="397"/>
      <c r="JKE68" s="397"/>
      <c r="JKF68" s="397"/>
      <c r="JKG68" s="397"/>
      <c r="JKH68" s="397"/>
      <c r="JKI68" s="397"/>
      <c r="JKJ68" s="397"/>
      <c r="JKK68" s="397"/>
      <c r="JKL68" s="397"/>
      <c r="JKM68" s="397"/>
      <c r="JKN68" s="397"/>
      <c r="JKO68" s="397"/>
      <c r="JKP68" s="397"/>
      <c r="JKQ68" s="397"/>
      <c r="JKR68" s="397"/>
      <c r="JKS68" s="397"/>
      <c r="JKT68" s="397"/>
      <c r="JKU68" s="397"/>
      <c r="JKV68" s="397"/>
      <c r="JKW68" s="397"/>
      <c r="JKX68" s="397"/>
      <c r="JKY68" s="397"/>
      <c r="JKZ68" s="397"/>
      <c r="JLA68" s="397"/>
      <c r="JLB68" s="397"/>
      <c r="JLC68" s="397"/>
      <c r="JLD68" s="397"/>
      <c r="JLE68" s="397"/>
      <c r="JLF68" s="397"/>
      <c r="JLG68" s="397"/>
      <c r="JLH68" s="397"/>
      <c r="JLI68" s="397"/>
      <c r="JLJ68" s="397"/>
      <c r="JLK68" s="397"/>
      <c r="JLL68" s="397"/>
      <c r="JLM68" s="397"/>
      <c r="JLN68" s="397"/>
      <c r="JLO68" s="397"/>
      <c r="JLP68" s="397"/>
      <c r="JLQ68" s="397"/>
      <c r="JLR68" s="397"/>
      <c r="JLS68" s="397"/>
      <c r="JLT68" s="397"/>
      <c r="JLU68" s="397"/>
      <c r="JLV68" s="397"/>
      <c r="JLW68" s="397"/>
      <c r="JLX68" s="397"/>
      <c r="JLY68" s="397"/>
      <c r="JLZ68" s="397"/>
      <c r="JMA68" s="397"/>
      <c r="JMB68" s="397"/>
      <c r="JMC68" s="397"/>
      <c r="JMD68" s="397"/>
      <c r="JME68" s="397"/>
      <c r="JMF68" s="397"/>
      <c r="JMG68" s="397"/>
      <c r="JMH68" s="397"/>
      <c r="JMI68" s="397"/>
      <c r="JMJ68" s="397"/>
      <c r="JMK68" s="397"/>
      <c r="JML68" s="397"/>
      <c r="JMM68" s="397"/>
      <c r="JMN68" s="397"/>
      <c r="JMO68" s="397"/>
      <c r="JMP68" s="397"/>
      <c r="JMQ68" s="397"/>
      <c r="JMR68" s="397"/>
      <c r="JMS68" s="397"/>
      <c r="JMT68" s="397"/>
      <c r="JMU68" s="397"/>
      <c r="JMV68" s="397"/>
      <c r="JMW68" s="397"/>
      <c r="JMX68" s="397"/>
      <c r="JMY68" s="397"/>
      <c r="JMZ68" s="397"/>
      <c r="JNA68" s="397"/>
      <c r="JNB68" s="397"/>
      <c r="JNC68" s="397"/>
      <c r="JND68" s="397"/>
      <c r="JNE68" s="397"/>
      <c r="JNF68" s="397"/>
      <c r="JNG68" s="397"/>
      <c r="JNH68" s="397"/>
      <c r="JNI68" s="397"/>
      <c r="JNJ68" s="397"/>
      <c r="JNK68" s="397"/>
      <c r="JNL68" s="397"/>
      <c r="JNM68" s="397"/>
      <c r="JNN68" s="397"/>
      <c r="JNO68" s="397"/>
      <c r="JNP68" s="397"/>
      <c r="JNQ68" s="397"/>
      <c r="JNR68" s="397"/>
      <c r="JNS68" s="397"/>
      <c r="JNT68" s="397"/>
      <c r="JNU68" s="397"/>
      <c r="JNV68" s="397"/>
      <c r="JNW68" s="397"/>
      <c r="JNX68" s="397"/>
      <c r="JNY68" s="397"/>
      <c r="JNZ68" s="397"/>
      <c r="JOA68" s="397"/>
      <c r="JOB68" s="397"/>
      <c r="JOC68" s="397"/>
      <c r="JOD68" s="397"/>
      <c r="JOE68" s="397"/>
      <c r="JOF68" s="397"/>
      <c r="JOG68" s="397"/>
      <c r="JOH68" s="397"/>
      <c r="JOI68" s="397"/>
      <c r="JOJ68" s="397"/>
      <c r="JOK68" s="397"/>
      <c r="JOL68" s="397"/>
      <c r="JOM68" s="397"/>
      <c r="JON68" s="397"/>
      <c r="JOO68" s="397"/>
      <c r="JOP68" s="397"/>
      <c r="JOQ68" s="397"/>
      <c r="JOR68" s="397"/>
      <c r="JOS68" s="397"/>
      <c r="JOT68" s="397"/>
      <c r="JOU68" s="397"/>
      <c r="JOV68" s="397"/>
      <c r="JOW68" s="397"/>
      <c r="JOX68" s="397"/>
      <c r="JOY68" s="397"/>
      <c r="JOZ68" s="397"/>
      <c r="JPA68" s="397"/>
      <c r="JPB68" s="397"/>
      <c r="JPC68" s="397"/>
      <c r="JPD68" s="397"/>
      <c r="JPE68" s="397"/>
      <c r="JPF68" s="397"/>
      <c r="JPG68" s="397"/>
      <c r="JPH68" s="397"/>
      <c r="JPI68" s="397"/>
      <c r="JPJ68" s="397"/>
      <c r="JPK68" s="397"/>
      <c r="JPL68" s="397"/>
      <c r="JPM68" s="397"/>
      <c r="JPN68" s="397"/>
      <c r="JPO68" s="397"/>
      <c r="JPP68" s="397"/>
      <c r="JPQ68" s="397"/>
      <c r="JPR68" s="397"/>
      <c r="JPS68" s="397"/>
      <c r="JPT68" s="397"/>
      <c r="JPU68" s="397"/>
      <c r="JPV68" s="397"/>
      <c r="JPW68" s="397"/>
      <c r="JPX68" s="397"/>
      <c r="JPY68" s="397"/>
      <c r="JPZ68" s="397"/>
      <c r="JQA68" s="397"/>
      <c r="JQB68" s="397"/>
      <c r="JQC68" s="397"/>
      <c r="JQD68" s="397"/>
      <c r="JQE68" s="397"/>
      <c r="JQF68" s="397"/>
      <c r="JQG68" s="397"/>
      <c r="JQH68" s="397"/>
      <c r="JQI68" s="397"/>
      <c r="JQJ68" s="397"/>
      <c r="JQK68" s="397"/>
      <c r="JQL68" s="397"/>
      <c r="JQM68" s="397"/>
      <c r="JQN68" s="397"/>
      <c r="JQO68" s="397"/>
      <c r="JQP68" s="397"/>
      <c r="JQQ68" s="397"/>
      <c r="JQR68" s="397"/>
      <c r="JQS68" s="397"/>
      <c r="JQT68" s="397"/>
      <c r="JQU68" s="397"/>
      <c r="JQV68" s="397"/>
      <c r="JQW68" s="397"/>
      <c r="JQX68" s="397"/>
      <c r="JQY68" s="397"/>
      <c r="JQZ68" s="397"/>
      <c r="JRA68" s="397"/>
      <c r="JRB68" s="397"/>
      <c r="JRC68" s="397"/>
      <c r="JRD68" s="397"/>
      <c r="JRE68" s="397"/>
      <c r="JRF68" s="397"/>
      <c r="JRG68" s="397"/>
      <c r="JRH68" s="397"/>
      <c r="JRI68" s="397"/>
      <c r="JRJ68" s="397"/>
      <c r="JRK68" s="397"/>
      <c r="JRL68" s="397"/>
      <c r="JRM68" s="397"/>
      <c r="JRN68" s="397"/>
      <c r="JRO68" s="397"/>
      <c r="JRP68" s="397"/>
      <c r="JRQ68" s="397"/>
      <c r="JRR68" s="397"/>
      <c r="JRS68" s="397"/>
      <c r="JRT68" s="397"/>
      <c r="JRU68" s="397"/>
      <c r="JRV68" s="397"/>
      <c r="JRW68" s="397"/>
      <c r="JRX68" s="397"/>
      <c r="JRY68" s="397"/>
      <c r="JRZ68" s="397"/>
      <c r="JSA68" s="397"/>
      <c r="JSB68" s="397"/>
      <c r="JSC68" s="397"/>
      <c r="JSD68" s="397"/>
      <c r="JSE68" s="397"/>
      <c r="JSF68" s="397"/>
      <c r="JSG68" s="397"/>
      <c r="JSH68" s="397"/>
      <c r="JSI68" s="397"/>
      <c r="JSJ68" s="397"/>
      <c r="JSK68" s="397"/>
      <c r="JSL68" s="397"/>
      <c r="JSM68" s="397"/>
      <c r="JSN68" s="397"/>
      <c r="JSO68" s="397"/>
      <c r="JSP68" s="397"/>
      <c r="JSQ68" s="397"/>
      <c r="JSR68" s="397"/>
      <c r="JSS68" s="397"/>
      <c r="JST68" s="397"/>
      <c r="JSU68" s="397"/>
      <c r="JSV68" s="397"/>
      <c r="JSW68" s="397"/>
      <c r="JSX68" s="397"/>
      <c r="JSY68" s="397"/>
      <c r="JSZ68" s="397"/>
      <c r="JTA68" s="397"/>
      <c r="JTB68" s="397"/>
      <c r="JTC68" s="397"/>
      <c r="JTD68" s="397"/>
      <c r="JTE68" s="397"/>
      <c r="JTF68" s="397"/>
      <c r="JTG68" s="397"/>
      <c r="JTH68" s="397"/>
      <c r="JTI68" s="397"/>
      <c r="JTJ68" s="397"/>
      <c r="JTK68" s="397"/>
      <c r="JTL68" s="397"/>
      <c r="JTM68" s="397"/>
      <c r="JTN68" s="397"/>
      <c r="JTO68" s="397"/>
      <c r="JTP68" s="397"/>
      <c r="JTQ68" s="397"/>
      <c r="JTR68" s="397"/>
      <c r="JTS68" s="397"/>
      <c r="JTT68" s="397"/>
      <c r="JTU68" s="397"/>
      <c r="JTV68" s="397"/>
      <c r="JTW68" s="397"/>
      <c r="JTX68" s="397"/>
      <c r="JTY68" s="397"/>
      <c r="JTZ68" s="397"/>
      <c r="JUA68" s="397"/>
      <c r="JUB68" s="397"/>
      <c r="JUC68" s="397"/>
      <c r="JUD68" s="397"/>
      <c r="JUE68" s="397"/>
      <c r="JUF68" s="397"/>
      <c r="JUG68" s="397"/>
      <c r="JUH68" s="397"/>
      <c r="JUI68" s="397"/>
      <c r="JUJ68" s="397"/>
      <c r="JUK68" s="397"/>
      <c r="JUL68" s="397"/>
      <c r="JUM68" s="397"/>
      <c r="JUN68" s="397"/>
      <c r="JUO68" s="397"/>
      <c r="JUP68" s="397"/>
      <c r="JUQ68" s="397"/>
      <c r="JUR68" s="397"/>
      <c r="JUS68" s="397"/>
      <c r="JUT68" s="397"/>
      <c r="JUU68" s="397"/>
      <c r="JUV68" s="397"/>
      <c r="JUW68" s="397"/>
      <c r="JUX68" s="397"/>
      <c r="JUY68" s="397"/>
      <c r="JUZ68" s="397"/>
      <c r="JVA68" s="397"/>
      <c r="JVB68" s="397"/>
      <c r="JVC68" s="397"/>
      <c r="JVD68" s="397"/>
      <c r="JVE68" s="397"/>
      <c r="JVF68" s="397"/>
      <c r="JVG68" s="397"/>
      <c r="JVH68" s="397"/>
      <c r="JVI68" s="397"/>
      <c r="JVJ68" s="397"/>
      <c r="JVK68" s="397"/>
      <c r="JVL68" s="397"/>
      <c r="JVM68" s="397"/>
      <c r="JVN68" s="397"/>
      <c r="JVO68" s="397"/>
      <c r="JVP68" s="397"/>
      <c r="JVQ68" s="397"/>
      <c r="JVR68" s="397"/>
      <c r="JVS68" s="397"/>
      <c r="JVT68" s="397"/>
      <c r="JVU68" s="397"/>
      <c r="JVV68" s="397"/>
      <c r="JVW68" s="397"/>
      <c r="JVX68" s="397"/>
      <c r="JVY68" s="397"/>
      <c r="JVZ68" s="397"/>
      <c r="JWA68" s="397"/>
      <c r="JWB68" s="397"/>
      <c r="JWC68" s="397"/>
      <c r="JWD68" s="397"/>
      <c r="JWE68" s="397"/>
      <c r="JWF68" s="397"/>
      <c r="JWG68" s="397"/>
      <c r="JWH68" s="397"/>
      <c r="JWI68" s="397"/>
      <c r="JWJ68" s="397"/>
      <c r="JWK68" s="397"/>
      <c r="JWL68" s="397"/>
      <c r="JWM68" s="397"/>
      <c r="JWN68" s="397"/>
      <c r="JWO68" s="397"/>
      <c r="JWP68" s="397"/>
      <c r="JWQ68" s="397"/>
      <c r="JWR68" s="397"/>
      <c r="JWS68" s="397"/>
      <c r="JWT68" s="397"/>
      <c r="JWU68" s="397"/>
      <c r="JWV68" s="397"/>
      <c r="JWW68" s="397"/>
      <c r="JWX68" s="397"/>
      <c r="JWY68" s="397"/>
      <c r="JWZ68" s="397"/>
      <c r="JXA68" s="397"/>
      <c r="JXB68" s="397"/>
      <c r="JXC68" s="397"/>
      <c r="JXD68" s="397"/>
      <c r="JXE68" s="397"/>
      <c r="JXF68" s="397"/>
      <c r="JXG68" s="397"/>
      <c r="JXH68" s="397"/>
      <c r="JXI68" s="397"/>
      <c r="JXJ68" s="397"/>
      <c r="JXK68" s="397"/>
      <c r="JXL68" s="397"/>
      <c r="JXM68" s="397"/>
      <c r="JXN68" s="397"/>
      <c r="JXO68" s="397"/>
      <c r="JXP68" s="397"/>
      <c r="JXQ68" s="397"/>
      <c r="JXR68" s="397"/>
      <c r="JXS68" s="397"/>
      <c r="JXT68" s="397"/>
      <c r="JXU68" s="397"/>
      <c r="JXV68" s="397"/>
      <c r="JXW68" s="397"/>
      <c r="JXX68" s="397"/>
      <c r="JXY68" s="397"/>
      <c r="JXZ68" s="397"/>
      <c r="JYA68" s="397"/>
      <c r="JYB68" s="397"/>
      <c r="JYC68" s="397"/>
      <c r="JYD68" s="397"/>
      <c r="JYE68" s="397"/>
      <c r="JYF68" s="397"/>
      <c r="JYG68" s="397"/>
      <c r="JYH68" s="397"/>
      <c r="JYI68" s="397"/>
      <c r="JYJ68" s="397"/>
      <c r="JYK68" s="397"/>
      <c r="JYL68" s="397"/>
      <c r="JYM68" s="397"/>
      <c r="JYN68" s="397"/>
      <c r="JYO68" s="397"/>
      <c r="JYP68" s="397"/>
      <c r="JYQ68" s="397"/>
      <c r="JYR68" s="397"/>
      <c r="JYS68" s="397"/>
      <c r="JYT68" s="397"/>
      <c r="JYU68" s="397"/>
      <c r="JYV68" s="397"/>
      <c r="JYW68" s="397"/>
      <c r="JYX68" s="397"/>
      <c r="JYY68" s="397"/>
      <c r="JYZ68" s="397"/>
      <c r="JZA68" s="397"/>
      <c r="JZB68" s="397"/>
      <c r="JZC68" s="397"/>
      <c r="JZD68" s="397"/>
      <c r="JZE68" s="397"/>
      <c r="JZF68" s="397"/>
      <c r="JZG68" s="397"/>
      <c r="JZH68" s="397"/>
      <c r="JZI68" s="397"/>
      <c r="JZJ68" s="397"/>
      <c r="JZK68" s="397"/>
      <c r="JZL68" s="397"/>
      <c r="JZM68" s="397"/>
      <c r="JZN68" s="397"/>
      <c r="JZO68" s="397"/>
      <c r="JZP68" s="397"/>
      <c r="JZQ68" s="397"/>
      <c r="JZR68" s="397"/>
      <c r="JZS68" s="397"/>
      <c r="JZT68" s="397"/>
      <c r="JZU68" s="397"/>
      <c r="JZV68" s="397"/>
      <c r="JZW68" s="397"/>
      <c r="JZX68" s="397"/>
      <c r="JZY68" s="397"/>
      <c r="JZZ68" s="397"/>
      <c r="KAA68" s="397"/>
      <c r="KAB68" s="397"/>
      <c r="KAC68" s="397"/>
      <c r="KAD68" s="397"/>
      <c r="KAE68" s="397"/>
      <c r="KAF68" s="397"/>
      <c r="KAG68" s="397"/>
      <c r="KAH68" s="397"/>
      <c r="KAI68" s="397"/>
      <c r="KAJ68" s="397"/>
      <c r="KAK68" s="397"/>
      <c r="KAL68" s="397"/>
      <c r="KAM68" s="397"/>
      <c r="KAN68" s="397"/>
      <c r="KAO68" s="397"/>
      <c r="KAP68" s="397"/>
      <c r="KAQ68" s="397"/>
      <c r="KAR68" s="397"/>
      <c r="KAS68" s="397"/>
      <c r="KAT68" s="397"/>
      <c r="KAU68" s="397"/>
      <c r="KAV68" s="397"/>
      <c r="KAW68" s="397"/>
      <c r="KAX68" s="397"/>
      <c r="KAY68" s="397"/>
      <c r="KAZ68" s="397"/>
      <c r="KBA68" s="397"/>
      <c r="KBB68" s="397"/>
      <c r="KBC68" s="397"/>
      <c r="KBD68" s="397"/>
      <c r="KBE68" s="397"/>
      <c r="KBF68" s="397"/>
      <c r="KBG68" s="397"/>
      <c r="KBH68" s="397"/>
      <c r="KBI68" s="397"/>
      <c r="KBJ68" s="397"/>
      <c r="KBK68" s="397"/>
      <c r="KBL68" s="397"/>
      <c r="KBM68" s="397"/>
      <c r="KBN68" s="397"/>
      <c r="KBO68" s="397"/>
      <c r="KBP68" s="397"/>
      <c r="KBQ68" s="397"/>
      <c r="KBR68" s="397"/>
      <c r="KBS68" s="397"/>
      <c r="KBT68" s="397"/>
      <c r="KBU68" s="397"/>
      <c r="KBV68" s="397"/>
      <c r="KBW68" s="397"/>
      <c r="KBX68" s="397"/>
      <c r="KBY68" s="397"/>
      <c r="KBZ68" s="397"/>
      <c r="KCA68" s="397"/>
      <c r="KCB68" s="397"/>
      <c r="KCC68" s="397"/>
      <c r="KCD68" s="397"/>
      <c r="KCE68" s="397"/>
      <c r="KCF68" s="397"/>
      <c r="KCG68" s="397"/>
      <c r="KCH68" s="397"/>
      <c r="KCI68" s="397"/>
      <c r="KCJ68" s="397"/>
      <c r="KCK68" s="397"/>
      <c r="KCL68" s="397"/>
      <c r="KCM68" s="397"/>
      <c r="KCN68" s="397"/>
      <c r="KCO68" s="397"/>
      <c r="KCP68" s="397"/>
      <c r="KCQ68" s="397"/>
      <c r="KCR68" s="397"/>
      <c r="KCS68" s="397"/>
      <c r="KCT68" s="397"/>
      <c r="KCU68" s="397"/>
      <c r="KCV68" s="397"/>
      <c r="KCW68" s="397"/>
      <c r="KCX68" s="397"/>
      <c r="KCY68" s="397"/>
      <c r="KCZ68" s="397"/>
      <c r="KDA68" s="397"/>
      <c r="KDB68" s="397"/>
      <c r="KDC68" s="397"/>
      <c r="KDD68" s="397"/>
      <c r="KDE68" s="397"/>
      <c r="KDF68" s="397"/>
      <c r="KDG68" s="397"/>
      <c r="KDH68" s="397"/>
      <c r="KDI68" s="397"/>
      <c r="KDJ68" s="397"/>
      <c r="KDK68" s="397"/>
      <c r="KDL68" s="397"/>
      <c r="KDM68" s="397"/>
      <c r="KDN68" s="397"/>
      <c r="KDO68" s="397"/>
      <c r="KDP68" s="397"/>
      <c r="KDQ68" s="397"/>
      <c r="KDR68" s="397"/>
      <c r="KDS68" s="397"/>
      <c r="KDT68" s="397"/>
      <c r="KDU68" s="397"/>
      <c r="KDV68" s="397"/>
      <c r="KDW68" s="397"/>
      <c r="KDX68" s="397"/>
      <c r="KDY68" s="397"/>
      <c r="KDZ68" s="397"/>
      <c r="KEA68" s="397"/>
      <c r="KEB68" s="397"/>
      <c r="KEC68" s="397"/>
      <c r="KED68" s="397"/>
      <c r="KEE68" s="397"/>
      <c r="KEF68" s="397"/>
      <c r="KEG68" s="397"/>
      <c r="KEH68" s="397"/>
      <c r="KEI68" s="397"/>
      <c r="KEJ68" s="397"/>
      <c r="KEK68" s="397"/>
      <c r="KEL68" s="397"/>
      <c r="KEM68" s="397"/>
      <c r="KEN68" s="397"/>
      <c r="KEO68" s="397"/>
      <c r="KEP68" s="397"/>
      <c r="KEQ68" s="397"/>
      <c r="KER68" s="397"/>
      <c r="KES68" s="397"/>
      <c r="KET68" s="397"/>
      <c r="KEU68" s="397"/>
      <c r="KEV68" s="397"/>
      <c r="KEW68" s="397"/>
      <c r="KEX68" s="397"/>
      <c r="KEY68" s="397"/>
      <c r="KEZ68" s="397"/>
      <c r="KFA68" s="397"/>
      <c r="KFB68" s="397"/>
      <c r="KFC68" s="397"/>
      <c r="KFD68" s="397"/>
      <c r="KFE68" s="397"/>
      <c r="KFF68" s="397"/>
      <c r="KFG68" s="397"/>
      <c r="KFH68" s="397"/>
      <c r="KFI68" s="397"/>
      <c r="KFJ68" s="397"/>
      <c r="KFK68" s="397"/>
      <c r="KFL68" s="397"/>
      <c r="KFM68" s="397"/>
      <c r="KFN68" s="397"/>
      <c r="KFO68" s="397"/>
      <c r="KFP68" s="397"/>
      <c r="KFQ68" s="397"/>
      <c r="KFR68" s="397"/>
      <c r="KFS68" s="397"/>
      <c r="KFT68" s="397"/>
      <c r="KFU68" s="397"/>
      <c r="KFV68" s="397"/>
      <c r="KFW68" s="397"/>
      <c r="KFX68" s="397"/>
      <c r="KFY68" s="397"/>
      <c r="KFZ68" s="397"/>
      <c r="KGA68" s="397"/>
      <c r="KGB68" s="397"/>
      <c r="KGC68" s="397"/>
      <c r="KGD68" s="397"/>
      <c r="KGE68" s="397"/>
      <c r="KGF68" s="397"/>
      <c r="KGG68" s="397"/>
      <c r="KGH68" s="397"/>
      <c r="KGI68" s="397"/>
      <c r="KGJ68" s="397"/>
      <c r="KGK68" s="397"/>
      <c r="KGL68" s="397"/>
      <c r="KGM68" s="397"/>
      <c r="KGN68" s="397"/>
      <c r="KGO68" s="397"/>
      <c r="KGP68" s="397"/>
      <c r="KGQ68" s="397"/>
      <c r="KGR68" s="397"/>
      <c r="KGS68" s="397"/>
      <c r="KGT68" s="397"/>
      <c r="KGU68" s="397"/>
      <c r="KGV68" s="397"/>
      <c r="KGW68" s="397"/>
      <c r="KGX68" s="397"/>
      <c r="KGY68" s="397"/>
      <c r="KGZ68" s="397"/>
      <c r="KHA68" s="397"/>
      <c r="KHB68" s="397"/>
      <c r="KHC68" s="397"/>
      <c r="KHD68" s="397"/>
      <c r="KHE68" s="397"/>
      <c r="KHF68" s="397"/>
      <c r="KHG68" s="397"/>
      <c r="KHH68" s="397"/>
      <c r="KHI68" s="397"/>
      <c r="KHJ68" s="397"/>
      <c r="KHK68" s="397"/>
      <c r="KHL68" s="397"/>
      <c r="KHM68" s="397"/>
      <c r="KHN68" s="397"/>
      <c r="KHO68" s="397"/>
      <c r="KHP68" s="397"/>
      <c r="KHQ68" s="397"/>
      <c r="KHR68" s="397"/>
      <c r="KHS68" s="397"/>
      <c r="KHT68" s="397"/>
      <c r="KHU68" s="397"/>
      <c r="KHV68" s="397"/>
      <c r="KHW68" s="397"/>
      <c r="KHX68" s="397"/>
      <c r="KHY68" s="397"/>
      <c r="KHZ68" s="397"/>
      <c r="KIA68" s="397"/>
      <c r="KIB68" s="397"/>
      <c r="KIC68" s="397"/>
      <c r="KID68" s="397"/>
      <c r="KIE68" s="397"/>
      <c r="KIF68" s="397"/>
      <c r="KIG68" s="397"/>
      <c r="KIH68" s="397"/>
      <c r="KII68" s="397"/>
      <c r="KIJ68" s="397"/>
      <c r="KIK68" s="397"/>
      <c r="KIL68" s="397"/>
      <c r="KIM68" s="397"/>
      <c r="KIN68" s="397"/>
      <c r="KIO68" s="397"/>
      <c r="KIP68" s="397"/>
      <c r="KIQ68" s="397"/>
      <c r="KIR68" s="397"/>
      <c r="KIS68" s="397"/>
      <c r="KIT68" s="397"/>
      <c r="KIU68" s="397"/>
      <c r="KIV68" s="397"/>
      <c r="KIW68" s="397"/>
      <c r="KIX68" s="397"/>
      <c r="KIY68" s="397"/>
      <c r="KIZ68" s="397"/>
      <c r="KJA68" s="397"/>
      <c r="KJB68" s="397"/>
      <c r="KJC68" s="397"/>
      <c r="KJD68" s="397"/>
      <c r="KJE68" s="397"/>
      <c r="KJF68" s="397"/>
      <c r="KJG68" s="397"/>
      <c r="KJH68" s="397"/>
      <c r="KJI68" s="397"/>
      <c r="KJJ68" s="397"/>
      <c r="KJK68" s="397"/>
      <c r="KJL68" s="397"/>
      <c r="KJM68" s="397"/>
      <c r="KJN68" s="397"/>
      <c r="KJO68" s="397"/>
      <c r="KJP68" s="397"/>
      <c r="KJQ68" s="397"/>
      <c r="KJR68" s="397"/>
      <c r="KJS68" s="397"/>
      <c r="KJT68" s="397"/>
      <c r="KJU68" s="397"/>
      <c r="KJV68" s="397"/>
      <c r="KJW68" s="397"/>
      <c r="KJX68" s="397"/>
      <c r="KJY68" s="397"/>
      <c r="KJZ68" s="397"/>
      <c r="KKA68" s="397"/>
      <c r="KKB68" s="397"/>
      <c r="KKC68" s="397"/>
      <c r="KKD68" s="397"/>
      <c r="KKE68" s="397"/>
      <c r="KKF68" s="397"/>
      <c r="KKG68" s="397"/>
      <c r="KKH68" s="397"/>
      <c r="KKI68" s="397"/>
      <c r="KKJ68" s="397"/>
      <c r="KKK68" s="397"/>
      <c r="KKL68" s="397"/>
      <c r="KKM68" s="397"/>
      <c r="KKN68" s="397"/>
      <c r="KKO68" s="397"/>
      <c r="KKP68" s="397"/>
      <c r="KKQ68" s="397"/>
      <c r="KKR68" s="397"/>
      <c r="KKS68" s="397"/>
      <c r="KKT68" s="397"/>
      <c r="KKU68" s="397"/>
      <c r="KKV68" s="397"/>
      <c r="KKW68" s="397"/>
      <c r="KKX68" s="397"/>
      <c r="KKY68" s="397"/>
      <c r="KKZ68" s="397"/>
      <c r="KLA68" s="397"/>
      <c r="KLB68" s="397"/>
      <c r="KLC68" s="397"/>
      <c r="KLD68" s="397"/>
      <c r="KLE68" s="397"/>
      <c r="KLF68" s="397"/>
      <c r="KLG68" s="397"/>
      <c r="KLH68" s="397"/>
      <c r="KLI68" s="397"/>
      <c r="KLJ68" s="397"/>
      <c r="KLK68" s="397"/>
      <c r="KLL68" s="397"/>
      <c r="KLM68" s="397"/>
      <c r="KLN68" s="397"/>
      <c r="KLO68" s="397"/>
      <c r="KLP68" s="397"/>
      <c r="KLQ68" s="397"/>
      <c r="KLR68" s="397"/>
      <c r="KLS68" s="397"/>
      <c r="KLT68" s="397"/>
      <c r="KLU68" s="397"/>
      <c r="KLV68" s="397"/>
      <c r="KLW68" s="397"/>
      <c r="KLX68" s="397"/>
      <c r="KLY68" s="397"/>
      <c r="KLZ68" s="397"/>
      <c r="KMA68" s="397"/>
      <c r="KMB68" s="397"/>
      <c r="KMC68" s="397"/>
      <c r="KMD68" s="397"/>
      <c r="KME68" s="397"/>
      <c r="KMF68" s="397"/>
      <c r="KMG68" s="397"/>
      <c r="KMH68" s="397"/>
      <c r="KMI68" s="397"/>
      <c r="KMJ68" s="397"/>
      <c r="KMK68" s="397"/>
      <c r="KML68" s="397"/>
      <c r="KMM68" s="397"/>
      <c r="KMN68" s="397"/>
      <c r="KMO68" s="397"/>
      <c r="KMP68" s="397"/>
      <c r="KMQ68" s="397"/>
      <c r="KMR68" s="397"/>
      <c r="KMS68" s="397"/>
      <c r="KMT68" s="397"/>
      <c r="KMU68" s="397"/>
      <c r="KMV68" s="397"/>
      <c r="KMW68" s="397"/>
      <c r="KMX68" s="397"/>
      <c r="KMY68" s="397"/>
      <c r="KMZ68" s="397"/>
      <c r="KNA68" s="397"/>
      <c r="KNB68" s="397"/>
      <c r="KNC68" s="397"/>
      <c r="KND68" s="397"/>
      <c r="KNE68" s="397"/>
      <c r="KNF68" s="397"/>
      <c r="KNG68" s="397"/>
      <c r="KNH68" s="397"/>
      <c r="KNI68" s="397"/>
      <c r="KNJ68" s="397"/>
      <c r="KNK68" s="397"/>
      <c r="KNL68" s="397"/>
      <c r="KNM68" s="397"/>
      <c r="KNN68" s="397"/>
      <c r="KNO68" s="397"/>
      <c r="KNP68" s="397"/>
      <c r="KNQ68" s="397"/>
      <c r="KNR68" s="397"/>
      <c r="KNS68" s="397"/>
      <c r="KNT68" s="397"/>
      <c r="KNU68" s="397"/>
      <c r="KNV68" s="397"/>
      <c r="KNW68" s="397"/>
      <c r="KNX68" s="397"/>
      <c r="KNY68" s="397"/>
      <c r="KNZ68" s="397"/>
      <c r="KOA68" s="397"/>
      <c r="KOB68" s="397"/>
      <c r="KOC68" s="397"/>
      <c r="KOD68" s="397"/>
      <c r="KOE68" s="397"/>
      <c r="KOF68" s="397"/>
      <c r="KOG68" s="397"/>
      <c r="KOH68" s="397"/>
      <c r="KOI68" s="397"/>
      <c r="KOJ68" s="397"/>
      <c r="KOK68" s="397"/>
      <c r="KOL68" s="397"/>
      <c r="KOM68" s="397"/>
      <c r="KON68" s="397"/>
      <c r="KOO68" s="397"/>
      <c r="KOP68" s="397"/>
      <c r="KOQ68" s="397"/>
      <c r="KOR68" s="397"/>
      <c r="KOS68" s="397"/>
      <c r="KOT68" s="397"/>
      <c r="KOU68" s="397"/>
      <c r="KOV68" s="397"/>
      <c r="KOW68" s="397"/>
      <c r="KOX68" s="397"/>
      <c r="KOY68" s="397"/>
      <c r="KOZ68" s="397"/>
      <c r="KPA68" s="397"/>
      <c r="KPB68" s="397"/>
      <c r="KPC68" s="397"/>
      <c r="KPD68" s="397"/>
      <c r="KPE68" s="397"/>
      <c r="KPF68" s="397"/>
      <c r="KPG68" s="397"/>
      <c r="KPH68" s="397"/>
      <c r="KPI68" s="397"/>
      <c r="KPJ68" s="397"/>
      <c r="KPK68" s="397"/>
      <c r="KPL68" s="397"/>
      <c r="KPM68" s="397"/>
      <c r="KPN68" s="397"/>
      <c r="KPO68" s="397"/>
      <c r="KPP68" s="397"/>
      <c r="KPQ68" s="397"/>
      <c r="KPR68" s="397"/>
      <c r="KPS68" s="397"/>
      <c r="KPT68" s="397"/>
      <c r="KPU68" s="397"/>
      <c r="KPV68" s="397"/>
      <c r="KPW68" s="397"/>
      <c r="KPX68" s="397"/>
      <c r="KPY68" s="397"/>
      <c r="KPZ68" s="397"/>
      <c r="KQA68" s="397"/>
      <c r="KQB68" s="397"/>
      <c r="KQC68" s="397"/>
      <c r="KQD68" s="397"/>
      <c r="KQE68" s="397"/>
      <c r="KQF68" s="397"/>
      <c r="KQG68" s="397"/>
      <c r="KQH68" s="397"/>
      <c r="KQI68" s="397"/>
      <c r="KQJ68" s="397"/>
      <c r="KQK68" s="397"/>
      <c r="KQL68" s="397"/>
      <c r="KQM68" s="397"/>
      <c r="KQN68" s="397"/>
      <c r="KQO68" s="397"/>
      <c r="KQP68" s="397"/>
      <c r="KQQ68" s="397"/>
      <c r="KQR68" s="397"/>
      <c r="KQS68" s="397"/>
      <c r="KQT68" s="397"/>
      <c r="KQU68" s="397"/>
      <c r="KQV68" s="397"/>
      <c r="KQW68" s="397"/>
      <c r="KQX68" s="397"/>
      <c r="KQY68" s="397"/>
      <c r="KQZ68" s="397"/>
      <c r="KRA68" s="397"/>
      <c r="KRB68" s="397"/>
      <c r="KRC68" s="397"/>
      <c r="KRD68" s="397"/>
      <c r="KRE68" s="397"/>
      <c r="KRF68" s="397"/>
      <c r="KRG68" s="397"/>
      <c r="KRH68" s="397"/>
      <c r="KRI68" s="397"/>
      <c r="KRJ68" s="397"/>
      <c r="KRK68" s="397"/>
      <c r="KRL68" s="397"/>
      <c r="KRM68" s="397"/>
      <c r="KRN68" s="397"/>
      <c r="KRO68" s="397"/>
      <c r="KRP68" s="397"/>
      <c r="KRQ68" s="397"/>
      <c r="KRR68" s="397"/>
      <c r="KRS68" s="397"/>
      <c r="KRT68" s="397"/>
      <c r="KRU68" s="397"/>
      <c r="KRV68" s="397"/>
      <c r="KRW68" s="397"/>
      <c r="KRX68" s="397"/>
      <c r="KRY68" s="397"/>
      <c r="KRZ68" s="397"/>
      <c r="KSA68" s="397"/>
      <c r="KSB68" s="397"/>
      <c r="KSC68" s="397"/>
      <c r="KSD68" s="397"/>
      <c r="KSE68" s="397"/>
      <c r="KSF68" s="397"/>
      <c r="KSG68" s="397"/>
      <c r="KSH68" s="397"/>
      <c r="KSI68" s="397"/>
      <c r="KSJ68" s="397"/>
      <c r="KSK68" s="397"/>
      <c r="KSL68" s="397"/>
      <c r="KSM68" s="397"/>
      <c r="KSN68" s="397"/>
      <c r="KSO68" s="397"/>
      <c r="KSP68" s="397"/>
      <c r="KSQ68" s="397"/>
      <c r="KSR68" s="397"/>
      <c r="KSS68" s="397"/>
      <c r="KST68" s="397"/>
      <c r="KSU68" s="397"/>
      <c r="KSV68" s="397"/>
      <c r="KSW68" s="397"/>
      <c r="KSX68" s="397"/>
      <c r="KSY68" s="397"/>
      <c r="KSZ68" s="397"/>
      <c r="KTA68" s="397"/>
      <c r="KTB68" s="397"/>
      <c r="KTC68" s="397"/>
      <c r="KTD68" s="397"/>
      <c r="KTE68" s="397"/>
      <c r="KTF68" s="397"/>
      <c r="KTG68" s="397"/>
      <c r="KTH68" s="397"/>
      <c r="KTI68" s="397"/>
      <c r="KTJ68" s="397"/>
      <c r="KTK68" s="397"/>
      <c r="KTL68" s="397"/>
      <c r="KTM68" s="397"/>
      <c r="KTN68" s="397"/>
      <c r="KTO68" s="397"/>
      <c r="KTP68" s="397"/>
      <c r="KTQ68" s="397"/>
      <c r="KTR68" s="397"/>
      <c r="KTS68" s="397"/>
      <c r="KTT68" s="397"/>
      <c r="KTU68" s="397"/>
      <c r="KTV68" s="397"/>
      <c r="KTW68" s="397"/>
      <c r="KTX68" s="397"/>
      <c r="KTY68" s="397"/>
      <c r="KTZ68" s="397"/>
      <c r="KUA68" s="397"/>
      <c r="KUB68" s="397"/>
      <c r="KUC68" s="397"/>
      <c r="KUD68" s="397"/>
      <c r="KUE68" s="397"/>
      <c r="KUF68" s="397"/>
      <c r="KUG68" s="397"/>
      <c r="KUH68" s="397"/>
      <c r="KUI68" s="397"/>
      <c r="KUJ68" s="397"/>
      <c r="KUK68" s="397"/>
      <c r="KUL68" s="397"/>
      <c r="KUM68" s="397"/>
      <c r="KUN68" s="397"/>
      <c r="KUO68" s="397"/>
      <c r="KUP68" s="397"/>
      <c r="KUQ68" s="397"/>
      <c r="KUR68" s="397"/>
      <c r="KUS68" s="397"/>
      <c r="KUT68" s="397"/>
      <c r="KUU68" s="397"/>
      <c r="KUV68" s="397"/>
      <c r="KUW68" s="397"/>
      <c r="KUX68" s="397"/>
      <c r="KUY68" s="397"/>
      <c r="KUZ68" s="397"/>
      <c r="KVA68" s="397"/>
      <c r="KVB68" s="397"/>
      <c r="KVC68" s="397"/>
      <c r="KVD68" s="397"/>
      <c r="KVE68" s="397"/>
      <c r="KVF68" s="397"/>
      <c r="KVG68" s="397"/>
      <c r="KVH68" s="397"/>
      <c r="KVI68" s="397"/>
      <c r="KVJ68" s="397"/>
      <c r="KVK68" s="397"/>
      <c r="KVL68" s="397"/>
      <c r="KVM68" s="397"/>
      <c r="KVN68" s="397"/>
      <c r="KVO68" s="397"/>
      <c r="KVP68" s="397"/>
      <c r="KVQ68" s="397"/>
      <c r="KVR68" s="397"/>
      <c r="KVS68" s="397"/>
      <c r="KVT68" s="397"/>
      <c r="KVU68" s="397"/>
      <c r="KVV68" s="397"/>
      <c r="KVW68" s="397"/>
      <c r="KVX68" s="397"/>
      <c r="KVY68" s="397"/>
      <c r="KVZ68" s="397"/>
      <c r="KWA68" s="397"/>
      <c r="KWB68" s="397"/>
      <c r="KWC68" s="397"/>
      <c r="KWD68" s="397"/>
      <c r="KWE68" s="397"/>
      <c r="KWF68" s="397"/>
      <c r="KWG68" s="397"/>
      <c r="KWH68" s="397"/>
      <c r="KWI68" s="397"/>
      <c r="KWJ68" s="397"/>
      <c r="KWK68" s="397"/>
      <c r="KWL68" s="397"/>
      <c r="KWM68" s="397"/>
      <c r="KWN68" s="397"/>
      <c r="KWO68" s="397"/>
      <c r="KWP68" s="397"/>
      <c r="KWQ68" s="397"/>
      <c r="KWR68" s="397"/>
      <c r="KWS68" s="397"/>
      <c r="KWT68" s="397"/>
      <c r="KWU68" s="397"/>
      <c r="KWV68" s="397"/>
      <c r="KWW68" s="397"/>
      <c r="KWX68" s="397"/>
      <c r="KWY68" s="397"/>
      <c r="KWZ68" s="397"/>
      <c r="KXA68" s="397"/>
      <c r="KXB68" s="397"/>
      <c r="KXC68" s="397"/>
      <c r="KXD68" s="397"/>
      <c r="KXE68" s="397"/>
      <c r="KXF68" s="397"/>
      <c r="KXG68" s="397"/>
      <c r="KXH68" s="397"/>
      <c r="KXI68" s="397"/>
      <c r="KXJ68" s="397"/>
      <c r="KXK68" s="397"/>
      <c r="KXL68" s="397"/>
      <c r="KXM68" s="397"/>
      <c r="KXN68" s="397"/>
      <c r="KXO68" s="397"/>
      <c r="KXP68" s="397"/>
      <c r="KXQ68" s="397"/>
      <c r="KXR68" s="397"/>
      <c r="KXS68" s="397"/>
      <c r="KXT68" s="397"/>
      <c r="KXU68" s="397"/>
      <c r="KXV68" s="397"/>
      <c r="KXW68" s="397"/>
      <c r="KXX68" s="397"/>
      <c r="KXY68" s="397"/>
      <c r="KXZ68" s="397"/>
      <c r="KYA68" s="397"/>
      <c r="KYB68" s="397"/>
      <c r="KYC68" s="397"/>
      <c r="KYD68" s="397"/>
      <c r="KYE68" s="397"/>
      <c r="KYF68" s="397"/>
      <c r="KYG68" s="397"/>
      <c r="KYH68" s="397"/>
      <c r="KYI68" s="397"/>
      <c r="KYJ68" s="397"/>
      <c r="KYK68" s="397"/>
      <c r="KYL68" s="397"/>
      <c r="KYM68" s="397"/>
      <c r="KYN68" s="397"/>
      <c r="KYO68" s="397"/>
      <c r="KYP68" s="397"/>
      <c r="KYQ68" s="397"/>
      <c r="KYR68" s="397"/>
      <c r="KYS68" s="397"/>
      <c r="KYT68" s="397"/>
      <c r="KYU68" s="397"/>
      <c r="KYV68" s="397"/>
      <c r="KYW68" s="397"/>
      <c r="KYX68" s="397"/>
      <c r="KYY68" s="397"/>
      <c r="KYZ68" s="397"/>
      <c r="KZA68" s="397"/>
      <c r="KZB68" s="397"/>
      <c r="KZC68" s="397"/>
      <c r="KZD68" s="397"/>
      <c r="KZE68" s="397"/>
      <c r="KZF68" s="397"/>
      <c r="KZG68" s="397"/>
      <c r="KZH68" s="397"/>
      <c r="KZI68" s="397"/>
      <c r="KZJ68" s="397"/>
      <c r="KZK68" s="397"/>
      <c r="KZL68" s="397"/>
      <c r="KZM68" s="397"/>
      <c r="KZN68" s="397"/>
      <c r="KZO68" s="397"/>
      <c r="KZP68" s="397"/>
      <c r="KZQ68" s="397"/>
      <c r="KZR68" s="397"/>
      <c r="KZS68" s="397"/>
      <c r="KZT68" s="397"/>
      <c r="KZU68" s="397"/>
      <c r="KZV68" s="397"/>
      <c r="KZW68" s="397"/>
      <c r="KZX68" s="397"/>
      <c r="KZY68" s="397"/>
      <c r="KZZ68" s="397"/>
      <c r="LAA68" s="397"/>
      <c r="LAB68" s="397"/>
      <c r="LAC68" s="397"/>
      <c r="LAD68" s="397"/>
      <c r="LAE68" s="397"/>
      <c r="LAF68" s="397"/>
      <c r="LAG68" s="397"/>
      <c r="LAH68" s="397"/>
      <c r="LAI68" s="397"/>
      <c r="LAJ68" s="397"/>
      <c r="LAK68" s="397"/>
      <c r="LAL68" s="397"/>
      <c r="LAM68" s="397"/>
      <c r="LAN68" s="397"/>
      <c r="LAO68" s="397"/>
      <c r="LAP68" s="397"/>
      <c r="LAQ68" s="397"/>
      <c r="LAR68" s="397"/>
      <c r="LAS68" s="397"/>
      <c r="LAT68" s="397"/>
      <c r="LAU68" s="397"/>
      <c r="LAV68" s="397"/>
      <c r="LAW68" s="397"/>
      <c r="LAX68" s="397"/>
      <c r="LAY68" s="397"/>
      <c r="LAZ68" s="397"/>
      <c r="LBA68" s="397"/>
      <c r="LBB68" s="397"/>
      <c r="LBC68" s="397"/>
      <c r="LBD68" s="397"/>
      <c r="LBE68" s="397"/>
      <c r="LBF68" s="397"/>
      <c r="LBG68" s="397"/>
      <c r="LBH68" s="397"/>
      <c r="LBI68" s="397"/>
      <c r="LBJ68" s="397"/>
      <c r="LBK68" s="397"/>
      <c r="LBL68" s="397"/>
      <c r="LBM68" s="397"/>
      <c r="LBN68" s="397"/>
      <c r="LBO68" s="397"/>
      <c r="LBP68" s="397"/>
      <c r="LBQ68" s="397"/>
      <c r="LBR68" s="397"/>
      <c r="LBS68" s="397"/>
      <c r="LBT68" s="397"/>
      <c r="LBU68" s="397"/>
      <c r="LBV68" s="397"/>
      <c r="LBW68" s="397"/>
      <c r="LBX68" s="397"/>
      <c r="LBY68" s="397"/>
      <c r="LBZ68" s="397"/>
      <c r="LCA68" s="397"/>
      <c r="LCB68" s="397"/>
      <c r="LCC68" s="397"/>
      <c r="LCD68" s="397"/>
      <c r="LCE68" s="397"/>
      <c r="LCF68" s="397"/>
      <c r="LCG68" s="397"/>
      <c r="LCH68" s="397"/>
      <c r="LCI68" s="397"/>
      <c r="LCJ68" s="397"/>
      <c r="LCK68" s="397"/>
      <c r="LCL68" s="397"/>
      <c r="LCM68" s="397"/>
      <c r="LCN68" s="397"/>
      <c r="LCO68" s="397"/>
      <c r="LCP68" s="397"/>
      <c r="LCQ68" s="397"/>
      <c r="LCR68" s="397"/>
      <c r="LCS68" s="397"/>
      <c r="LCT68" s="397"/>
      <c r="LCU68" s="397"/>
      <c r="LCV68" s="397"/>
      <c r="LCW68" s="397"/>
      <c r="LCX68" s="397"/>
      <c r="LCY68" s="397"/>
      <c r="LCZ68" s="397"/>
      <c r="LDA68" s="397"/>
      <c r="LDB68" s="397"/>
      <c r="LDC68" s="397"/>
      <c r="LDD68" s="397"/>
      <c r="LDE68" s="397"/>
      <c r="LDF68" s="397"/>
      <c r="LDG68" s="397"/>
      <c r="LDH68" s="397"/>
      <c r="LDI68" s="397"/>
      <c r="LDJ68" s="397"/>
      <c r="LDK68" s="397"/>
      <c r="LDL68" s="397"/>
      <c r="LDM68" s="397"/>
      <c r="LDN68" s="397"/>
      <c r="LDO68" s="397"/>
      <c r="LDP68" s="397"/>
      <c r="LDQ68" s="397"/>
      <c r="LDR68" s="397"/>
      <c r="LDS68" s="397"/>
      <c r="LDT68" s="397"/>
      <c r="LDU68" s="397"/>
      <c r="LDV68" s="397"/>
      <c r="LDW68" s="397"/>
      <c r="LDX68" s="397"/>
      <c r="LDY68" s="397"/>
      <c r="LDZ68" s="397"/>
      <c r="LEA68" s="397"/>
      <c r="LEB68" s="397"/>
      <c r="LEC68" s="397"/>
      <c r="LED68" s="397"/>
      <c r="LEE68" s="397"/>
      <c r="LEF68" s="397"/>
      <c r="LEG68" s="397"/>
      <c r="LEH68" s="397"/>
      <c r="LEI68" s="397"/>
      <c r="LEJ68" s="397"/>
      <c r="LEK68" s="397"/>
      <c r="LEL68" s="397"/>
      <c r="LEM68" s="397"/>
      <c r="LEN68" s="397"/>
      <c r="LEO68" s="397"/>
      <c r="LEP68" s="397"/>
      <c r="LEQ68" s="397"/>
      <c r="LER68" s="397"/>
      <c r="LES68" s="397"/>
      <c r="LET68" s="397"/>
      <c r="LEU68" s="397"/>
      <c r="LEV68" s="397"/>
      <c r="LEW68" s="397"/>
      <c r="LEX68" s="397"/>
      <c r="LEY68" s="397"/>
      <c r="LEZ68" s="397"/>
      <c r="LFA68" s="397"/>
      <c r="LFB68" s="397"/>
      <c r="LFC68" s="397"/>
      <c r="LFD68" s="397"/>
      <c r="LFE68" s="397"/>
      <c r="LFF68" s="397"/>
      <c r="LFG68" s="397"/>
      <c r="LFH68" s="397"/>
      <c r="LFI68" s="397"/>
      <c r="LFJ68" s="397"/>
      <c r="LFK68" s="397"/>
      <c r="LFL68" s="397"/>
      <c r="LFM68" s="397"/>
      <c r="LFN68" s="397"/>
      <c r="LFO68" s="397"/>
      <c r="LFP68" s="397"/>
      <c r="LFQ68" s="397"/>
      <c r="LFR68" s="397"/>
      <c r="LFS68" s="397"/>
      <c r="LFT68" s="397"/>
      <c r="LFU68" s="397"/>
      <c r="LFV68" s="397"/>
      <c r="LFW68" s="397"/>
      <c r="LFX68" s="397"/>
      <c r="LFY68" s="397"/>
      <c r="LFZ68" s="397"/>
      <c r="LGA68" s="397"/>
      <c r="LGB68" s="397"/>
      <c r="LGC68" s="397"/>
      <c r="LGD68" s="397"/>
      <c r="LGE68" s="397"/>
      <c r="LGF68" s="397"/>
      <c r="LGG68" s="397"/>
      <c r="LGH68" s="397"/>
      <c r="LGI68" s="397"/>
      <c r="LGJ68" s="397"/>
      <c r="LGK68" s="397"/>
      <c r="LGL68" s="397"/>
      <c r="LGM68" s="397"/>
      <c r="LGN68" s="397"/>
      <c r="LGO68" s="397"/>
      <c r="LGP68" s="397"/>
      <c r="LGQ68" s="397"/>
      <c r="LGR68" s="397"/>
      <c r="LGS68" s="397"/>
      <c r="LGT68" s="397"/>
      <c r="LGU68" s="397"/>
      <c r="LGV68" s="397"/>
      <c r="LGW68" s="397"/>
      <c r="LGX68" s="397"/>
      <c r="LGY68" s="397"/>
      <c r="LGZ68" s="397"/>
      <c r="LHA68" s="397"/>
      <c r="LHB68" s="397"/>
      <c r="LHC68" s="397"/>
      <c r="LHD68" s="397"/>
      <c r="LHE68" s="397"/>
      <c r="LHF68" s="397"/>
      <c r="LHG68" s="397"/>
      <c r="LHH68" s="397"/>
      <c r="LHI68" s="397"/>
      <c r="LHJ68" s="397"/>
      <c r="LHK68" s="397"/>
      <c r="LHL68" s="397"/>
      <c r="LHM68" s="397"/>
      <c r="LHN68" s="397"/>
      <c r="LHO68" s="397"/>
      <c r="LHP68" s="397"/>
      <c r="LHQ68" s="397"/>
      <c r="LHR68" s="397"/>
      <c r="LHS68" s="397"/>
      <c r="LHT68" s="397"/>
      <c r="LHU68" s="397"/>
      <c r="LHV68" s="397"/>
      <c r="LHW68" s="397"/>
      <c r="LHX68" s="397"/>
      <c r="LHY68" s="397"/>
      <c r="LHZ68" s="397"/>
      <c r="LIA68" s="397"/>
      <c r="LIB68" s="397"/>
      <c r="LIC68" s="397"/>
      <c r="LID68" s="397"/>
      <c r="LIE68" s="397"/>
      <c r="LIF68" s="397"/>
      <c r="LIG68" s="397"/>
      <c r="LIH68" s="397"/>
      <c r="LII68" s="397"/>
      <c r="LIJ68" s="397"/>
      <c r="LIK68" s="397"/>
      <c r="LIL68" s="397"/>
      <c r="LIM68" s="397"/>
      <c r="LIN68" s="397"/>
      <c r="LIO68" s="397"/>
      <c r="LIP68" s="397"/>
      <c r="LIQ68" s="397"/>
      <c r="LIR68" s="397"/>
      <c r="LIS68" s="397"/>
      <c r="LIT68" s="397"/>
      <c r="LIU68" s="397"/>
      <c r="LIV68" s="397"/>
      <c r="LIW68" s="397"/>
      <c r="LIX68" s="397"/>
      <c r="LIY68" s="397"/>
      <c r="LIZ68" s="397"/>
      <c r="LJA68" s="397"/>
      <c r="LJB68" s="397"/>
      <c r="LJC68" s="397"/>
      <c r="LJD68" s="397"/>
      <c r="LJE68" s="397"/>
      <c r="LJF68" s="397"/>
      <c r="LJG68" s="397"/>
      <c r="LJH68" s="397"/>
      <c r="LJI68" s="397"/>
      <c r="LJJ68" s="397"/>
      <c r="LJK68" s="397"/>
      <c r="LJL68" s="397"/>
      <c r="LJM68" s="397"/>
      <c r="LJN68" s="397"/>
      <c r="LJO68" s="397"/>
      <c r="LJP68" s="397"/>
      <c r="LJQ68" s="397"/>
      <c r="LJR68" s="397"/>
      <c r="LJS68" s="397"/>
      <c r="LJT68" s="397"/>
      <c r="LJU68" s="397"/>
      <c r="LJV68" s="397"/>
      <c r="LJW68" s="397"/>
      <c r="LJX68" s="397"/>
      <c r="LJY68" s="397"/>
      <c r="LJZ68" s="397"/>
      <c r="LKA68" s="397"/>
      <c r="LKB68" s="397"/>
      <c r="LKC68" s="397"/>
      <c r="LKD68" s="397"/>
      <c r="LKE68" s="397"/>
      <c r="LKF68" s="397"/>
      <c r="LKG68" s="397"/>
      <c r="LKH68" s="397"/>
      <c r="LKI68" s="397"/>
      <c r="LKJ68" s="397"/>
      <c r="LKK68" s="397"/>
      <c r="LKL68" s="397"/>
      <c r="LKM68" s="397"/>
      <c r="LKN68" s="397"/>
      <c r="LKO68" s="397"/>
      <c r="LKP68" s="397"/>
      <c r="LKQ68" s="397"/>
      <c r="LKR68" s="397"/>
      <c r="LKS68" s="397"/>
      <c r="LKT68" s="397"/>
      <c r="LKU68" s="397"/>
      <c r="LKV68" s="397"/>
      <c r="LKW68" s="397"/>
      <c r="LKX68" s="397"/>
      <c r="LKY68" s="397"/>
      <c r="LKZ68" s="397"/>
      <c r="LLA68" s="397"/>
      <c r="LLB68" s="397"/>
      <c r="LLC68" s="397"/>
      <c r="LLD68" s="397"/>
      <c r="LLE68" s="397"/>
      <c r="LLF68" s="397"/>
      <c r="LLG68" s="397"/>
      <c r="LLH68" s="397"/>
      <c r="LLI68" s="397"/>
      <c r="LLJ68" s="397"/>
      <c r="LLK68" s="397"/>
      <c r="LLL68" s="397"/>
      <c r="LLM68" s="397"/>
      <c r="LLN68" s="397"/>
      <c r="LLO68" s="397"/>
      <c r="LLP68" s="397"/>
      <c r="LLQ68" s="397"/>
      <c r="LLR68" s="397"/>
      <c r="LLS68" s="397"/>
      <c r="LLT68" s="397"/>
      <c r="LLU68" s="397"/>
      <c r="LLV68" s="397"/>
      <c r="LLW68" s="397"/>
      <c r="LLX68" s="397"/>
      <c r="LLY68" s="397"/>
      <c r="LLZ68" s="397"/>
      <c r="LMA68" s="397"/>
      <c r="LMB68" s="397"/>
      <c r="LMC68" s="397"/>
      <c r="LMD68" s="397"/>
      <c r="LME68" s="397"/>
      <c r="LMF68" s="397"/>
      <c r="LMG68" s="397"/>
      <c r="LMH68" s="397"/>
      <c r="LMI68" s="397"/>
      <c r="LMJ68" s="397"/>
      <c r="LMK68" s="397"/>
      <c r="LML68" s="397"/>
      <c r="LMM68" s="397"/>
      <c r="LMN68" s="397"/>
      <c r="LMO68" s="397"/>
      <c r="LMP68" s="397"/>
      <c r="LMQ68" s="397"/>
      <c r="LMR68" s="397"/>
      <c r="LMS68" s="397"/>
      <c r="LMT68" s="397"/>
      <c r="LMU68" s="397"/>
      <c r="LMV68" s="397"/>
      <c r="LMW68" s="397"/>
      <c r="LMX68" s="397"/>
      <c r="LMY68" s="397"/>
      <c r="LMZ68" s="397"/>
      <c r="LNA68" s="397"/>
      <c r="LNB68" s="397"/>
      <c r="LNC68" s="397"/>
      <c r="LND68" s="397"/>
      <c r="LNE68" s="397"/>
      <c r="LNF68" s="397"/>
      <c r="LNG68" s="397"/>
      <c r="LNH68" s="397"/>
      <c r="LNI68" s="397"/>
      <c r="LNJ68" s="397"/>
      <c r="LNK68" s="397"/>
      <c r="LNL68" s="397"/>
      <c r="LNM68" s="397"/>
      <c r="LNN68" s="397"/>
      <c r="LNO68" s="397"/>
      <c r="LNP68" s="397"/>
      <c r="LNQ68" s="397"/>
      <c r="LNR68" s="397"/>
      <c r="LNS68" s="397"/>
      <c r="LNT68" s="397"/>
      <c r="LNU68" s="397"/>
      <c r="LNV68" s="397"/>
      <c r="LNW68" s="397"/>
      <c r="LNX68" s="397"/>
      <c r="LNY68" s="397"/>
      <c r="LNZ68" s="397"/>
      <c r="LOA68" s="397"/>
      <c r="LOB68" s="397"/>
      <c r="LOC68" s="397"/>
      <c r="LOD68" s="397"/>
      <c r="LOE68" s="397"/>
      <c r="LOF68" s="397"/>
      <c r="LOG68" s="397"/>
      <c r="LOH68" s="397"/>
      <c r="LOI68" s="397"/>
      <c r="LOJ68" s="397"/>
      <c r="LOK68" s="397"/>
      <c r="LOL68" s="397"/>
      <c r="LOM68" s="397"/>
      <c r="LON68" s="397"/>
      <c r="LOO68" s="397"/>
      <c r="LOP68" s="397"/>
      <c r="LOQ68" s="397"/>
      <c r="LOR68" s="397"/>
      <c r="LOS68" s="397"/>
      <c r="LOT68" s="397"/>
      <c r="LOU68" s="397"/>
      <c r="LOV68" s="397"/>
      <c r="LOW68" s="397"/>
      <c r="LOX68" s="397"/>
      <c r="LOY68" s="397"/>
      <c r="LOZ68" s="397"/>
      <c r="LPA68" s="397"/>
      <c r="LPB68" s="397"/>
      <c r="LPC68" s="397"/>
      <c r="LPD68" s="397"/>
      <c r="LPE68" s="397"/>
      <c r="LPF68" s="397"/>
      <c r="LPG68" s="397"/>
      <c r="LPH68" s="397"/>
      <c r="LPI68" s="397"/>
      <c r="LPJ68" s="397"/>
      <c r="LPK68" s="397"/>
      <c r="LPL68" s="397"/>
      <c r="LPM68" s="397"/>
      <c r="LPN68" s="397"/>
      <c r="LPO68" s="397"/>
      <c r="LPP68" s="397"/>
      <c r="LPQ68" s="397"/>
      <c r="LPR68" s="397"/>
      <c r="LPS68" s="397"/>
      <c r="LPT68" s="397"/>
      <c r="LPU68" s="397"/>
      <c r="LPV68" s="397"/>
      <c r="LPW68" s="397"/>
      <c r="LPX68" s="397"/>
      <c r="LPY68" s="397"/>
      <c r="LPZ68" s="397"/>
      <c r="LQA68" s="397"/>
      <c r="LQB68" s="397"/>
      <c r="LQC68" s="397"/>
      <c r="LQD68" s="397"/>
      <c r="LQE68" s="397"/>
      <c r="LQF68" s="397"/>
      <c r="LQG68" s="397"/>
      <c r="LQH68" s="397"/>
      <c r="LQI68" s="397"/>
      <c r="LQJ68" s="397"/>
      <c r="LQK68" s="397"/>
      <c r="LQL68" s="397"/>
      <c r="LQM68" s="397"/>
      <c r="LQN68" s="397"/>
      <c r="LQO68" s="397"/>
      <c r="LQP68" s="397"/>
      <c r="LQQ68" s="397"/>
      <c r="LQR68" s="397"/>
      <c r="LQS68" s="397"/>
      <c r="LQT68" s="397"/>
      <c r="LQU68" s="397"/>
      <c r="LQV68" s="397"/>
      <c r="LQW68" s="397"/>
      <c r="LQX68" s="397"/>
      <c r="LQY68" s="397"/>
      <c r="LQZ68" s="397"/>
      <c r="LRA68" s="397"/>
      <c r="LRB68" s="397"/>
      <c r="LRC68" s="397"/>
      <c r="LRD68" s="397"/>
      <c r="LRE68" s="397"/>
      <c r="LRF68" s="397"/>
      <c r="LRG68" s="397"/>
      <c r="LRH68" s="397"/>
      <c r="LRI68" s="397"/>
      <c r="LRJ68" s="397"/>
      <c r="LRK68" s="397"/>
      <c r="LRL68" s="397"/>
      <c r="LRM68" s="397"/>
      <c r="LRN68" s="397"/>
      <c r="LRO68" s="397"/>
      <c r="LRP68" s="397"/>
      <c r="LRQ68" s="397"/>
      <c r="LRR68" s="397"/>
      <c r="LRS68" s="397"/>
      <c r="LRT68" s="397"/>
      <c r="LRU68" s="397"/>
      <c r="LRV68" s="397"/>
      <c r="LRW68" s="397"/>
      <c r="LRX68" s="397"/>
      <c r="LRY68" s="397"/>
      <c r="LRZ68" s="397"/>
      <c r="LSA68" s="397"/>
      <c r="LSB68" s="397"/>
      <c r="LSC68" s="397"/>
      <c r="LSD68" s="397"/>
      <c r="LSE68" s="397"/>
      <c r="LSF68" s="397"/>
      <c r="LSG68" s="397"/>
      <c r="LSH68" s="397"/>
      <c r="LSI68" s="397"/>
      <c r="LSJ68" s="397"/>
      <c r="LSK68" s="397"/>
      <c r="LSL68" s="397"/>
      <c r="LSM68" s="397"/>
      <c r="LSN68" s="397"/>
      <c r="LSO68" s="397"/>
      <c r="LSP68" s="397"/>
      <c r="LSQ68" s="397"/>
      <c r="LSR68" s="397"/>
      <c r="LSS68" s="397"/>
      <c r="LST68" s="397"/>
      <c r="LSU68" s="397"/>
      <c r="LSV68" s="397"/>
      <c r="LSW68" s="397"/>
      <c r="LSX68" s="397"/>
      <c r="LSY68" s="397"/>
      <c r="LSZ68" s="397"/>
      <c r="LTA68" s="397"/>
      <c r="LTB68" s="397"/>
      <c r="LTC68" s="397"/>
      <c r="LTD68" s="397"/>
      <c r="LTE68" s="397"/>
      <c r="LTF68" s="397"/>
      <c r="LTG68" s="397"/>
      <c r="LTH68" s="397"/>
      <c r="LTI68" s="397"/>
      <c r="LTJ68" s="397"/>
      <c r="LTK68" s="397"/>
      <c r="LTL68" s="397"/>
      <c r="LTM68" s="397"/>
      <c r="LTN68" s="397"/>
      <c r="LTO68" s="397"/>
      <c r="LTP68" s="397"/>
      <c r="LTQ68" s="397"/>
      <c r="LTR68" s="397"/>
      <c r="LTS68" s="397"/>
      <c r="LTT68" s="397"/>
      <c r="LTU68" s="397"/>
      <c r="LTV68" s="397"/>
      <c r="LTW68" s="397"/>
      <c r="LTX68" s="397"/>
      <c r="LTY68" s="397"/>
      <c r="LTZ68" s="397"/>
      <c r="LUA68" s="397"/>
      <c r="LUB68" s="397"/>
      <c r="LUC68" s="397"/>
      <c r="LUD68" s="397"/>
      <c r="LUE68" s="397"/>
      <c r="LUF68" s="397"/>
      <c r="LUG68" s="397"/>
      <c r="LUH68" s="397"/>
      <c r="LUI68" s="397"/>
      <c r="LUJ68" s="397"/>
      <c r="LUK68" s="397"/>
      <c r="LUL68" s="397"/>
      <c r="LUM68" s="397"/>
      <c r="LUN68" s="397"/>
      <c r="LUO68" s="397"/>
      <c r="LUP68" s="397"/>
      <c r="LUQ68" s="397"/>
      <c r="LUR68" s="397"/>
      <c r="LUS68" s="397"/>
      <c r="LUT68" s="397"/>
      <c r="LUU68" s="397"/>
      <c r="LUV68" s="397"/>
      <c r="LUW68" s="397"/>
      <c r="LUX68" s="397"/>
      <c r="LUY68" s="397"/>
      <c r="LUZ68" s="397"/>
      <c r="LVA68" s="397"/>
      <c r="LVB68" s="397"/>
      <c r="LVC68" s="397"/>
      <c r="LVD68" s="397"/>
      <c r="LVE68" s="397"/>
      <c r="LVF68" s="397"/>
      <c r="LVG68" s="397"/>
      <c r="LVH68" s="397"/>
      <c r="LVI68" s="397"/>
      <c r="LVJ68" s="397"/>
      <c r="LVK68" s="397"/>
      <c r="LVL68" s="397"/>
      <c r="LVM68" s="397"/>
      <c r="LVN68" s="397"/>
      <c r="LVO68" s="397"/>
      <c r="LVP68" s="397"/>
      <c r="LVQ68" s="397"/>
      <c r="LVR68" s="397"/>
      <c r="LVS68" s="397"/>
      <c r="LVT68" s="397"/>
      <c r="LVU68" s="397"/>
      <c r="LVV68" s="397"/>
      <c r="LVW68" s="397"/>
      <c r="LVX68" s="397"/>
      <c r="LVY68" s="397"/>
      <c r="LVZ68" s="397"/>
      <c r="LWA68" s="397"/>
      <c r="LWB68" s="397"/>
      <c r="LWC68" s="397"/>
      <c r="LWD68" s="397"/>
      <c r="LWE68" s="397"/>
      <c r="LWF68" s="397"/>
      <c r="LWG68" s="397"/>
      <c r="LWH68" s="397"/>
      <c r="LWI68" s="397"/>
      <c r="LWJ68" s="397"/>
      <c r="LWK68" s="397"/>
      <c r="LWL68" s="397"/>
      <c r="LWM68" s="397"/>
      <c r="LWN68" s="397"/>
      <c r="LWO68" s="397"/>
      <c r="LWP68" s="397"/>
      <c r="LWQ68" s="397"/>
      <c r="LWR68" s="397"/>
      <c r="LWS68" s="397"/>
      <c r="LWT68" s="397"/>
      <c r="LWU68" s="397"/>
      <c r="LWV68" s="397"/>
      <c r="LWW68" s="397"/>
      <c r="LWX68" s="397"/>
      <c r="LWY68" s="397"/>
      <c r="LWZ68" s="397"/>
      <c r="LXA68" s="397"/>
      <c r="LXB68" s="397"/>
      <c r="LXC68" s="397"/>
      <c r="LXD68" s="397"/>
      <c r="LXE68" s="397"/>
      <c r="LXF68" s="397"/>
      <c r="LXG68" s="397"/>
      <c r="LXH68" s="397"/>
      <c r="LXI68" s="397"/>
      <c r="LXJ68" s="397"/>
      <c r="LXK68" s="397"/>
      <c r="LXL68" s="397"/>
      <c r="LXM68" s="397"/>
      <c r="LXN68" s="397"/>
      <c r="LXO68" s="397"/>
      <c r="LXP68" s="397"/>
      <c r="LXQ68" s="397"/>
      <c r="LXR68" s="397"/>
      <c r="LXS68" s="397"/>
      <c r="LXT68" s="397"/>
      <c r="LXU68" s="397"/>
      <c r="LXV68" s="397"/>
      <c r="LXW68" s="397"/>
      <c r="LXX68" s="397"/>
      <c r="LXY68" s="397"/>
      <c r="LXZ68" s="397"/>
      <c r="LYA68" s="397"/>
      <c r="LYB68" s="397"/>
      <c r="LYC68" s="397"/>
      <c r="LYD68" s="397"/>
      <c r="LYE68" s="397"/>
      <c r="LYF68" s="397"/>
      <c r="LYG68" s="397"/>
      <c r="LYH68" s="397"/>
      <c r="LYI68" s="397"/>
      <c r="LYJ68" s="397"/>
      <c r="LYK68" s="397"/>
      <c r="LYL68" s="397"/>
      <c r="LYM68" s="397"/>
      <c r="LYN68" s="397"/>
      <c r="LYO68" s="397"/>
      <c r="LYP68" s="397"/>
      <c r="LYQ68" s="397"/>
      <c r="LYR68" s="397"/>
      <c r="LYS68" s="397"/>
      <c r="LYT68" s="397"/>
      <c r="LYU68" s="397"/>
      <c r="LYV68" s="397"/>
      <c r="LYW68" s="397"/>
      <c r="LYX68" s="397"/>
      <c r="LYY68" s="397"/>
      <c r="LYZ68" s="397"/>
      <c r="LZA68" s="397"/>
      <c r="LZB68" s="397"/>
      <c r="LZC68" s="397"/>
      <c r="LZD68" s="397"/>
      <c r="LZE68" s="397"/>
      <c r="LZF68" s="397"/>
      <c r="LZG68" s="397"/>
      <c r="LZH68" s="397"/>
      <c r="LZI68" s="397"/>
      <c r="LZJ68" s="397"/>
      <c r="LZK68" s="397"/>
      <c r="LZL68" s="397"/>
      <c r="LZM68" s="397"/>
      <c r="LZN68" s="397"/>
      <c r="LZO68" s="397"/>
      <c r="LZP68" s="397"/>
      <c r="LZQ68" s="397"/>
      <c r="LZR68" s="397"/>
      <c r="LZS68" s="397"/>
      <c r="LZT68" s="397"/>
      <c r="LZU68" s="397"/>
      <c r="LZV68" s="397"/>
      <c r="LZW68" s="397"/>
      <c r="LZX68" s="397"/>
      <c r="LZY68" s="397"/>
      <c r="LZZ68" s="397"/>
      <c r="MAA68" s="397"/>
      <c r="MAB68" s="397"/>
      <c r="MAC68" s="397"/>
      <c r="MAD68" s="397"/>
      <c r="MAE68" s="397"/>
      <c r="MAF68" s="397"/>
      <c r="MAG68" s="397"/>
      <c r="MAH68" s="397"/>
      <c r="MAI68" s="397"/>
      <c r="MAJ68" s="397"/>
      <c r="MAK68" s="397"/>
      <c r="MAL68" s="397"/>
      <c r="MAM68" s="397"/>
      <c r="MAN68" s="397"/>
      <c r="MAO68" s="397"/>
      <c r="MAP68" s="397"/>
      <c r="MAQ68" s="397"/>
      <c r="MAR68" s="397"/>
      <c r="MAS68" s="397"/>
      <c r="MAT68" s="397"/>
      <c r="MAU68" s="397"/>
      <c r="MAV68" s="397"/>
      <c r="MAW68" s="397"/>
      <c r="MAX68" s="397"/>
      <c r="MAY68" s="397"/>
      <c r="MAZ68" s="397"/>
      <c r="MBA68" s="397"/>
      <c r="MBB68" s="397"/>
      <c r="MBC68" s="397"/>
      <c r="MBD68" s="397"/>
      <c r="MBE68" s="397"/>
      <c r="MBF68" s="397"/>
      <c r="MBG68" s="397"/>
      <c r="MBH68" s="397"/>
      <c r="MBI68" s="397"/>
      <c r="MBJ68" s="397"/>
      <c r="MBK68" s="397"/>
      <c r="MBL68" s="397"/>
      <c r="MBM68" s="397"/>
      <c r="MBN68" s="397"/>
      <c r="MBO68" s="397"/>
      <c r="MBP68" s="397"/>
      <c r="MBQ68" s="397"/>
      <c r="MBR68" s="397"/>
      <c r="MBS68" s="397"/>
      <c r="MBT68" s="397"/>
      <c r="MBU68" s="397"/>
      <c r="MBV68" s="397"/>
      <c r="MBW68" s="397"/>
      <c r="MBX68" s="397"/>
      <c r="MBY68" s="397"/>
      <c r="MBZ68" s="397"/>
      <c r="MCA68" s="397"/>
      <c r="MCB68" s="397"/>
      <c r="MCC68" s="397"/>
      <c r="MCD68" s="397"/>
      <c r="MCE68" s="397"/>
      <c r="MCF68" s="397"/>
      <c r="MCG68" s="397"/>
      <c r="MCH68" s="397"/>
      <c r="MCI68" s="397"/>
      <c r="MCJ68" s="397"/>
      <c r="MCK68" s="397"/>
      <c r="MCL68" s="397"/>
      <c r="MCM68" s="397"/>
      <c r="MCN68" s="397"/>
      <c r="MCO68" s="397"/>
      <c r="MCP68" s="397"/>
      <c r="MCQ68" s="397"/>
      <c r="MCR68" s="397"/>
      <c r="MCS68" s="397"/>
      <c r="MCT68" s="397"/>
      <c r="MCU68" s="397"/>
      <c r="MCV68" s="397"/>
      <c r="MCW68" s="397"/>
      <c r="MCX68" s="397"/>
      <c r="MCY68" s="397"/>
      <c r="MCZ68" s="397"/>
      <c r="MDA68" s="397"/>
      <c r="MDB68" s="397"/>
      <c r="MDC68" s="397"/>
      <c r="MDD68" s="397"/>
      <c r="MDE68" s="397"/>
      <c r="MDF68" s="397"/>
      <c r="MDG68" s="397"/>
      <c r="MDH68" s="397"/>
      <c r="MDI68" s="397"/>
      <c r="MDJ68" s="397"/>
      <c r="MDK68" s="397"/>
      <c r="MDL68" s="397"/>
      <c r="MDM68" s="397"/>
      <c r="MDN68" s="397"/>
      <c r="MDO68" s="397"/>
      <c r="MDP68" s="397"/>
      <c r="MDQ68" s="397"/>
      <c r="MDR68" s="397"/>
      <c r="MDS68" s="397"/>
      <c r="MDT68" s="397"/>
      <c r="MDU68" s="397"/>
      <c r="MDV68" s="397"/>
      <c r="MDW68" s="397"/>
      <c r="MDX68" s="397"/>
      <c r="MDY68" s="397"/>
      <c r="MDZ68" s="397"/>
      <c r="MEA68" s="397"/>
      <c r="MEB68" s="397"/>
      <c r="MEC68" s="397"/>
      <c r="MED68" s="397"/>
      <c r="MEE68" s="397"/>
      <c r="MEF68" s="397"/>
      <c r="MEG68" s="397"/>
      <c r="MEH68" s="397"/>
      <c r="MEI68" s="397"/>
      <c r="MEJ68" s="397"/>
      <c r="MEK68" s="397"/>
      <c r="MEL68" s="397"/>
      <c r="MEM68" s="397"/>
      <c r="MEN68" s="397"/>
      <c r="MEO68" s="397"/>
      <c r="MEP68" s="397"/>
      <c r="MEQ68" s="397"/>
      <c r="MER68" s="397"/>
      <c r="MES68" s="397"/>
      <c r="MET68" s="397"/>
      <c r="MEU68" s="397"/>
      <c r="MEV68" s="397"/>
      <c r="MEW68" s="397"/>
      <c r="MEX68" s="397"/>
      <c r="MEY68" s="397"/>
      <c r="MEZ68" s="397"/>
      <c r="MFA68" s="397"/>
      <c r="MFB68" s="397"/>
      <c r="MFC68" s="397"/>
      <c r="MFD68" s="397"/>
      <c r="MFE68" s="397"/>
      <c r="MFF68" s="397"/>
      <c r="MFG68" s="397"/>
      <c r="MFH68" s="397"/>
      <c r="MFI68" s="397"/>
      <c r="MFJ68" s="397"/>
      <c r="MFK68" s="397"/>
      <c r="MFL68" s="397"/>
      <c r="MFM68" s="397"/>
      <c r="MFN68" s="397"/>
      <c r="MFO68" s="397"/>
      <c r="MFP68" s="397"/>
      <c r="MFQ68" s="397"/>
      <c r="MFR68" s="397"/>
      <c r="MFS68" s="397"/>
      <c r="MFT68" s="397"/>
      <c r="MFU68" s="397"/>
      <c r="MFV68" s="397"/>
      <c r="MFW68" s="397"/>
      <c r="MFX68" s="397"/>
      <c r="MFY68" s="397"/>
      <c r="MFZ68" s="397"/>
      <c r="MGA68" s="397"/>
      <c r="MGB68" s="397"/>
      <c r="MGC68" s="397"/>
      <c r="MGD68" s="397"/>
      <c r="MGE68" s="397"/>
      <c r="MGF68" s="397"/>
      <c r="MGG68" s="397"/>
      <c r="MGH68" s="397"/>
      <c r="MGI68" s="397"/>
      <c r="MGJ68" s="397"/>
      <c r="MGK68" s="397"/>
      <c r="MGL68" s="397"/>
      <c r="MGM68" s="397"/>
      <c r="MGN68" s="397"/>
      <c r="MGO68" s="397"/>
      <c r="MGP68" s="397"/>
      <c r="MGQ68" s="397"/>
      <c r="MGR68" s="397"/>
      <c r="MGS68" s="397"/>
      <c r="MGT68" s="397"/>
      <c r="MGU68" s="397"/>
      <c r="MGV68" s="397"/>
      <c r="MGW68" s="397"/>
      <c r="MGX68" s="397"/>
      <c r="MGY68" s="397"/>
      <c r="MGZ68" s="397"/>
      <c r="MHA68" s="397"/>
      <c r="MHB68" s="397"/>
      <c r="MHC68" s="397"/>
      <c r="MHD68" s="397"/>
      <c r="MHE68" s="397"/>
      <c r="MHF68" s="397"/>
      <c r="MHG68" s="397"/>
      <c r="MHH68" s="397"/>
      <c r="MHI68" s="397"/>
      <c r="MHJ68" s="397"/>
      <c r="MHK68" s="397"/>
      <c r="MHL68" s="397"/>
      <c r="MHM68" s="397"/>
      <c r="MHN68" s="397"/>
      <c r="MHO68" s="397"/>
      <c r="MHP68" s="397"/>
      <c r="MHQ68" s="397"/>
      <c r="MHR68" s="397"/>
      <c r="MHS68" s="397"/>
      <c r="MHT68" s="397"/>
      <c r="MHU68" s="397"/>
      <c r="MHV68" s="397"/>
      <c r="MHW68" s="397"/>
      <c r="MHX68" s="397"/>
      <c r="MHY68" s="397"/>
      <c r="MHZ68" s="397"/>
      <c r="MIA68" s="397"/>
      <c r="MIB68" s="397"/>
      <c r="MIC68" s="397"/>
      <c r="MID68" s="397"/>
      <c r="MIE68" s="397"/>
      <c r="MIF68" s="397"/>
      <c r="MIG68" s="397"/>
      <c r="MIH68" s="397"/>
      <c r="MII68" s="397"/>
      <c r="MIJ68" s="397"/>
      <c r="MIK68" s="397"/>
      <c r="MIL68" s="397"/>
      <c r="MIM68" s="397"/>
      <c r="MIN68" s="397"/>
      <c r="MIO68" s="397"/>
      <c r="MIP68" s="397"/>
      <c r="MIQ68" s="397"/>
      <c r="MIR68" s="397"/>
      <c r="MIS68" s="397"/>
      <c r="MIT68" s="397"/>
      <c r="MIU68" s="397"/>
      <c r="MIV68" s="397"/>
      <c r="MIW68" s="397"/>
      <c r="MIX68" s="397"/>
      <c r="MIY68" s="397"/>
      <c r="MIZ68" s="397"/>
      <c r="MJA68" s="397"/>
      <c r="MJB68" s="397"/>
      <c r="MJC68" s="397"/>
      <c r="MJD68" s="397"/>
      <c r="MJE68" s="397"/>
      <c r="MJF68" s="397"/>
      <c r="MJG68" s="397"/>
      <c r="MJH68" s="397"/>
      <c r="MJI68" s="397"/>
      <c r="MJJ68" s="397"/>
      <c r="MJK68" s="397"/>
      <c r="MJL68" s="397"/>
      <c r="MJM68" s="397"/>
      <c r="MJN68" s="397"/>
      <c r="MJO68" s="397"/>
      <c r="MJP68" s="397"/>
      <c r="MJQ68" s="397"/>
      <c r="MJR68" s="397"/>
      <c r="MJS68" s="397"/>
      <c r="MJT68" s="397"/>
      <c r="MJU68" s="397"/>
      <c r="MJV68" s="397"/>
      <c r="MJW68" s="397"/>
      <c r="MJX68" s="397"/>
      <c r="MJY68" s="397"/>
      <c r="MJZ68" s="397"/>
      <c r="MKA68" s="397"/>
      <c r="MKB68" s="397"/>
      <c r="MKC68" s="397"/>
      <c r="MKD68" s="397"/>
      <c r="MKE68" s="397"/>
      <c r="MKF68" s="397"/>
      <c r="MKG68" s="397"/>
      <c r="MKH68" s="397"/>
      <c r="MKI68" s="397"/>
      <c r="MKJ68" s="397"/>
      <c r="MKK68" s="397"/>
      <c r="MKL68" s="397"/>
      <c r="MKM68" s="397"/>
      <c r="MKN68" s="397"/>
      <c r="MKO68" s="397"/>
      <c r="MKP68" s="397"/>
      <c r="MKQ68" s="397"/>
      <c r="MKR68" s="397"/>
      <c r="MKS68" s="397"/>
      <c r="MKT68" s="397"/>
      <c r="MKU68" s="397"/>
      <c r="MKV68" s="397"/>
      <c r="MKW68" s="397"/>
      <c r="MKX68" s="397"/>
      <c r="MKY68" s="397"/>
      <c r="MKZ68" s="397"/>
      <c r="MLA68" s="397"/>
      <c r="MLB68" s="397"/>
      <c r="MLC68" s="397"/>
      <c r="MLD68" s="397"/>
      <c r="MLE68" s="397"/>
      <c r="MLF68" s="397"/>
      <c r="MLG68" s="397"/>
      <c r="MLH68" s="397"/>
      <c r="MLI68" s="397"/>
      <c r="MLJ68" s="397"/>
      <c r="MLK68" s="397"/>
      <c r="MLL68" s="397"/>
      <c r="MLM68" s="397"/>
      <c r="MLN68" s="397"/>
      <c r="MLO68" s="397"/>
      <c r="MLP68" s="397"/>
      <c r="MLQ68" s="397"/>
      <c r="MLR68" s="397"/>
      <c r="MLS68" s="397"/>
      <c r="MLT68" s="397"/>
      <c r="MLU68" s="397"/>
      <c r="MLV68" s="397"/>
      <c r="MLW68" s="397"/>
      <c r="MLX68" s="397"/>
      <c r="MLY68" s="397"/>
      <c r="MLZ68" s="397"/>
      <c r="MMA68" s="397"/>
      <c r="MMB68" s="397"/>
      <c r="MMC68" s="397"/>
      <c r="MMD68" s="397"/>
      <c r="MME68" s="397"/>
      <c r="MMF68" s="397"/>
      <c r="MMG68" s="397"/>
      <c r="MMH68" s="397"/>
      <c r="MMI68" s="397"/>
      <c r="MMJ68" s="397"/>
      <c r="MMK68" s="397"/>
      <c r="MML68" s="397"/>
      <c r="MMM68" s="397"/>
      <c r="MMN68" s="397"/>
      <c r="MMO68" s="397"/>
      <c r="MMP68" s="397"/>
      <c r="MMQ68" s="397"/>
      <c r="MMR68" s="397"/>
      <c r="MMS68" s="397"/>
      <c r="MMT68" s="397"/>
      <c r="MMU68" s="397"/>
      <c r="MMV68" s="397"/>
      <c r="MMW68" s="397"/>
      <c r="MMX68" s="397"/>
      <c r="MMY68" s="397"/>
      <c r="MMZ68" s="397"/>
      <c r="MNA68" s="397"/>
      <c r="MNB68" s="397"/>
      <c r="MNC68" s="397"/>
      <c r="MND68" s="397"/>
      <c r="MNE68" s="397"/>
      <c r="MNF68" s="397"/>
      <c r="MNG68" s="397"/>
      <c r="MNH68" s="397"/>
      <c r="MNI68" s="397"/>
      <c r="MNJ68" s="397"/>
      <c r="MNK68" s="397"/>
      <c r="MNL68" s="397"/>
      <c r="MNM68" s="397"/>
      <c r="MNN68" s="397"/>
      <c r="MNO68" s="397"/>
      <c r="MNP68" s="397"/>
      <c r="MNQ68" s="397"/>
      <c r="MNR68" s="397"/>
      <c r="MNS68" s="397"/>
      <c r="MNT68" s="397"/>
      <c r="MNU68" s="397"/>
      <c r="MNV68" s="397"/>
      <c r="MNW68" s="397"/>
      <c r="MNX68" s="397"/>
      <c r="MNY68" s="397"/>
      <c r="MNZ68" s="397"/>
      <c r="MOA68" s="397"/>
      <c r="MOB68" s="397"/>
      <c r="MOC68" s="397"/>
      <c r="MOD68" s="397"/>
      <c r="MOE68" s="397"/>
      <c r="MOF68" s="397"/>
      <c r="MOG68" s="397"/>
      <c r="MOH68" s="397"/>
      <c r="MOI68" s="397"/>
      <c r="MOJ68" s="397"/>
      <c r="MOK68" s="397"/>
      <c r="MOL68" s="397"/>
      <c r="MOM68" s="397"/>
      <c r="MON68" s="397"/>
      <c r="MOO68" s="397"/>
      <c r="MOP68" s="397"/>
      <c r="MOQ68" s="397"/>
      <c r="MOR68" s="397"/>
      <c r="MOS68" s="397"/>
      <c r="MOT68" s="397"/>
      <c r="MOU68" s="397"/>
      <c r="MOV68" s="397"/>
      <c r="MOW68" s="397"/>
      <c r="MOX68" s="397"/>
      <c r="MOY68" s="397"/>
      <c r="MOZ68" s="397"/>
      <c r="MPA68" s="397"/>
      <c r="MPB68" s="397"/>
      <c r="MPC68" s="397"/>
      <c r="MPD68" s="397"/>
      <c r="MPE68" s="397"/>
      <c r="MPF68" s="397"/>
      <c r="MPG68" s="397"/>
      <c r="MPH68" s="397"/>
      <c r="MPI68" s="397"/>
      <c r="MPJ68" s="397"/>
      <c r="MPK68" s="397"/>
      <c r="MPL68" s="397"/>
      <c r="MPM68" s="397"/>
      <c r="MPN68" s="397"/>
      <c r="MPO68" s="397"/>
      <c r="MPP68" s="397"/>
      <c r="MPQ68" s="397"/>
      <c r="MPR68" s="397"/>
      <c r="MPS68" s="397"/>
      <c r="MPT68" s="397"/>
      <c r="MPU68" s="397"/>
      <c r="MPV68" s="397"/>
      <c r="MPW68" s="397"/>
      <c r="MPX68" s="397"/>
      <c r="MPY68" s="397"/>
      <c r="MPZ68" s="397"/>
      <c r="MQA68" s="397"/>
      <c r="MQB68" s="397"/>
      <c r="MQC68" s="397"/>
      <c r="MQD68" s="397"/>
      <c r="MQE68" s="397"/>
      <c r="MQF68" s="397"/>
      <c r="MQG68" s="397"/>
      <c r="MQH68" s="397"/>
      <c r="MQI68" s="397"/>
      <c r="MQJ68" s="397"/>
      <c r="MQK68" s="397"/>
      <c r="MQL68" s="397"/>
      <c r="MQM68" s="397"/>
      <c r="MQN68" s="397"/>
      <c r="MQO68" s="397"/>
      <c r="MQP68" s="397"/>
      <c r="MQQ68" s="397"/>
      <c r="MQR68" s="397"/>
      <c r="MQS68" s="397"/>
      <c r="MQT68" s="397"/>
      <c r="MQU68" s="397"/>
      <c r="MQV68" s="397"/>
      <c r="MQW68" s="397"/>
      <c r="MQX68" s="397"/>
      <c r="MQY68" s="397"/>
      <c r="MQZ68" s="397"/>
      <c r="MRA68" s="397"/>
      <c r="MRB68" s="397"/>
      <c r="MRC68" s="397"/>
      <c r="MRD68" s="397"/>
      <c r="MRE68" s="397"/>
      <c r="MRF68" s="397"/>
      <c r="MRG68" s="397"/>
      <c r="MRH68" s="397"/>
      <c r="MRI68" s="397"/>
      <c r="MRJ68" s="397"/>
      <c r="MRK68" s="397"/>
      <c r="MRL68" s="397"/>
      <c r="MRM68" s="397"/>
      <c r="MRN68" s="397"/>
      <c r="MRO68" s="397"/>
      <c r="MRP68" s="397"/>
      <c r="MRQ68" s="397"/>
      <c r="MRR68" s="397"/>
      <c r="MRS68" s="397"/>
      <c r="MRT68" s="397"/>
      <c r="MRU68" s="397"/>
      <c r="MRV68" s="397"/>
      <c r="MRW68" s="397"/>
      <c r="MRX68" s="397"/>
      <c r="MRY68" s="397"/>
      <c r="MRZ68" s="397"/>
      <c r="MSA68" s="397"/>
      <c r="MSB68" s="397"/>
      <c r="MSC68" s="397"/>
      <c r="MSD68" s="397"/>
      <c r="MSE68" s="397"/>
      <c r="MSF68" s="397"/>
      <c r="MSG68" s="397"/>
      <c r="MSH68" s="397"/>
      <c r="MSI68" s="397"/>
      <c r="MSJ68" s="397"/>
      <c r="MSK68" s="397"/>
      <c r="MSL68" s="397"/>
      <c r="MSM68" s="397"/>
      <c r="MSN68" s="397"/>
      <c r="MSO68" s="397"/>
      <c r="MSP68" s="397"/>
      <c r="MSQ68" s="397"/>
      <c r="MSR68" s="397"/>
      <c r="MSS68" s="397"/>
      <c r="MST68" s="397"/>
      <c r="MSU68" s="397"/>
      <c r="MSV68" s="397"/>
      <c r="MSW68" s="397"/>
      <c r="MSX68" s="397"/>
      <c r="MSY68" s="397"/>
      <c r="MSZ68" s="397"/>
      <c r="MTA68" s="397"/>
      <c r="MTB68" s="397"/>
      <c r="MTC68" s="397"/>
      <c r="MTD68" s="397"/>
      <c r="MTE68" s="397"/>
      <c r="MTF68" s="397"/>
      <c r="MTG68" s="397"/>
      <c r="MTH68" s="397"/>
      <c r="MTI68" s="397"/>
      <c r="MTJ68" s="397"/>
      <c r="MTK68" s="397"/>
      <c r="MTL68" s="397"/>
      <c r="MTM68" s="397"/>
      <c r="MTN68" s="397"/>
      <c r="MTO68" s="397"/>
      <c r="MTP68" s="397"/>
      <c r="MTQ68" s="397"/>
      <c r="MTR68" s="397"/>
      <c r="MTS68" s="397"/>
      <c r="MTT68" s="397"/>
      <c r="MTU68" s="397"/>
      <c r="MTV68" s="397"/>
      <c r="MTW68" s="397"/>
      <c r="MTX68" s="397"/>
      <c r="MTY68" s="397"/>
      <c r="MTZ68" s="397"/>
      <c r="MUA68" s="397"/>
      <c r="MUB68" s="397"/>
      <c r="MUC68" s="397"/>
      <c r="MUD68" s="397"/>
      <c r="MUE68" s="397"/>
      <c r="MUF68" s="397"/>
      <c r="MUG68" s="397"/>
      <c r="MUH68" s="397"/>
      <c r="MUI68" s="397"/>
      <c r="MUJ68" s="397"/>
      <c r="MUK68" s="397"/>
      <c r="MUL68" s="397"/>
      <c r="MUM68" s="397"/>
      <c r="MUN68" s="397"/>
      <c r="MUO68" s="397"/>
      <c r="MUP68" s="397"/>
      <c r="MUQ68" s="397"/>
      <c r="MUR68" s="397"/>
      <c r="MUS68" s="397"/>
      <c r="MUT68" s="397"/>
      <c r="MUU68" s="397"/>
      <c r="MUV68" s="397"/>
      <c r="MUW68" s="397"/>
      <c r="MUX68" s="397"/>
      <c r="MUY68" s="397"/>
      <c r="MUZ68" s="397"/>
      <c r="MVA68" s="397"/>
      <c r="MVB68" s="397"/>
      <c r="MVC68" s="397"/>
      <c r="MVD68" s="397"/>
      <c r="MVE68" s="397"/>
      <c r="MVF68" s="397"/>
      <c r="MVG68" s="397"/>
      <c r="MVH68" s="397"/>
      <c r="MVI68" s="397"/>
      <c r="MVJ68" s="397"/>
      <c r="MVK68" s="397"/>
      <c r="MVL68" s="397"/>
      <c r="MVM68" s="397"/>
      <c r="MVN68" s="397"/>
      <c r="MVO68" s="397"/>
      <c r="MVP68" s="397"/>
      <c r="MVQ68" s="397"/>
      <c r="MVR68" s="397"/>
      <c r="MVS68" s="397"/>
      <c r="MVT68" s="397"/>
      <c r="MVU68" s="397"/>
      <c r="MVV68" s="397"/>
      <c r="MVW68" s="397"/>
      <c r="MVX68" s="397"/>
      <c r="MVY68" s="397"/>
      <c r="MVZ68" s="397"/>
      <c r="MWA68" s="397"/>
      <c r="MWB68" s="397"/>
      <c r="MWC68" s="397"/>
      <c r="MWD68" s="397"/>
      <c r="MWE68" s="397"/>
      <c r="MWF68" s="397"/>
      <c r="MWG68" s="397"/>
      <c r="MWH68" s="397"/>
      <c r="MWI68" s="397"/>
      <c r="MWJ68" s="397"/>
      <c r="MWK68" s="397"/>
      <c r="MWL68" s="397"/>
      <c r="MWM68" s="397"/>
      <c r="MWN68" s="397"/>
      <c r="MWO68" s="397"/>
      <c r="MWP68" s="397"/>
      <c r="MWQ68" s="397"/>
      <c r="MWR68" s="397"/>
      <c r="MWS68" s="397"/>
      <c r="MWT68" s="397"/>
      <c r="MWU68" s="397"/>
      <c r="MWV68" s="397"/>
      <c r="MWW68" s="397"/>
      <c r="MWX68" s="397"/>
      <c r="MWY68" s="397"/>
      <c r="MWZ68" s="397"/>
      <c r="MXA68" s="397"/>
      <c r="MXB68" s="397"/>
      <c r="MXC68" s="397"/>
      <c r="MXD68" s="397"/>
      <c r="MXE68" s="397"/>
      <c r="MXF68" s="397"/>
      <c r="MXG68" s="397"/>
      <c r="MXH68" s="397"/>
      <c r="MXI68" s="397"/>
      <c r="MXJ68" s="397"/>
      <c r="MXK68" s="397"/>
      <c r="MXL68" s="397"/>
      <c r="MXM68" s="397"/>
      <c r="MXN68" s="397"/>
      <c r="MXO68" s="397"/>
      <c r="MXP68" s="397"/>
      <c r="MXQ68" s="397"/>
      <c r="MXR68" s="397"/>
      <c r="MXS68" s="397"/>
      <c r="MXT68" s="397"/>
      <c r="MXU68" s="397"/>
      <c r="MXV68" s="397"/>
      <c r="MXW68" s="397"/>
      <c r="MXX68" s="397"/>
      <c r="MXY68" s="397"/>
      <c r="MXZ68" s="397"/>
      <c r="MYA68" s="397"/>
      <c r="MYB68" s="397"/>
      <c r="MYC68" s="397"/>
      <c r="MYD68" s="397"/>
      <c r="MYE68" s="397"/>
      <c r="MYF68" s="397"/>
      <c r="MYG68" s="397"/>
      <c r="MYH68" s="397"/>
      <c r="MYI68" s="397"/>
      <c r="MYJ68" s="397"/>
      <c r="MYK68" s="397"/>
      <c r="MYL68" s="397"/>
      <c r="MYM68" s="397"/>
      <c r="MYN68" s="397"/>
      <c r="MYO68" s="397"/>
      <c r="MYP68" s="397"/>
      <c r="MYQ68" s="397"/>
      <c r="MYR68" s="397"/>
      <c r="MYS68" s="397"/>
      <c r="MYT68" s="397"/>
      <c r="MYU68" s="397"/>
      <c r="MYV68" s="397"/>
      <c r="MYW68" s="397"/>
      <c r="MYX68" s="397"/>
      <c r="MYY68" s="397"/>
      <c r="MYZ68" s="397"/>
      <c r="MZA68" s="397"/>
      <c r="MZB68" s="397"/>
      <c r="MZC68" s="397"/>
      <c r="MZD68" s="397"/>
      <c r="MZE68" s="397"/>
      <c r="MZF68" s="397"/>
      <c r="MZG68" s="397"/>
      <c r="MZH68" s="397"/>
      <c r="MZI68" s="397"/>
      <c r="MZJ68" s="397"/>
      <c r="MZK68" s="397"/>
      <c r="MZL68" s="397"/>
      <c r="MZM68" s="397"/>
      <c r="MZN68" s="397"/>
      <c r="MZO68" s="397"/>
      <c r="MZP68" s="397"/>
      <c r="MZQ68" s="397"/>
      <c r="MZR68" s="397"/>
      <c r="MZS68" s="397"/>
      <c r="MZT68" s="397"/>
      <c r="MZU68" s="397"/>
      <c r="MZV68" s="397"/>
      <c r="MZW68" s="397"/>
      <c r="MZX68" s="397"/>
      <c r="MZY68" s="397"/>
      <c r="MZZ68" s="397"/>
      <c r="NAA68" s="397"/>
      <c r="NAB68" s="397"/>
      <c r="NAC68" s="397"/>
      <c r="NAD68" s="397"/>
      <c r="NAE68" s="397"/>
      <c r="NAF68" s="397"/>
      <c r="NAG68" s="397"/>
      <c r="NAH68" s="397"/>
      <c r="NAI68" s="397"/>
      <c r="NAJ68" s="397"/>
      <c r="NAK68" s="397"/>
      <c r="NAL68" s="397"/>
      <c r="NAM68" s="397"/>
      <c r="NAN68" s="397"/>
      <c r="NAO68" s="397"/>
      <c r="NAP68" s="397"/>
      <c r="NAQ68" s="397"/>
      <c r="NAR68" s="397"/>
      <c r="NAS68" s="397"/>
      <c r="NAT68" s="397"/>
      <c r="NAU68" s="397"/>
      <c r="NAV68" s="397"/>
      <c r="NAW68" s="397"/>
      <c r="NAX68" s="397"/>
      <c r="NAY68" s="397"/>
      <c r="NAZ68" s="397"/>
      <c r="NBA68" s="397"/>
      <c r="NBB68" s="397"/>
      <c r="NBC68" s="397"/>
      <c r="NBD68" s="397"/>
      <c r="NBE68" s="397"/>
      <c r="NBF68" s="397"/>
      <c r="NBG68" s="397"/>
      <c r="NBH68" s="397"/>
      <c r="NBI68" s="397"/>
      <c r="NBJ68" s="397"/>
      <c r="NBK68" s="397"/>
      <c r="NBL68" s="397"/>
      <c r="NBM68" s="397"/>
      <c r="NBN68" s="397"/>
      <c r="NBO68" s="397"/>
      <c r="NBP68" s="397"/>
      <c r="NBQ68" s="397"/>
      <c r="NBR68" s="397"/>
      <c r="NBS68" s="397"/>
      <c r="NBT68" s="397"/>
      <c r="NBU68" s="397"/>
      <c r="NBV68" s="397"/>
      <c r="NBW68" s="397"/>
      <c r="NBX68" s="397"/>
      <c r="NBY68" s="397"/>
      <c r="NBZ68" s="397"/>
      <c r="NCA68" s="397"/>
      <c r="NCB68" s="397"/>
      <c r="NCC68" s="397"/>
      <c r="NCD68" s="397"/>
      <c r="NCE68" s="397"/>
      <c r="NCF68" s="397"/>
      <c r="NCG68" s="397"/>
      <c r="NCH68" s="397"/>
      <c r="NCI68" s="397"/>
      <c r="NCJ68" s="397"/>
      <c r="NCK68" s="397"/>
      <c r="NCL68" s="397"/>
      <c r="NCM68" s="397"/>
      <c r="NCN68" s="397"/>
      <c r="NCO68" s="397"/>
      <c r="NCP68" s="397"/>
      <c r="NCQ68" s="397"/>
      <c r="NCR68" s="397"/>
      <c r="NCS68" s="397"/>
      <c r="NCT68" s="397"/>
      <c r="NCU68" s="397"/>
      <c r="NCV68" s="397"/>
      <c r="NCW68" s="397"/>
      <c r="NCX68" s="397"/>
      <c r="NCY68" s="397"/>
      <c r="NCZ68" s="397"/>
      <c r="NDA68" s="397"/>
      <c r="NDB68" s="397"/>
      <c r="NDC68" s="397"/>
      <c r="NDD68" s="397"/>
      <c r="NDE68" s="397"/>
      <c r="NDF68" s="397"/>
      <c r="NDG68" s="397"/>
      <c r="NDH68" s="397"/>
      <c r="NDI68" s="397"/>
      <c r="NDJ68" s="397"/>
      <c r="NDK68" s="397"/>
      <c r="NDL68" s="397"/>
      <c r="NDM68" s="397"/>
      <c r="NDN68" s="397"/>
      <c r="NDO68" s="397"/>
      <c r="NDP68" s="397"/>
      <c r="NDQ68" s="397"/>
      <c r="NDR68" s="397"/>
      <c r="NDS68" s="397"/>
      <c r="NDT68" s="397"/>
      <c r="NDU68" s="397"/>
      <c r="NDV68" s="397"/>
      <c r="NDW68" s="397"/>
      <c r="NDX68" s="397"/>
      <c r="NDY68" s="397"/>
      <c r="NDZ68" s="397"/>
      <c r="NEA68" s="397"/>
      <c r="NEB68" s="397"/>
      <c r="NEC68" s="397"/>
      <c r="NED68" s="397"/>
      <c r="NEE68" s="397"/>
      <c r="NEF68" s="397"/>
      <c r="NEG68" s="397"/>
      <c r="NEH68" s="397"/>
      <c r="NEI68" s="397"/>
      <c r="NEJ68" s="397"/>
      <c r="NEK68" s="397"/>
      <c r="NEL68" s="397"/>
      <c r="NEM68" s="397"/>
      <c r="NEN68" s="397"/>
      <c r="NEO68" s="397"/>
      <c r="NEP68" s="397"/>
      <c r="NEQ68" s="397"/>
      <c r="NER68" s="397"/>
      <c r="NES68" s="397"/>
      <c r="NET68" s="397"/>
      <c r="NEU68" s="397"/>
      <c r="NEV68" s="397"/>
      <c r="NEW68" s="397"/>
      <c r="NEX68" s="397"/>
      <c r="NEY68" s="397"/>
      <c r="NEZ68" s="397"/>
      <c r="NFA68" s="397"/>
      <c r="NFB68" s="397"/>
      <c r="NFC68" s="397"/>
      <c r="NFD68" s="397"/>
      <c r="NFE68" s="397"/>
      <c r="NFF68" s="397"/>
      <c r="NFG68" s="397"/>
      <c r="NFH68" s="397"/>
      <c r="NFI68" s="397"/>
      <c r="NFJ68" s="397"/>
      <c r="NFK68" s="397"/>
      <c r="NFL68" s="397"/>
      <c r="NFM68" s="397"/>
      <c r="NFN68" s="397"/>
      <c r="NFO68" s="397"/>
      <c r="NFP68" s="397"/>
      <c r="NFQ68" s="397"/>
      <c r="NFR68" s="397"/>
      <c r="NFS68" s="397"/>
      <c r="NFT68" s="397"/>
      <c r="NFU68" s="397"/>
      <c r="NFV68" s="397"/>
      <c r="NFW68" s="397"/>
      <c r="NFX68" s="397"/>
      <c r="NFY68" s="397"/>
      <c r="NFZ68" s="397"/>
      <c r="NGA68" s="397"/>
      <c r="NGB68" s="397"/>
      <c r="NGC68" s="397"/>
      <c r="NGD68" s="397"/>
      <c r="NGE68" s="397"/>
      <c r="NGF68" s="397"/>
      <c r="NGG68" s="397"/>
      <c r="NGH68" s="397"/>
      <c r="NGI68" s="397"/>
      <c r="NGJ68" s="397"/>
      <c r="NGK68" s="397"/>
      <c r="NGL68" s="397"/>
      <c r="NGM68" s="397"/>
      <c r="NGN68" s="397"/>
      <c r="NGO68" s="397"/>
      <c r="NGP68" s="397"/>
      <c r="NGQ68" s="397"/>
      <c r="NGR68" s="397"/>
      <c r="NGS68" s="397"/>
      <c r="NGT68" s="397"/>
      <c r="NGU68" s="397"/>
      <c r="NGV68" s="397"/>
      <c r="NGW68" s="397"/>
      <c r="NGX68" s="397"/>
      <c r="NGY68" s="397"/>
      <c r="NGZ68" s="397"/>
      <c r="NHA68" s="397"/>
      <c r="NHB68" s="397"/>
      <c r="NHC68" s="397"/>
      <c r="NHD68" s="397"/>
      <c r="NHE68" s="397"/>
      <c r="NHF68" s="397"/>
      <c r="NHG68" s="397"/>
      <c r="NHH68" s="397"/>
      <c r="NHI68" s="397"/>
      <c r="NHJ68" s="397"/>
      <c r="NHK68" s="397"/>
      <c r="NHL68" s="397"/>
      <c r="NHM68" s="397"/>
      <c r="NHN68" s="397"/>
      <c r="NHO68" s="397"/>
      <c r="NHP68" s="397"/>
      <c r="NHQ68" s="397"/>
      <c r="NHR68" s="397"/>
      <c r="NHS68" s="397"/>
      <c r="NHT68" s="397"/>
      <c r="NHU68" s="397"/>
      <c r="NHV68" s="397"/>
      <c r="NHW68" s="397"/>
      <c r="NHX68" s="397"/>
      <c r="NHY68" s="397"/>
      <c r="NHZ68" s="397"/>
      <c r="NIA68" s="397"/>
      <c r="NIB68" s="397"/>
      <c r="NIC68" s="397"/>
      <c r="NID68" s="397"/>
      <c r="NIE68" s="397"/>
      <c r="NIF68" s="397"/>
      <c r="NIG68" s="397"/>
      <c r="NIH68" s="397"/>
      <c r="NII68" s="397"/>
      <c r="NIJ68" s="397"/>
      <c r="NIK68" s="397"/>
      <c r="NIL68" s="397"/>
      <c r="NIM68" s="397"/>
      <c r="NIN68" s="397"/>
      <c r="NIO68" s="397"/>
      <c r="NIP68" s="397"/>
      <c r="NIQ68" s="397"/>
      <c r="NIR68" s="397"/>
      <c r="NIS68" s="397"/>
      <c r="NIT68" s="397"/>
      <c r="NIU68" s="397"/>
      <c r="NIV68" s="397"/>
      <c r="NIW68" s="397"/>
      <c r="NIX68" s="397"/>
      <c r="NIY68" s="397"/>
      <c r="NIZ68" s="397"/>
      <c r="NJA68" s="397"/>
      <c r="NJB68" s="397"/>
      <c r="NJC68" s="397"/>
      <c r="NJD68" s="397"/>
      <c r="NJE68" s="397"/>
      <c r="NJF68" s="397"/>
      <c r="NJG68" s="397"/>
      <c r="NJH68" s="397"/>
      <c r="NJI68" s="397"/>
      <c r="NJJ68" s="397"/>
      <c r="NJK68" s="397"/>
      <c r="NJL68" s="397"/>
      <c r="NJM68" s="397"/>
      <c r="NJN68" s="397"/>
      <c r="NJO68" s="397"/>
      <c r="NJP68" s="397"/>
      <c r="NJQ68" s="397"/>
      <c r="NJR68" s="397"/>
      <c r="NJS68" s="397"/>
      <c r="NJT68" s="397"/>
      <c r="NJU68" s="397"/>
      <c r="NJV68" s="397"/>
      <c r="NJW68" s="397"/>
      <c r="NJX68" s="397"/>
      <c r="NJY68" s="397"/>
      <c r="NJZ68" s="397"/>
      <c r="NKA68" s="397"/>
      <c r="NKB68" s="397"/>
      <c r="NKC68" s="397"/>
      <c r="NKD68" s="397"/>
      <c r="NKE68" s="397"/>
      <c r="NKF68" s="397"/>
      <c r="NKG68" s="397"/>
      <c r="NKH68" s="397"/>
      <c r="NKI68" s="397"/>
      <c r="NKJ68" s="397"/>
      <c r="NKK68" s="397"/>
      <c r="NKL68" s="397"/>
      <c r="NKM68" s="397"/>
      <c r="NKN68" s="397"/>
      <c r="NKO68" s="397"/>
      <c r="NKP68" s="397"/>
      <c r="NKQ68" s="397"/>
      <c r="NKR68" s="397"/>
      <c r="NKS68" s="397"/>
      <c r="NKT68" s="397"/>
      <c r="NKU68" s="397"/>
      <c r="NKV68" s="397"/>
      <c r="NKW68" s="397"/>
      <c r="NKX68" s="397"/>
      <c r="NKY68" s="397"/>
      <c r="NKZ68" s="397"/>
      <c r="NLA68" s="397"/>
      <c r="NLB68" s="397"/>
      <c r="NLC68" s="397"/>
      <c r="NLD68" s="397"/>
      <c r="NLE68" s="397"/>
      <c r="NLF68" s="397"/>
      <c r="NLG68" s="397"/>
      <c r="NLH68" s="397"/>
      <c r="NLI68" s="397"/>
      <c r="NLJ68" s="397"/>
      <c r="NLK68" s="397"/>
      <c r="NLL68" s="397"/>
      <c r="NLM68" s="397"/>
      <c r="NLN68" s="397"/>
      <c r="NLO68" s="397"/>
      <c r="NLP68" s="397"/>
      <c r="NLQ68" s="397"/>
      <c r="NLR68" s="397"/>
      <c r="NLS68" s="397"/>
      <c r="NLT68" s="397"/>
      <c r="NLU68" s="397"/>
      <c r="NLV68" s="397"/>
      <c r="NLW68" s="397"/>
      <c r="NLX68" s="397"/>
      <c r="NLY68" s="397"/>
      <c r="NLZ68" s="397"/>
      <c r="NMA68" s="397"/>
      <c r="NMB68" s="397"/>
      <c r="NMC68" s="397"/>
      <c r="NMD68" s="397"/>
      <c r="NME68" s="397"/>
      <c r="NMF68" s="397"/>
      <c r="NMG68" s="397"/>
      <c r="NMH68" s="397"/>
      <c r="NMI68" s="397"/>
      <c r="NMJ68" s="397"/>
      <c r="NMK68" s="397"/>
      <c r="NML68" s="397"/>
      <c r="NMM68" s="397"/>
      <c r="NMN68" s="397"/>
      <c r="NMO68" s="397"/>
      <c r="NMP68" s="397"/>
      <c r="NMQ68" s="397"/>
      <c r="NMR68" s="397"/>
      <c r="NMS68" s="397"/>
      <c r="NMT68" s="397"/>
      <c r="NMU68" s="397"/>
      <c r="NMV68" s="397"/>
      <c r="NMW68" s="397"/>
      <c r="NMX68" s="397"/>
      <c r="NMY68" s="397"/>
      <c r="NMZ68" s="397"/>
      <c r="NNA68" s="397"/>
      <c r="NNB68" s="397"/>
      <c r="NNC68" s="397"/>
      <c r="NND68" s="397"/>
      <c r="NNE68" s="397"/>
      <c r="NNF68" s="397"/>
      <c r="NNG68" s="397"/>
      <c r="NNH68" s="397"/>
      <c r="NNI68" s="397"/>
      <c r="NNJ68" s="397"/>
      <c r="NNK68" s="397"/>
      <c r="NNL68" s="397"/>
      <c r="NNM68" s="397"/>
      <c r="NNN68" s="397"/>
      <c r="NNO68" s="397"/>
      <c r="NNP68" s="397"/>
      <c r="NNQ68" s="397"/>
      <c r="NNR68" s="397"/>
      <c r="NNS68" s="397"/>
      <c r="NNT68" s="397"/>
      <c r="NNU68" s="397"/>
      <c r="NNV68" s="397"/>
      <c r="NNW68" s="397"/>
      <c r="NNX68" s="397"/>
      <c r="NNY68" s="397"/>
      <c r="NNZ68" s="397"/>
      <c r="NOA68" s="397"/>
      <c r="NOB68" s="397"/>
      <c r="NOC68" s="397"/>
      <c r="NOD68" s="397"/>
      <c r="NOE68" s="397"/>
      <c r="NOF68" s="397"/>
      <c r="NOG68" s="397"/>
      <c r="NOH68" s="397"/>
      <c r="NOI68" s="397"/>
      <c r="NOJ68" s="397"/>
      <c r="NOK68" s="397"/>
      <c r="NOL68" s="397"/>
      <c r="NOM68" s="397"/>
      <c r="NON68" s="397"/>
      <c r="NOO68" s="397"/>
      <c r="NOP68" s="397"/>
      <c r="NOQ68" s="397"/>
      <c r="NOR68" s="397"/>
      <c r="NOS68" s="397"/>
      <c r="NOT68" s="397"/>
      <c r="NOU68" s="397"/>
      <c r="NOV68" s="397"/>
      <c r="NOW68" s="397"/>
      <c r="NOX68" s="397"/>
      <c r="NOY68" s="397"/>
      <c r="NOZ68" s="397"/>
      <c r="NPA68" s="397"/>
      <c r="NPB68" s="397"/>
      <c r="NPC68" s="397"/>
      <c r="NPD68" s="397"/>
      <c r="NPE68" s="397"/>
      <c r="NPF68" s="397"/>
      <c r="NPG68" s="397"/>
      <c r="NPH68" s="397"/>
      <c r="NPI68" s="397"/>
      <c r="NPJ68" s="397"/>
      <c r="NPK68" s="397"/>
      <c r="NPL68" s="397"/>
      <c r="NPM68" s="397"/>
      <c r="NPN68" s="397"/>
      <c r="NPO68" s="397"/>
      <c r="NPP68" s="397"/>
      <c r="NPQ68" s="397"/>
      <c r="NPR68" s="397"/>
      <c r="NPS68" s="397"/>
      <c r="NPT68" s="397"/>
      <c r="NPU68" s="397"/>
      <c r="NPV68" s="397"/>
      <c r="NPW68" s="397"/>
      <c r="NPX68" s="397"/>
      <c r="NPY68" s="397"/>
      <c r="NPZ68" s="397"/>
      <c r="NQA68" s="397"/>
      <c r="NQB68" s="397"/>
      <c r="NQC68" s="397"/>
      <c r="NQD68" s="397"/>
      <c r="NQE68" s="397"/>
      <c r="NQF68" s="397"/>
      <c r="NQG68" s="397"/>
      <c r="NQH68" s="397"/>
      <c r="NQI68" s="397"/>
      <c r="NQJ68" s="397"/>
      <c r="NQK68" s="397"/>
      <c r="NQL68" s="397"/>
      <c r="NQM68" s="397"/>
      <c r="NQN68" s="397"/>
      <c r="NQO68" s="397"/>
      <c r="NQP68" s="397"/>
      <c r="NQQ68" s="397"/>
      <c r="NQR68" s="397"/>
      <c r="NQS68" s="397"/>
      <c r="NQT68" s="397"/>
      <c r="NQU68" s="397"/>
      <c r="NQV68" s="397"/>
      <c r="NQW68" s="397"/>
      <c r="NQX68" s="397"/>
      <c r="NQY68" s="397"/>
      <c r="NQZ68" s="397"/>
      <c r="NRA68" s="397"/>
      <c r="NRB68" s="397"/>
      <c r="NRC68" s="397"/>
      <c r="NRD68" s="397"/>
      <c r="NRE68" s="397"/>
      <c r="NRF68" s="397"/>
      <c r="NRG68" s="397"/>
      <c r="NRH68" s="397"/>
      <c r="NRI68" s="397"/>
      <c r="NRJ68" s="397"/>
      <c r="NRK68" s="397"/>
      <c r="NRL68" s="397"/>
      <c r="NRM68" s="397"/>
      <c r="NRN68" s="397"/>
      <c r="NRO68" s="397"/>
      <c r="NRP68" s="397"/>
      <c r="NRQ68" s="397"/>
      <c r="NRR68" s="397"/>
      <c r="NRS68" s="397"/>
      <c r="NRT68" s="397"/>
      <c r="NRU68" s="397"/>
      <c r="NRV68" s="397"/>
      <c r="NRW68" s="397"/>
      <c r="NRX68" s="397"/>
      <c r="NRY68" s="397"/>
      <c r="NRZ68" s="397"/>
      <c r="NSA68" s="397"/>
      <c r="NSB68" s="397"/>
      <c r="NSC68" s="397"/>
      <c r="NSD68" s="397"/>
      <c r="NSE68" s="397"/>
      <c r="NSF68" s="397"/>
      <c r="NSG68" s="397"/>
      <c r="NSH68" s="397"/>
      <c r="NSI68" s="397"/>
      <c r="NSJ68" s="397"/>
      <c r="NSK68" s="397"/>
      <c r="NSL68" s="397"/>
      <c r="NSM68" s="397"/>
      <c r="NSN68" s="397"/>
      <c r="NSO68" s="397"/>
      <c r="NSP68" s="397"/>
      <c r="NSQ68" s="397"/>
      <c r="NSR68" s="397"/>
      <c r="NSS68" s="397"/>
      <c r="NST68" s="397"/>
      <c r="NSU68" s="397"/>
      <c r="NSV68" s="397"/>
      <c r="NSW68" s="397"/>
      <c r="NSX68" s="397"/>
      <c r="NSY68" s="397"/>
      <c r="NSZ68" s="397"/>
      <c r="NTA68" s="397"/>
      <c r="NTB68" s="397"/>
      <c r="NTC68" s="397"/>
      <c r="NTD68" s="397"/>
      <c r="NTE68" s="397"/>
      <c r="NTF68" s="397"/>
      <c r="NTG68" s="397"/>
      <c r="NTH68" s="397"/>
      <c r="NTI68" s="397"/>
      <c r="NTJ68" s="397"/>
      <c r="NTK68" s="397"/>
      <c r="NTL68" s="397"/>
      <c r="NTM68" s="397"/>
      <c r="NTN68" s="397"/>
      <c r="NTO68" s="397"/>
      <c r="NTP68" s="397"/>
      <c r="NTQ68" s="397"/>
      <c r="NTR68" s="397"/>
      <c r="NTS68" s="397"/>
      <c r="NTT68" s="397"/>
      <c r="NTU68" s="397"/>
      <c r="NTV68" s="397"/>
      <c r="NTW68" s="397"/>
      <c r="NTX68" s="397"/>
      <c r="NTY68" s="397"/>
      <c r="NTZ68" s="397"/>
      <c r="NUA68" s="397"/>
      <c r="NUB68" s="397"/>
      <c r="NUC68" s="397"/>
      <c r="NUD68" s="397"/>
      <c r="NUE68" s="397"/>
      <c r="NUF68" s="397"/>
      <c r="NUG68" s="397"/>
      <c r="NUH68" s="397"/>
      <c r="NUI68" s="397"/>
      <c r="NUJ68" s="397"/>
      <c r="NUK68" s="397"/>
      <c r="NUL68" s="397"/>
      <c r="NUM68" s="397"/>
      <c r="NUN68" s="397"/>
      <c r="NUO68" s="397"/>
      <c r="NUP68" s="397"/>
      <c r="NUQ68" s="397"/>
      <c r="NUR68" s="397"/>
      <c r="NUS68" s="397"/>
      <c r="NUT68" s="397"/>
      <c r="NUU68" s="397"/>
      <c r="NUV68" s="397"/>
      <c r="NUW68" s="397"/>
      <c r="NUX68" s="397"/>
      <c r="NUY68" s="397"/>
      <c r="NUZ68" s="397"/>
      <c r="NVA68" s="397"/>
      <c r="NVB68" s="397"/>
      <c r="NVC68" s="397"/>
      <c r="NVD68" s="397"/>
      <c r="NVE68" s="397"/>
      <c r="NVF68" s="397"/>
      <c r="NVG68" s="397"/>
      <c r="NVH68" s="397"/>
      <c r="NVI68" s="397"/>
      <c r="NVJ68" s="397"/>
      <c r="NVK68" s="397"/>
      <c r="NVL68" s="397"/>
      <c r="NVM68" s="397"/>
      <c r="NVN68" s="397"/>
      <c r="NVO68" s="397"/>
      <c r="NVP68" s="397"/>
      <c r="NVQ68" s="397"/>
      <c r="NVR68" s="397"/>
      <c r="NVS68" s="397"/>
      <c r="NVT68" s="397"/>
      <c r="NVU68" s="397"/>
      <c r="NVV68" s="397"/>
      <c r="NVW68" s="397"/>
      <c r="NVX68" s="397"/>
      <c r="NVY68" s="397"/>
      <c r="NVZ68" s="397"/>
      <c r="NWA68" s="397"/>
      <c r="NWB68" s="397"/>
      <c r="NWC68" s="397"/>
      <c r="NWD68" s="397"/>
      <c r="NWE68" s="397"/>
      <c r="NWF68" s="397"/>
      <c r="NWG68" s="397"/>
      <c r="NWH68" s="397"/>
      <c r="NWI68" s="397"/>
      <c r="NWJ68" s="397"/>
      <c r="NWK68" s="397"/>
      <c r="NWL68" s="397"/>
      <c r="NWM68" s="397"/>
      <c r="NWN68" s="397"/>
      <c r="NWO68" s="397"/>
      <c r="NWP68" s="397"/>
      <c r="NWQ68" s="397"/>
      <c r="NWR68" s="397"/>
      <c r="NWS68" s="397"/>
      <c r="NWT68" s="397"/>
      <c r="NWU68" s="397"/>
      <c r="NWV68" s="397"/>
      <c r="NWW68" s="397"/>
      <c r="NWX68" s="397"/>
      <c r="NWY68" s="397"/>
      <c r="NWZ68" s="397"/>
      <c r="NXA68" s="397"/>
      <c r="NXB68" s="397"/>
      <c r="NXC68" s="397"/>
      <c r="NXD68" s="397"/>
      <c r="NXE68" s="397"/>
      <c r="NXF68" s="397"/>
      <c r="NXG68" s="397"/>
      <c r="NXH68" s="397"/>
      <c r="NXI68" s="397"/>
      <c r="NXJ68" s="397"/>
      <c r="NXK68" s="397"/>
      <c r="NXL68" s="397"/>
      <c r="NXM68" s="397"/>
      <c r="NXN68" s="397"/>
      <c r="NXO68" s="397"/>
      <c r="NXP68" s="397"/>
      <c r="NXQ68" s="397"/>
      <c r="NXR68" s="397"/>
      <c r="NXS68" s="397"/>
      <c r="NXT68" s="397"/>
      <c r="NXU68" s="397"/>
      <c r="NXV68" s="397"/>
      <c r="NXW68" s="397"/>
      <c r="NXX68" s="397"/>
      <c r="NXY68" s="397"/>
      <c r="NXZ68" s="397"/>
      <c r="NYA68" s="397"/>
      <c r="NYB68" s="397"/>
      <c r="NYC68" s="397"/>
      <c r="NYD68" s="397"/>
      <c r="NYE68" s="397"/>
      <c r="NYF68" s="397"/>
      <c r="NYG68" s="397"/>
      <c r="NYH68" s="397"/>
      <c r="NYI68" s="397"/>
      <c r="NYJ68" s="397"/>
      <c r="NYK68" s="397"/>
      <c r="NYL68" s="397"/>
      <c r="NYM68" s="397"/>
      <c r="NYN68" s="397"/>
      <c r="NYO68" s="397"/>
      <c r="NYP68" s="397"/>
      <c r="NYQ68" s="397"/>
      <c r="NYR68" s="397"/>
      <c r="NYS68" s="397"/>
      <c r="NYT68" s="397"/>
      <c r="NYU68" s="397"/>
      <c r="NYV68" s="397"/>
      <c r="NYW68" s="397"/>
      <c r="NYX68" s="397"/>
      <c r="NYY68" s="397"/>
      <c r="NYZ68" s="397"/>
      <c r="NZA68" s="397"/>
      <c r="NZB68" s="397"/>
      <c r="NZC68" s="397"/>
      <c r="NZD68" s="397"/>
      <c r="NZE68" s="397"/>
      <c r="NZF68" s="397"/>
      <c r="NZG68" s="397"/>
      <c r="NZH68" s="397"/>
      <c r="NZI68" s="397"/>
      <c r="NZJ68" s="397"/>
      <c r="NZK68" s="397"/>
      <c r="NZL68" s="397"/>
      <c r="NZM68" s="397"/>
      <c r="NZN68" s="397"/>
      <c r="NZO68" s="397"/>
      <c r="NZP68" s="397"/>
      <c r="NZQ68" s="397"/>
      <c r="NZR68" s="397"/>
      <c r="NZS68" s="397"/>
      <c r="NZT68" s="397"/>
      <c r="NZU68" s="397"/>
      <c r="NZV68" s="397"/>
      <c r="NZW68" s="397"/>
      <c r="NZX68" s="397"/>
      <c r="NZY68" s="397"/>
      <c r="NZZ68" s="397"/>
      <c r="OAA68" s="397"/>
      <c r="OAB68" s="397"/>
      <c r="OAC68" s="397"/>
      <c r="OAD68" s="397"/>
      <c r="OAE68" s="397"/>
      <c r="OAF68" s="397"/>
      <c r="OAG68" s="397"/>
      <c r="OAH68" s="397"/>
      <c r="OAI68" s="397"/>
      <c r="OAJ68" s="397"/>
      <c r="OAK68" s="397"/>
      <c r="OAL68" s="397"/>
      <c r="OAM68" s="397"/>
      <c r="OAN68" s="397"/>
      <c r="OAO68" s="397"/>
      <c r="OAP68" s="397"/>
      <c r="OAQ68" s="397"/>
      <c r="OAR68" s="397"/>
      <c r="OAS68" s="397"/>
      <c r="OAT68" s="397"/>
      <c r="OAU68" s="397"/>
      <c r="OAV68" s="397"/>
      <c r="OAW68" s="397"/>
      <c r="OAX68" s="397"/>
      <c r="OAY68" s="397"/>
      <c r="OAZ68" s="397"/>
      <c r="OBA68" s="397"/>
      <c r="OBB68" s="397"/>
      <c r="OBC68" s="397"/>
      <c r="OBD68" s="397"/>
      <c r="OBE68" s="397"/>
      <c r="OBF68" s="397"/>
      <c r="OBG68" s="397"/>
      <c r="OBH68" s="397"/>
      <c r="OBI68" s="397"/>
      <c r="OBJ68" s="397"/>
      <c r="OBK68" s="397"/>
      <c r="OBL68" s="397"/>
      <c r="OBM68" s="397"/>
      <c r="OBN68" s="397"/>
      <c r="OBO68" s="397"/>
      <c r="OBP68" s="397"/>
      <c r="OBQ68" s="397"/>
      <c r="OBR68" s="397"/>
      <c r="OBS68" s="397"/>
      <c r="OBT68" s="397"/>
      <c r="OBU68" s="397"/>
      <c r="OBV68" s="397"/>
      <c r="OBW68" s="397"/>
      <c r="OBX68" s="397"/>
      <c r="OBY68" s="397"/>
      <c r="OBZ68" s="397"/>
      <c r="OCA68" s="397"/>
      <c r="OCB68" s="397"/>
      <c r="OCC68" s="397"/>
      <c r="OCD68" s="397"/>
      <c r="OCE68" s="397"/>
      <c r="OCF68" s="397"/>
      <c r="OCG68" s="397"/>
      <c r="OCH68" s="397"/>
      <c r="OCI68" s="397"/>
      <c r="OCJ68" s="397"/>
      <c r="OCK68" s="397"/>
      <c r="OCL68" s="397"/>
      <c r="OCM68" s="397"/>
      <c r="OCN68" s="397"/>
      <c r="OCO68" s="397"/>
      <c r="OCP68" s="397"/>
      <c r="OCQ68" s="397"/>
      <c r="OCR68" s="397"/>
      <c r="OCS68" s="397"/>
      <c r="OCT68" s="397"/>
      <c r="OCU68" s="397"/>
      <c r="OCV68" s="397"/>
      <c r="OCW68" s="397"/>
      <c r="OCX68" s="397"/>
      <c r="OCY68" s="397"/>
      <c r="OCZ68" s="397"/>
      <c r="ODA68" s="397"/>
      <c r="ODB68" s="397"/>
      <c r="ODC68" s="397"/>
      <c r="ODD68" s="397"/>
      <c r="ODE68" s="397"/>
      <c r="ODF68" s="397"/>
      <c r="ODG68" s="397"/>
      <c r="ODH68" s="397"/>
      <c r="ODI68" s="397"/>
      <c r="ODJ68" s="397"/>
      <c r="ODK68" s="397"/>
      <c r="ODL68" s="397"/>
      <c r="ODM68" s="397"/>
      <c r="ODN68" s="397"/>
      <c r="ODO68" s="397"/>
      <c r="ODP68" s="397"/>
      <c r="ODQ68" s="397"/>
      <c r="ODR68" s="397"/>
      <c r="ODS68" s="397"/>
      <c r="ODT68" s="397"/>
      <c r="ODU68" s="397"/>
      <c r="ODV68" s="397"/>
      <c r="ODW68" s="397"/>
      <c r="ODX68" s="397"/>
      <c r="ODY68" s="397"/>
      <c r="ODZ68" s="397"/>
      <c r="OEA68" s="397"/>
      <c r="OEB68" s="397"/>
      <c r="OEC68" s="397"/>
      <c r="OED68" s="397"/>
      <c r="OEE68" s="397"/>
      <c r="OEF68" s="397"/>
      <c r="OEG68" s="397"/>
      <c r="OEH68" s="397"/>
      <c r="OEI68" s="397"/>
      <c r="OEJ68" s="397"/>
      <c r="OEK68" s="397"/>
      <c r="OEL68" s="397"/>
      <c r="OEM68" s="397"/>
      <c r="OEN68" s="397"/>
      <c r="OEO68" s="397"/>
      <c r="OEP68" s="397"/>
      <c r="OEQ68" s="397"/>
      <c r="OER68" s="397"/>
      <c r="OES68" s="397"/>
      <c r="OET68" s="397"/>
      <c r="OEU68" s="397"/>
      <c r="OEV68" s="397"/>
      <c r="OEW68" s="397"/>
      <c r="OEX68" s="397"/>
      <c r="OEY68" s="397"/>
      <c r="OEZ68" s="397"/>
      <c r="OFA68" s="397"/>
      <c r="OFB68" s="397"/>
      <c r="OFC68" s="397"/>
      <c r="OFD68" s="397"/>
      <c r="OFE68" s="397"/>
      <c r="OFF68" s="397"/>
      <c r="OFG68" s="397"/>
      <c r="OFH68" s="397"/>
      <c r="OFI68" s="397"/>
      <c r="OFJ68" s="397"/>
      <c r="OFK68" s="397"/>
      <c r="OFL68" s="397"/>
      <c r="OFM68" s="397"/>
      <c r="OFN68" s="397"/>
      <c r="OFO68" s="397"/>
      <c r="OFP68" s="397"/>
      <c r="OFQ68" s="397"/>
      <c r="OFR68" s="397"/>
      <c r="OFS68" s="397"/>
      <c r="OFT68" s="397"/>
      <c r="OFU68" s="397"/>
      <c r="OFV68" s="397"/>
      <c r="OFW68" s="397"/>
      <c r="OFX68" s="397"/>
      <c r="OFY68" s="397"/>
      <c r="OFZ68" s="397"/>
      <c r="OGA68" s="397"/>
      <c r="OGB68" s="397"/>
      <c r="OGC68" s="397"/>
      <c r="OGD68" s="397"/>
      <c r="OGE68" s="397"/>
      <c r="OGF68" s="397"/>
      <c r="OGG68" s="397"/>
      <c r="OGH68" s="397"/>
      <c r="OGI68" s="397"/>
      <c r="OGJ68" s="397"/>
      <c r="OGK68" s="397"/>
      <c r="OGL68" s="397"/>
      <c r="OGM68" s="397"/>
      <c r="OGN68" s="397"/>
      <c r="OGO68" s="397"/>
      <c r="OGP68" s="397"/>
      <c r="OGQ68" s="397"/>
      <c r="OGR68" s="397"/>
      <c r="OGS68" s="397"/>
      <c r="OGT68" s="397"/>
      <c r="OGU68" s="397"/>
      <c r="OGV68" s="397"/>
      <c r="OGW68" s="397"/>
      <c r="OGX68" s="397"/>
      <c r="OGY68" s="397"/>
      <c r="OGZ68" s="397"/>
      <c r="OHA68" s="397"/>
      <c r="OHB68" s="397"/>
      <c r="OHC68" s="397"/>
      <c r="OHD68" s="397"/>
      <c r="OHE68" s="397"/>
      <c r="OHF68" s="397"/>
      <c r="OHG68" s="397"/>
      <c r="OHH68" s="397"/>
      <c r="OHI68" s="397"/>
      <c r="OHJ68" s="397"/>
      <c r="OHK68" s="397"/>
      <c r="OHL68" s="397"/>
      <c r="OHM68" s="397"/>
      <c r="OHN68" s="397"/>
      <c r="OHO68" s="397"/>
      <c r="OHP68" s="397"/>
      <c r="OHQ68" s="397"/>
      <c r="OHR68" s="397"/>
      <c r="OHS68" s="397"/>
      <c r="OHT68" s="397"/>
      <c r="OHU68" s="397"/>
      <c r="OHV68" s="397"/>
      <c r="OHW68" s="397"/>
      <c r="OHX68" s="397"/>
      <c r="OHY68" s="397"/>
      <c r="OHZ68" s="397"/>
      <c r="OIA68" s="397"/>
      <c r="OIB68" s="397"/>
      <c r="OIC68" s="397"/>
      <c r="OID68" s="397"/>
      <c r="OIE68" s="397"/>
      <c r="OIF68" s="397"/>
      <c r="OIG68" s="397"/>
      <c r="OIH68" s="397"/>
      <c r="OII68" s="397"/>
      <c r="OIJ68" s="397"/>
      <c r="OIK68" s="397"/>
      <c r="OIL68" s="397"/>
      <c r="OIM68" s="397"/>
      <c r="OIN68" s="397"/>
      <c r="OIO68" s="397"/>
      <c r="OIP68" s="397"/>
      <c r="OIQ68" s="397"/>
      <c r="OIR68" s="397"/>
      <c r="OIS68" s="397"/>
      <c r="OIT68" s="397"/>
      <c r="OIU68" s="397"/>
      <c r="OIV68" s="397"/>
      <c r="OIW68" s="397"/>
      <c r="OIX68" s="397"/>
      <c r="OIY68" s="397"/>
      <c r="OIZ68" s="397"/>
      <c r="OJA68" s="397"/>
      <c r="OJB68" s="397"/>
      <c r="OJC68" s="397"/>
      <c r="OJD68" s="397"/>
      <c r="OJE68" s="397"/>
      <c r="OJF68" s="397"/>
      <c r="OJG68" s="397"/>
      <c r="OJH68" s="397"/>
      <c r="OJI68" s="397"/>
      <c r="OJJ68" s="397"/>
      <c r="OJK68" s="397"/>
      <c r="OJL68" s="397"/>
      <c r="OJM68" s="397"/>
      <c r="OJN68" s="397"/>
      <c r="OJO68" s="397"/>
      <c r="OJP68" s="397"/>
      <c r="OJQ68" s="397"/>
      <c r="OJR68" s="397"/>
      <c r="OJS68" s="397"/>
      <c r="OJT68" s="397"/>
      <c r="OJU68" s="397"/>
      <c r="OJV68" s="397"/>
      <c r="OJW68" s="397"/>
      <c r="OJX68" s="397"/>
      <c r="OJY68" s="397"/>
      <c r="OJZ68" s="397"/>
      <c r="OKA68" s="397"/>
      <c r="OKB68" s="397"/>
      <c r="OKC68" s="397"/>
      <c r="OKD68" s="397"/>
      <c r="OKE68" s="397"/>
      <c r="OKF68" s="397"/>
      <c r="OKG68" s="397"/>
      <c r="OKH68" s="397"/>
      <c r="OKI68" s="397"/>
      <c r="OKJ68" s="397"/>
      <c r="OKK68" s="397"/>
      <c r="OKL68" s="397"/>
      <c r="OKM68" s="397"/>
      <c r="OKN68" s="397"/>
      <c r="OKO68" s="397"/>
      <c r="OKP68" s="397"/>
      <c r="OKQ68" s="397"/>
      <c r="OKR68" s="397"/>
      <c r="OKS68" s="397"/>
      <c r="OKT68" s="397"/>
      <c r="OKU68" s="397"/>
      <c r="OKV68" s="397"/>
      <c r="OKW68" s="397"/>
      <c r="OKX68" s="397"/>
      <c r="OKY68" s="397"/>
      <c r="OKZ68" s="397"/>
      <c r="OLA68" s="397"/>
      <c r="OLB68" s="397"/>
      <c r="OLC68" s="397"/>
      <c r="OLD68" s="397"/>
      <c r="OLE68" s="397"/>
      <c r="OLF68" s="397"/>
      <c r="OLG68" s="397"/>
      <c r="OLH68" s="397"/>
      <c r="OLI68" s="397"/>
      <c r="OLJ68" s="397"/>
      <c r="OLK68" s="397"/>
      <c r="OLL68" s="397"/>
      <c r="OLM68" s="397"/>
      <c r="OLN68" s="397"/>
      <c r="OLO68" s="397"/>
      <c r="OLP68" s="397"/>
      <c r="OLQ68" s="397"/>
      <c r="OLR68" s="397"/>
      <c r="OLS68" s="397"/>
      <c r="OLT68" s="397"/>
      <c r="OLU68" s="397"/>
      <c r="OLV68" s="397"/>
      <c r="OLW68" s="397"/>
      <c r="OLX68" s="397"/>
      <c r="OLY68" s="397"/>
      <c r="OLZ68" s="397"/>
      <c r="OMA68" s="397"/>
      <c r="OMB68" s="397"/>
      <c r="OMC68" s="397"/>
      <c r="OMD68" s="397"/>
      <c r="OME68" s="397"/>
      <c r="OMF68" s="397"/>
      <c r="OMG68" s="397"/>
      <c r="OMH68" s="397"/>
      <c r="OMI68" s="397"/>
      <c r="OMJ68" s="397"/>
      <c r="OMK68" s="397"/>
      <c r="OML68" s="397"/>
      <c r="OMM68" s="397"/>
      <c r="OMN68" s="397"/>
      <c r="OMO68" s="397"/>
      <c r="OMP68" s="397"/>
      <c r="OMQ68" s="397"/>
      <c r="OMR68" s="397"/>
      <c r="OMS68" s="397"/>
      <c r="OMT68" s="397"/>
      <c r="OMU68" s="397"/>
      <c r="OMV68" s="397"/>
      <c r="OMW68" s="397"/>
      <c r="OMX68" s="397"/>
      <c r="OMY68" s="397"/>
      <c r="OMZ68" s="397"/>
      <c r="ONA68" s="397"/>
      <c r="ONB68" s="397"/>
      <c r="ONC68" s="397"/>
      <c r="OND68" s="397"/>
      <c r="ONE68" s="397"/>
      <c r="ONF68" s="397"/>
      <c r="ONG68" s="397"/>
      <c r="ONH68" s="397"/>
      <c r="ONI68" s="397"/>
      <c r="ONJ68" s="397"/>
      <c r="ONK68" s="397"/>
      <c r="ONL68" s="397"/>
      <c r="ONM68" s="397"/>
      <c r="ONN68" s="397"/>
      <c r="ONO68" s="397"/>
      <c r="ONP68" s="397"/>
      <c r="ONQ68" s="397"/>
      <c r="ONR68" s="397"/>
      <c r="ONS68" s="397"/>
      <c r="ONT68" s="397"/>
      <c r="ONU68" s="397"/>
      <c r="ONV68" s="397"/>
      <c r="ONW68" s="397"/>
      <c r="ONX68" s="397"/>
      <c r="ONY68" s="397"/>
      <c r="ONZ68" s="397"/>
      <c r="OOA68" s="397"/>
      <c r="OOB68" s="397"/>
      <c r="OOC68" s="397"/>
      <c r="OOD68" s="397"/>
      <c r="OOE68" s="397"/>
      <c r="OOF68" s="397"/>
      <c r="OOG68" s="397"/>
      <c r="OOH68" s="397"/>
      <c r="OOI68" s="397"/>
      <c r="OOJ68" s="397"/>
      <c r="OOK68" s="397"/>
      <c r="OOL68" s="397"/>
      <c r="OOM68" s="397"/>
      <c r="OON68" s="397"/>
      <c r="OOO68" s="397"/>
      <c r="OOP68" s="397"/>
      <c r="OOQ68" s="397"/>
      <c r="OOR68" s="397"/>
      <c r="OOS68" s="397"/>
      <c r="OOT68" s="397"/>
      <c r="OOU68" s="397"/>
      <c r="OOV68" s="397"/>
      <c r="OOW68" s="397"/>
      <c r="OOX68" s="397"/>
      <c r="OOY68" s="397"/>
      <c r="OOZ68" s="397"/>
      <c r="OPA68" s="397"/>
      <c r="OPB68" s="397"/>
      <c r="OPC68" s="397"/>
      <c r="OPD68" s="397"/>
      <c r="OPE68" s="397"/>
      <c r="OPF68" s="397"/>
      <c r="OPG68" s="397"/>
      <c r="OPH68" s="397"/>
      <c r="OPI68" s="397"/>
      <c r="OPJ68" s="397"/>
      <c r="OPK68" s="397"/>
      <c r="OPL68" s="397"/>
      <c r="OPM68" s="397"/>
      <c r="OPN68" s="397"/>
      <c r="OPO68" s="397"/>
      <c r="OPP68" s="397"/>
      <c r="OPQ68" s="397"/>
      <c r="OPR68" s="397"/>
      <c r="OPS68" s="397"/>
      <c r="OPT68" s="397"/>
      <c r="OPU68" s="397"/>
      <c r="OPV68" s="397"/>
      <c r="OPW68" s="397"/>
      <c r="OPX68" s="397"/>
      <c r="OPY68" s="397"/>
      <c r="OPZ68" s="397"/>
      <c r="OQA68" s="397"/>
      <c r="OQB68" s="397"/>
      <c r="OQC68" s="397"/>
      <c r="OQD68" s="397"/>
      <c r="OQE68" s="397"/>
      <c r="OQF68" s="397"/>
      <c r="OQG68" s="397"/>
      <c r="OQH68" s="397"/>
      <c r="OQI68" s="397"/>
      <c r="OQJ68" s="397"/>
      <c r="OQK68" s="397"/>
      <c r="OQL68" s="397"/>
      <c r="OQM68" s="397"/>
      <c r="OQN68" s="397"/>
      <c r="OQO68" s="397"/>
      <c r="OQP68" s="397"/>
      <c r="OQQ68" s="397"/>
      <c r="OQR68" s="397"/>
      <c r="OQS68" s="397"/>
      <c r="OQT68" s="397"/>
      <c r="OQU68" s="397"/>
      <c r="OQV68" s="397"/>
      <c r="OQW68" s="397"/>
      <c r="OQX68" s="397"/>
      <c r="OQY68" s="397"/>
      <c r="OQZ68" s="397"/>
      <c r="ORA68" s="397"/>
      <c r="ORB68" s="397"/>
      <c r="ORC68" s="397"/>
      <c r="ORD68" s="397"/>
      <c r="ORE68" s="397"/>
      <c r="ORF68" s="397"/>
      <c r="ORG68" s="397"/>
      <c r="ORH68" s="397"/>
      <c r="ORI68" s="397"/>
      <c r="ORJ68" s="397"/>
      <c r="ORK68" s="397"/>
      <c r="ORL68" s="397"/>
      <c r="ORM68" s="397"/>
      <c r="ORN68" s="397"/>
      <c r="ORO68" s="397"/>
      <c r="ORP68" s="397"/>
      <c r="ORQ68" s="397"/>
      <c r="ORR68" s="397"/>
      <c r="ORS68" s="397"/>
      <c r="ORT68" s="397"/>
      <c r="ORU68" s="397"/>
      <c r="ORV68" s="397"/>
      <c r="ORW68" s="397"/>
      <c r="ORX68" s="397"/>
      <c r="ORY68" s="397"/>
      <c r="ORZ68" s="397"/>
      <c r="OSA68" s="397"/>
      <c r="OSB68" s="397"/>
      <c r="OSC68" s="397"/>
      <c r="OSD68" s="397"/>
      <c r="OSE68" s="397"/>
      <c r="OSF68" s="397"/>
      <c r="OSG68" s="397"/>
      <c r="OSH68" s="397"/>
      <c r="OSI68" s="397"/>
      <c r="OSJ68" s="397"/>
      <c r="OSK68" s="397"/>
      <c r="OSL68" s="397"/>
      <c r="OSM68" s="397"/>
      <c r="OSN68" s="397"/>
      <c r="OSO68" s="397"/>
      <c r="OSP68" s="397"/>
      <c r="OSQ68" s="397"/>
      <c r="OSR68" s="397"/>
      <c r="OSS68" s="397"/>
      <c r="OST68" s="397"/>
      <c r="OSU68" s="397"/>
      <c r="OSV68" s="397"/>
      <c r="OSW68" s="397"/>
      <c r="OSX68" s="397"/>
      <c r="OSY68" s="397"/>
      <c r="OSZ68" s="397"/>
      <c r="OTA68" s="397"/>
      <c r="OTB68" s="397"/>
      <c r="OTC68" s="397"/>
      <c r="OTD68" s="397"/>
      <c r="OTE68" s="397"/>
      <c r="OTF68" s="397"/>
      <c r="OTG68" s="397"/>
      <c r="OTH68" s="397"/>
      <c r="OTI68" s="397"/>
      <c r="OTJ68" s="397"/>
      <c r="OTK68" s="397"/>
      <c r="OTL68" s="397"/>
      <c r="OTM68" s="397"/>
      <c r="OTN68" s="397"/>
      <c r="OTO68" s="397"/>
      <c r="OTP68" s="397"/>
      <c r="OTQ68" s="397"/>
      <c r="OTR68" s="397"/>
      <c r="OTS68" s="397"/>
      <c r="OTT68" s="397"/>
      <c r="OTU68" s="397"/>
      <c r="OTV68" s="397"/>
      <c r="OTW68" s="397"/>
      <c r="OTX68" s="397"/>
      <c r="OTY68" s="397"/>
      <c r="OTZ68" s="397"/>
      <c r="OUA68" s="397"/>
      <c r="OUB68" s="397"/>
      <c r="OUC68" s="397"/>
      <c r="OUD68" s="397"/>
      <c r="OUE68" s="397"/>
      <c r="OUF68" s="397"/>
      <c r="OUG68" s="397"/>
      <c r="OUH68" s="397"/>
      <c r="OUI68" s="397"/>
      <c r="OUJ68" s="397"/>
      <c r="OUK68" s="397"/>
      <c r="OUL68" s="397"/>
      <c r="OUM68" s="397"/>
      <c r="OUN68" s="397"/>
      <c r="OUO68" s="397"/>
      <c r="OUP68" s="397"/>
      <c r="OUQ68" s="397"/>
      <c r="OUR68" s="397"/>
      <c r="OUS68" s="397"/>
      <c r="OUT68" s="397"/>
      <c r="OUU68" s="397"/>
      <c r="OUV68" s="397"/>
      <c r="OUW68" s="397"/>
      <c r="OUX68" s="397"/>
      <c r="OUY68" s="397"/>
      <c r="OUZ68" s="397"/>
      <c r="OVA68" s="397"/>
      <c r="OVB68" s="397"/>
      <c r="OVC68" s="397"/>
      <c r="OVD68" s="397"/>
      <c r="OVE68" s="397"/>
      <c r="OVF68" s="397"/>
      <c r="OVG68" s="397"/>
      <c r="OVH68" s="397"/>
      <c r="OVI68" s="397"/>
      <c r="OVJ68" s="397"/>
      <c r="OVK68" s="397"/>
      <c r="OVL68" s="397"/>
      <c r="OVM68" s="397"/>
      <c r="OVN68" s="397"/>
      <c r="OVO68" s="397"/>
      <c r="OVP68" s="397"/>
      <c r="OVQ68" s="397"/>
      <c r="OVR68" s="397"/>
      <c r="OVS68" s="397"/>
      <c r="OVT68" s="397"/>
      <c r="OVU68" s="397"/>
      <c r="OVV68" s="397"/>
      <c r="OVW68" s="397"/>
      <c r="OVX68" s="397"/>
      <c r="OVY68" s="397"/>
      <c r="OVZ68" s="397"/>
      <c r="OWA68" s="397"/>
      <c r="OWB68" s="397"/>
      <c r="OWC68" s="397"/>
      <c r="OWD68" s="397"/>
      <c r="OWE68" s="397"/>
      <c r="OWF68" s="397"/>
      <c r="OWG68" s="397"/>
      <c r="OWH68" s="397"/>
      <c r="OWI68" s="397"/>
      <c r="OWJ68" s="397"/>
      <c r="OWK68" s="397"/>
      <c r="OWL68" s="397"/>
      <c r="OWM68" s="397"/>
      <c r="OWN68" s="397"/>
      <c r="OWO68" s="397"/>
      <c r="OWP68" s="397"/>
      <c r="OWQ68" s="397"/>
      <c r="OWR68" s="397"/>
      <c r="OWS68" s="397"/>
      <c r="OWT68" s="397"/>
      <c r="OWU68" s="397"/>
      <c r="OWV68" s="397"/>
      <c r="OWW68" s="397"/>
      <c r="OWX68" s="397"/>
      <c r="OWY68" s="397"/>
      <c r="OWZ68" s="397"/>
      <c r="OXA68" s="397"/>
      <c r="OXB68" s="397"/>
      <c r="OXC68" s="397"/>
      <c r="OXD68" s="397"/>
      <c r="OXE68" s="397"/>
      <c r="OXF68" s="397"/>
      <c r="OXG68" s="397"/>
      <c r="OXH68" s="397"/>
      <c r="OXI68" s="397"/>
      <c r="OXJ68" s="397"/>
      <c r="OXK68" s="397"/>
      <c r="OXL68" s="397"/>
      <c r="OXM68" s="397"/>
      <c r="OXN68" s="397"/>
      <c r="OXO68" s="397"/>
      <c r="OXP68" s="397"/>
      <c r="OXQ68" s="397"/>
      <c r="OXR68" s="397"/>
      <c r="OXS68" s="397"/>
      <c r="OXT68" s="397"/>
      <c r="OXU68" s="397"/>
      <c r="OXV68" s="397"/>
      <c r="OXW68" s="397"/>
      <c r="OXX68" s="397"/>
      <c r="OXY68" s="397"/>
      <c r="OXZ68" s="397"/>
      <c r="OYA68" s="397"/>
      <c r="OYB68" s="397"/>
      <c r="OYC68" s="397"/>
      <c r="OYD68" s="397"/>
      <c r="OYE68" s="397"/>
      <c r="OYF68" s="397"/>
      <c r="OYG68" s="397"/>
      <c r="OYH68" s="397"/>
      <c r="OYI68" s="397"/>
      <c r="OYJ68" s="397"/>
      <c r="OYK68" s="397"/>
      <c r="OYL68" s="397"/>
      <c r="OYM68" s="397"/>
      <c r="OYN68" s="397"/>
      <c r="OYO68" s="397"/>
      <c r="OYP68" s="397"/>
      <c r="OYQ68" s="397"/>
      <c r="OYR68" s="397"/>
      <c r="OYS68" s="397"/>
      <c r="OYT68" s="397"/>
      <c r="OYU68" s="397"/>
      <c r="OYV68" s="397"/>
      <c r="OYW68" s="397"/>
      <c r="OYX68" s="397"/>
      <c r="OYY68" s="397"/>
      <c r="OYZ68" s="397"/>
      <c r="OZA68" s="397"/>
      <c r="OZB68" s="397"/>
      <c r="OZC68" s="397"/>
      <c r="OZD68" s="397"/>
      <c r="OZE68" s="397"/>
      <c r="OZF68" s="397"/>
      <c r="OZG68" s="397"/>
      <c r="OZH68" s="397"/>
      <c r="OZI68" s="397"/>
      <c r="OZJ68" s="397"/>
      <c r="OZK68" s="397"/>
      <c r="OZL68" s="397"/>
      <c r="OZM68" s="397"/>
      <c r="OZN68" s="397"/>
      <c r="OZO68" s="397"/>
      <c r="OZP68" s="397"/>
      <c r="OZQ68" s="397"/>
      <c r="OZR68" s="397"/>
      <c r="OZS68" s="397"/>
      <c r="OZT68" s="397"/>
      <c r="OZU68" s="397"/>
      <c r="OZV68" s="397"/>
      <c r="OZW68" s="397"/>
      <c r="OZX68" s="397"/>
      <c r="OZY68" s="397"/>
      <c r="OZZ68" s="397"/>
      <c r="PAA68" s="397"/>
      <c r="PAB68" s="397"/>
      <c r="PAC68" s="397"/>
      <c r="PAD68" s="397"/>
      <c r="PAE68" s="397"/>
      <c r="PAF68" s="397"/>
      <c r="PAG68" s="397"/>
      <c r="PAH68" s="397"/>
      <c r="PAI68" s="397"/>
      <c r="PAJ68" s="397"/>
      <c r="PAK68" s="397"/>
      <c r="PAL68" s="397"/>
      <c r="PAM68" s="397"/>
      <c r="PAN68" s="397"/>
      <c r="PAO68" s="397"/>
      <c r="PAP68" s="397"/>
      <c r="PAQ68" s="397"/>
      <c r="PAR68" s="397"/>
      <c r="PAS68" s="397"/>
      <c r="PAT68" s="397"/>
      <c r="PAU68" s="397"/>
      <c r="PAV68" s="397"/>
      <c r="PAW68" s="397"/>
      <c r="PAX68" s="397"/>
      <c r="PAY68" s="397"/>
      <c r="PAZ68" s="397"/>
      <c r="PBA68" s="397"/>
      <c r="PBB68" s="397"/>
      <c r="PBC68" s="397"/>
      <c r="PBD68" s="397"/>
      <c r="PBE68" s="397"/>
      <c r="PBF68" s="397"/>
      <c r="PBG68" s="397"/>
      <c r="PBH68" s="397"/>
      <c r="PBI68" s="397"/>
      <c r="PBJ68" s="397"/>
      <c r="PBK68" s="397"/>
      <c r="PBL68" s="397"/>
      <c r="PBM68" s="397"/>
      <c r="PBN68" s="397"/>
      <c r="PBO68" s="397"/>
      <c r="PBP68" s="397"/>
      <c r="PBQ68" s="397"/>
      <c r="PBR68" s="397"/>
      <c r="PBS68" s="397"/>
      <c r="PBT68" s="397"/>
      <c r="PBU68" s="397"/>
      <c r="PBV68" s="397"/>
      <c r="PBW68" s="397"/>
      <c r="PBX68" s="397"/>
      <c r="PBY68" s="397"/>
      <c r="PBZ68" s="397"/>
      <c r="PCA68" s="397"/>
      <c r="PCB68" s="397"/>
      <c r="PCC68" s="397"/>
      <c r="PCD68" s="397"/>
      <c r="PCE68" s="397"/>
      <c r="PCF68" s="397"/>
      <c r="PCG68" s="397"/>
      <c r="PCH68" s="397"/>
      <c r="PCI68" s="397"/>
      <c r="PCJ68" s="397"/>
      <c r="PCK68" s="397"/>
      <c r="PCL68" s="397"/>
      <c r="PCM68" s="397"/>
      <c r="PCN68" s="397"/>
      <c r="PCO68" s="397"/>
      <c r="PCP68" s="397"/>
      <c r="PCQ68" s="397"/>
      <c r="PCR68" s="397"/>
      <c r="PCS68" s="397"/>
      <c r="PCT68" s="397"/>
      <c r="PCU68" s="397"/>
      <c r="PCV68" s="397"/>
      <c r="PCW68" s="397"/>
      <c r="PCX68" s="397"/>
      <c r="PCY68" s="397"/>
      <c r="PCZ68" s="397"/>
      <c r="PDA68" s="397"/>
      <c r="PDB68" s="397"/>
      <c r="PDC68" s="397"/>
      <c r="PDD68" s="397"/>
      <c r="PDE68" s="397"/>
      <c r="PDF68" s="397"/>
      <c r="PDG68" s="397"/>
      <c r="PDH68" s="397"/>
      <c r="PDI68" s="397"/>
      <c r="PDJ68" s="397"/>
      <c r="PDK68" s="397"/>
      <c r="PDL68" s="397"/>
      <c r="PDM68" s="397"/>
      <c r="PDN68" s="397"/>
      <c r="PDO68" s="397"/>
      <c r="PDP68" s="397"/>
      <c r="PDQ68" s="397"/>
      <c r="PDR68" s="397"/>
      <c r="PDS68" s="397"/>
      <c r="PDT68" s="397"/>
      <c r="PDU68" s="397"/>
      <c r="PDV68" s="397"/>
      <c r="PDW68" s="397"/>
      <c r="PDX68" s="397"/>
      <c r="PDY68" s="397"/>
      <c r="PDZ68" s="397"/>
      <c r="PEA68" s="397"/>
      <c r="PEB68" s="397"/>
      <c r="PEC68" s="397"/>
      <c r="PED68" s="397"/>
      <c r="PEE68" s="397"/>
      <c r="PEF68" s="397"/>
      <c r="PEG68" s="397"/>
      <c r="PEH68" s="397"/>
      <c r="PEI68" s="397"/>
      <c r="PEJ68" s="397"/>
      <c r="PEK68" s="397"/>
      <c r="PEL68" s="397"/>
      <c r="PEM68" s="397"/>
      <c r="PEN68" s="397"/>
      <c r="PEO68" s="397"/>
      <c r="PEP68" s="397"/>
      <c r="PEQ68" s="397"/>
      <c r="PER68" s="397"/>
      <c r="PES68" s="397"/>
      <c r="PET68" s="397"/>
      <c r="PEU68" s="397"/>
      <c r="PEV68" s="397"/>
      <c r="PEW68" s="397"/>
      <c r="PEX68" s="397"/>
      <c r="PEY68" s="397"/>
      <c r="PEZ68" s="397"/>
      <c r="PFA68" s="397"/>
      <c r="PFB68" s="397"/>
      <c r="PFC68" s="397"/>
      <c r="PFD68" s="397"/>
      <c r="PFE68" s="397"/>
      <c r="PFF68" s="397"/>
      <c r="PFG68" s="397"/>
      <c r="PFH68" s="397"/>
      <c r="PFI68" s="397"/>
      <c r="PFJ68" s="397"/>
      <c r="PFK68" s="397"/>
      <c r="PFL68" s="397"/>
      <c r="PFM68" s="397"/>
      <c r="PFN68" s="397"/>
      <c r="PFO68" s="397"/>
      <c r="PFP68" s="397"/>
      <c r="PFQ68" s="397"/>
      <c r="PFR68" s="397"/>
      <c r="PFS68" s="397"/>
      <c r="PFT68" s="397"/>
      <c r="PFU68" s="397"/>
      <c r="PFV68" s="397"/>
      <c r="PFW68" s="397"/>
      <c r="PFX68" s="397"/>
      <c r="PFY68" s="397"/>
      <c r="PFZ68" s="397"/>
      <c r="PGA68" s="397"/>
      <c r="PGB68" s="397"/>
      <c r="PGC68" s="397"/>
      <c r="PGD68" s="397"/>
      <c r="PGE68" s="397"/>
      <c r="PGF68" s="397"/>
      <c r="PGG68" s="397"/>
      <c r="PGH68" s="397"/>
      <c r="PGI68" s="397"/>
      <c r="PGJ68" s="397"/>
      <c r="PGK68" s="397"/>
      <c r="PGL68" s="397"/>
      <c r="PGM68" s="397"/>
      <c r="PGN68" s="397"/>
      <c r="PGO68" s="397"/>
      <c r="PGP68" s="397"/>
      <c r="PGQ68" s="397"/>
      <c r="PGR68" s="397"/>
      <c r="PGS68" s="397"/>
      <c r="PGT68" s="397"/>
      <c r="PGU68" s="397"/>
      <c r="PGV68" s="397"/>
      <c r="PGW68" s="397"/>
      <c r="PGX68" s="397"/>
      <c r="PGY68" s="397"/>
      <c r="PGZ68" s="397"/>
      <c r="PHA68" s="397"/>
      <c r="PHB68" s="397"/>
      <c r="PHC68" s="397"/>
      <c r="PHD68" s="397"/>
      <c r="PHE68" s="397"/>
      <c r="PHF68" s="397"/>
      <c r="PHG68" s="397"/>
      <c r="PHH68" s="397"/>
      <c r="PHI68" s="397"/>
      <c r="PHJ68" s="397"/>
      <c r="PHK68" s="397"/>
      <c r="PHL68" s="397"/>
      <c r="PHM68" s="397"/>
      <c r="PHN68" s="397"/>
      <c r="PHO68" s="397"/>
      <c r="PHP68" s="397"/>
      <c r="PHQ68" s="397"/>
      <c r="PHR68" s="397"/>
      <c r="PHS68" s="397"/>
      <c r="PHT68" s="397"/>
      <c r="PHU68" s="397"/>
      <c r="PHV68" s="397"/>
      <c r="PHW68" s="397"/>
      <c r="PHX68" s="397"/>
      <c r="PHY68" s="397"/>
      <c r="PHZ68" s="397"/>
      <c r="PIA68" s="397"/>
      <c r="PIB68" s="397"/>
      <c r="PIC68" s="397"/>
      <c r="PID68" s="397"/>
      <c r="PIE68" s="397"/>
      <c r="PIF68" s="397"/>
      <c r="PIG68" s="397"/>
      <c r="PIH68" s="397"/>
      <c r="PII68" s="397"/>
      <c r="PIJ68" s="397"/>
      <c r="PIK68" s="397"/>
      <c r="PIL68" s="397"/>
      <c r="PIM68" s="397"/>
      <c r="PIN68" s="397"/>
      <c r="PIO68" s="397"/>
      <c r="PIP68" s="397"/>
      <c r="PIQ68" s="397"/>
      <c r="PIR68" s="397"/>
      <c r="PIS68" s="397"/>
      <c r="PIT68" s="397"/>
      <c r="PIU68" s="397"/>
      <c r="PIV68" s="397"/>
      <c r="PIW68" s="397"/>
      <c r="PIX68" s="397"/>
      <c r="PIY68" s="397"/>
      <c r="PIZ68" s="397"/>
      <c r="PJA68" s="397"/>
      <c r="PJB68" s="397"/>
      <c r="PJC68" s="397"/>
      <c r="PJD68" s="397"/>
      <c r="PJE68" s="397"/>
      <c r="PJF68" s="397"/>
      <c r="PJG68" s="397"/>
      <c r="PJH68" s="397"/>
      <c r="PJI68" s="397"/>
      <c r="PJJ68" s="397"/>
      <c r="PJK68" s="397"/>
      <c r="PJL68" s="397"/>
      <c r="PJM68" s="397"/>
      <c r="PJN68" s="397"/>
      <c r="PJO68" s="397"/>
      <c r="PJP68" s="397"/>
      <c r="PJQ68" s="397"/>
      <c r="PJR68" s="397"/>
      <c r="PJS68" s="397"/>
      <c r="PJT68" s="397"/>
      <c r="PJU68" s="397"/>
      <c r="PJV68" s="397"/>
      <c r="PJW68" s="397"/>
      <c r="PJX68" s="397"/>
      <c r="PJY68" s="397"/>
      <c r="PJZ68" s="397"/>
      <c r="PKA68" s="397"/>
      <c r="PKB68" s="397"/>
      <c r="PKC68" s="397"/>
      <c r="PKD68" s="397"/>
      <c r="PKE68" s="397"/>
      <c r="PKF68" s="397"/>
      <c r="PKG68" s="397"/>
      <c r="PKH68" s="397"/>
      <c r="PKI68" s="397"/>
      <c r="PKJ68" s="397"/>
      <c r="PKK68" s="397"/>
      <c r="PKL68" s="397"/>
      <c r="PKM68" s="397"/>
      <c r="PKN68" s="397"/>
      <c r="PKO68" s="397"/>
      <c r="PKP68" s="397"/>
      <c r="PKQ68" s="397"/>
      <c r="PKR68" s="397"/>
      <c r="PKS68" s="397"/>
      <c r="PKT68" s="397"/>
      <c r="PKU68" s="397"/>
      <c r="PKV68" s="397"/>
      <c r="PKW68" s="397"/>
      <c r="PKX68" s="397"/>
      <c r="PKY68" s="397"/>
      <c r="PKZ68" s="397"/>
      <c r="PLA68" s="397"/>
      <c r="PLB68" s="397"/>
      <c r="PLC68" s="397"/>
      <c r="PLD68" s="397"/>
      <c r="PLE68" s="397"/>
      <c r="PLF68" s="397"/>
      <c r="PLG68" s="397"/>
      <c r="PLH68" s="397"/>
      <c r="PLI68" s="397"/>
      <c r="PLJ68" s="397"/>
      <c r="PLK68" s="397"/>
      <c r="PLL68" s="397"/>
      <c r="PLM68" s="397"/>
      <c r="PLN68" s="397"/>
      <c r="PLO68" s="397"/>
      <c r="PLP68" s="397"/>
      <c r="PLQ68" s="397"/>
      <c r="PLR68" s="397"/>
      <c r="PLS68" s="397"/>
      <c r="PLT68" s="397"/>
      <c r="PLU68" s="397"/>
      <c r="PLV68" s="397"/>
      <c r="PLW68" s="397"/>
      <c r="PLX68" s="397"/>
      <c r="PLY68" s="397"/>
      <c r="PLZ68" s="397"/>
      <c r="PMA68" s="397"/>
      <c r="PMB68" s="397"/>
      <c r="PMC68" s="397"/>
      <c r="PMD68" s="397"/>
      <c r="PME68" s="397"/>
      <c r="PMF68" s="397"/>
      <c r="PMG68" s="397"/>
      <c r="PMH68" s="397"/>
      <c r="PMI68" s="397"/>
      <c r="PMJ68" s="397"/>
      <c r="PMK68" s="397"/>
      <c r="PML68" s="397"/>
      <c r="PMM68" s="397"/>
      <c r="PMN68" s="397"/>
      <c r="PMO68" s="397"/>
      <c r="PMP68" s="397"/>
      <c r="PMQ68" s="397"/>
      <c r="PMR68" s="397"/>
      <c r="PMS68" s="397"/>
      <c r="PMT68" s="397"/>
      <c r="PMU68" s="397"/>
      <c r="PMV68" s="397"/>
      <c r="PMW68" s="397"/>
      <c r="PMX68" s="397"/>
      <c r="PMY68" s="397"/>
      <c r="PMZ68" s="397"/>
      <c r="PNA68" s="397"/>
      <c r="PNB68" s="397"/>
      <c r="PNC68" s="397"/>
      <c r="PND68" s="397"/>
      <c r="PNE68" s="397"/>
      <c r="PNF68" s="397"/>
      <c r="PNG68" s="397"/>
      <c r="PNH68" s="397"/>
      <c r="PNI68" s="397"/>
      <c r="PNJ68" s="397"/>
      <c r="PNK68" s="397"/>
      <c r="PNL68" s="397"/>
      <c r="PNM68" s="397"/>
      <c r="PNN68" s="397"/>
      <c r="PNO68" s="397"/>
      <c r="PNP68" s="397"/>
      <c r="PNQ68" s="397"/>
      <c r="PNR68" s="397"/>
      <c r="PNS68" s="397"/>
      <c r="PNT68" s="397"/>
      <c r="PNU68" s="397"/>
      <c r="PNV68" s="397"/>
      <c r="PNW68" s="397"/>
      <c r="PNX68" s="397"/>
      <c r="PNY68" s="397"/>
      <c r="PNZ68" s="397"/>
      <c r="POA68" s="397"/>
      <c r="POB68" s="397"/>
      <c r="POC68" s="397"/>
      <c r="POD68" s="397"/>
      <c r="POE68" s="397"/>
      <c r="POF68" s="397"/>
      <c r="POG68" s="397"/>
      <c r="POH68" s="397"/>
      <c r="POI68" s="397"/>
      <c r="POJ68" s="397"/>
      <c r="POK68" s="397"/>
      <c r="POL68" s="397"/>
      <c r="POM68" s="397"/>
      <c r="PON68" s="397"/>
      <c r="POO68" s="397"/>
      <c r="POP68" s="397"/>
      <c r="POQ68" s="397"/>
      <c r="POR68" s="397"/>
      <c r="POS68" s="397"/>
      <c r="POT68" s="397"/>
      <c r="POU68" s="397"/>
      <c r="POV68" s="397"/>
      <c r="POW68" s="397"/>
      <c r="POX68" s="397"/>
      <c r="POY68" s="397"/>
      <c r="POZ68" s="397"/>
      <c r="PPA68" s="397"/>
      <c r="PPB68" s="397"/>
      <c r="PPC68" s="397"/>
      <c r="PPD68" s="397"/>
      <c r="PPE68" s="397"/>
      <c r="PPF68" s="397"/>
      <c r="PPG68" s="397"/>
      <c r="PPH68" s="397"/>
      <c r="PPI68" s="397"/>
      <c r="PPJ68" s="397"/>
      <c r="PPK68" s="397"/>
      <c r="PPL68" s="397"/>
      <c r="PPM68" s="397"/>
      <c r="PPN68" s="397"/>
      <c r="PPO68" s="397"/>
      <c r="PPP68" s="397"/>
      <c r="PPQ68" s="397"/>
      <c r="PPR68" s="397"/>
      <c r="PPS68" s="397"/>
      <c r="PPT68" s="397"/>
      <c r="PPU68" s="397"/>
      <c r="PPV68" s="397"/>
      <c r="PPW68" s="397"/>
      <c r="PPX68" s="397"/>
      <c r="PPY68" s="397"/>
      <c r="PPZ68" s="397"/>
      <c r="PQA68" s="397"/>
      <c r="PQB68" s="397"/>
      <c r="PQC68" s="397"/>
      <c r="PQD68" s="397"/>
      <c r="PQE68" s="397"/>
      <c r="PQF68" s="397"/>
      <c r="PQG68" s="397"/>
      <c r="PQH68" s="397"/>
      <c r="PQI68" s="397"/>
      <c r="PQJ68" s="397"/>
      <c r="PQK68" s="397"/>
      <c r="PQL68" s="397"/>
      <c r="PQM68" s="397"/>
      <c r="PQN68" s="397"/>
      <c r="PQO68" s="397"/>
      <c r="PQP68" s="397"/>
      <c r="PQQ68" s="397"/>
      <c r="PQR68" s="397"/>
      <c r="PQS68" s="397"/>
      <c r="PQT68" s="397"/>
      <c r="PQU68" s="397"/>
      <c r="PQV68" s="397"/>
      <c r="PQW68" s="397"/>
      <c r="PQX68" s="397"/>
      <c r="PQY68" s="397"/>
      <c r="PQZ68" s="397"/>
      <c r="PRA68" s="397"/>
      <c r="PRB68" s="397"/>
      <c r="PRC68" s="397"/>
      <c r="PRD68" s="397"/>
      <c r="PRE68" s="397"/>
      <c r="PRF68" s="397"/>
      <c r="PRG68" s="397"/>
      <c r="PRH68" s="397"/>
      <c r="PRI68" s="397"/>
      <c r="PRJ68" s="397"/>
      <c r="PRK68" s="397"/>
      <c r="PRL68" s="397"/>
      <c r="PRM68" s="397"/>
      <c r="PRN68" s="397"/>
      <c r="PRO68" s="397"/>
      <c r="PRP68" s="397"/>
      <c r="PRQ68" s="397"/>
      <c r="PRR68" s="397"/>
      <c r="PRS68" s="397"/>
      <c r="PRT68" s="397"/>
      <c r="PRU68" s="397"/>
      <c r="PRV68" s="397"/>
      <c r="PRW68" s="397"/>
      <c r="PRX68" s="397"/>
      <c r="PRY68" s="397"/>
      <c r="PRZ68" s="397"/>
      <c r="PSA68" s="397"/>
      <c r="PSB68" s="397"/>
      <c r="PSC68" s="397"/>
      <c r="PSD68" s="397"/>
      <c r="PSE68" s="397"/>
      <c r="PSF68" s="397"/>
      <c r="PSG68" s="397"/>
      <c r="PSH68" s="397"/>
      <c r="PSI68" s="397"/>
      <c r="PSJ68" s="397"/>
      <c r="PSK68" s="397"/>
      <c r="PSL68" s="397"/>
      <c r="PSM68" s="397"/>
      <c r="PSN68" s="397"/>
      <c r="PSO68" s="397"/>
      <c r="PSP68" s="397"/>
      <c r="PSQ68" s="397"/>
      <c r="PSR68" s="397"/>
      <c r="PSS68" s="397"/>
      <c r="PST68" s="397"/>
      <c r="PSU68" s="397"/>
      <c r="PSV68" s="397"/>
      <c r="PSW68" s="397"/>
      <c r="PSX68" s="397"/>
      <c r="PSY68" s="397"/>
      <c r="PSZ68" s="397"/>
      <c r="PTA68" s="397"/>
      <c r="PTB68" s="397"/>
      <c r="PTC68" s="397"/>
      <c r="PTD68" s="397"/>
      <c r="PTE68" s="397"/>
      <c r="PTF68" s="397"/>
      <c r="PTG68" s="397"/>
      <c r="PTH68" s="397"/>
      <c r="PTI68" s="397"/>
      <c r="PTJ68" s="397"/>
      <c r="PTK68" s="397"/>
      <c r="PTL68" s="397"/>
      <c r="PTM68" s="397"/>
      <c r="PTN68" s="397"/>
      <c r="PTO68" s="397"/>
      <c r="PTP68" s="397"/>
      <c r="PTQ68" s="397"/>
      <c r="PTR68" s="397"/>
      <c r="PTS68" s="397"/>
      <c r="PTT68" s="397"/>
      <c r="PTU68" s="397"/>
      <c r="PTV68" s="397"/>
      <c r="PTW68" s="397"/>
      <c r="PTX68" s="397"/>
      <c r="PTY68" s="397"/>
      <c r="PTZ68" s="397"/>
      <c r="PUA68" s="397"/>
      <c r="PUB68" s="397"/>
      <c r="PUC68" s="397"/>
      <c r="PUD68" s="397"/>
      <c r="PUE68" s="397"/>
      <c r="PUF68" s="397"/>
      <c r="PUG68" s="397"/>
      <c r="PUH68" s="397"/>
      <c r="PUI68" s="397"/>
      <c r="PUJ68" s="397"/>
      <c r="PUK68" s="397"/>
      <c r="PUL68" s="397"/>
      <c r="PUM68" s="397"/>
      <c r="PUN68" s="397"/>
      <c r="PUO68" s="397"/>
      <c r="PUP68" s="397"/>
      <c r="PUQ68" s="397"/>
      <c r="PUR68" s="397"/>
      <c r="PUS68" s="397"/>
      <c r="PUT68" s="397"/>
      <c r="PUU68" s="397"/>
      <c r="PUV68" s="397"/>
      <c r="PUW68" s="397"/>
      <c r="PUX68" s="397"/>
      <c r="PUY68" s="397"/>
      <c r="PUZ68" s="397"/>
      <c r="PVA68" s="397"/>
      <c r="PVB68" s="397"/>
      <c r="PVC68" s="397"/>
      <c r="PVD68" s="397"/>
      <c r="PVE68" s="397"/>
      <c r="PVF68" s="397"/>
      <c r="PVG68" s="397"/>
      <c r="PVH68" s="397"/>
      <c r="PVI68" s="397"/>
      <c r="PVJ68" s="397"/>
      <c r="PVK68" s="397"/>
      <c r="PVL68" s="397"/>
      <c r="PVM68" s="397"/>
      <c r="PVN68" s="397"/>
      <c r="PVO68" s="397"/>
      <c r="PVP68" s="397"/>
      <c r="PVQ68" s="397"/>
      <c r="PVR68" s="397"/>
      <c r="PVS68" s="397"/>
      <c r="PVT68" s="397"/>
      <c r="PVU68" s="397"/>
      <c r="PVV68" s="397"/>
      <c r="PVW68" s="397"/>
      <c r="PVX68" s="397"/>
      <c r="PVY68" s="397"/>
      <c r="PVZ68" s="397"/>
      <c r="PWA68" s="397"/>
      <c r="PWB68" s="397"/>
      <c r="PWC68" s="397"/>
      <c r="PWD68" s="397"/>
      <c r="PWE68" s="397"/>
      <c r="PWF68" s="397"/>
      <c r="PWG68" s="397"/>
      <c r="PWH68" s="397"/>
      <c r="PWI68" s="397"/>
      <c r="PWJ68" s="397"/>
      <c r="PWK68" s="397"/>
      <c r="PWL68" s="397"/>
      <c r="PWM68" s="397"/>
      <c r="PWN68" s="397"/>
      <c r="PWO68" s="397"/>
      <c r="PWP68" s="397"/>
      <c r="PWQ68" s="397"/>
      <c r="PWR68" s="397"/>
      <c r="PWS68" s="397"/>
      <c r="PWT68" s="397"/>
      <c r="PWU68" s="397"/>
      <c r="PWV68" s="397"/>
      <c r="PWW68" s="397"/>
      <c r="PWX68" s="397"/>
      <c r="PWY68" s="397"/>
      <c r="PWZ68" s="397"/>
      <c r="PXA68" s="397"/>
      <c r="PXB68" s="397"/>
      <c r="PXC68" s="397"/>
      <c r="PXD68" s="397"/>
      <c r="PXE68" s="397"/>
      <c r="PXF68" s="397"/>
      <c r="PXG68" s="397"/>
      <c r="PXH68" s="397"/>
      <c r="PXI68" s="397"/>
      <c r="PXJ68" s="397"/>
      <c r="PXK68" s="397"/>
      <c r="PXL68" s="397"/>
      <c r="PXM68" s="397"/>
      <c r="PXN68" s="397"/>
      <c r="PXO68" s="397"/>
      <c r="PXP68" s="397"/>
      <c r="PXQ68" s="397"/>
      <c r="PXR68" s="397"/>
      <c r="PXS68" s="397"/>
      <c r="PXT68" s="397"/>
      <c r="PXU68" s="397"/>
      <c r="PXV68" s="397"/>
      <c r="PXW68" s="397"/>
      <c r="PXX68" s="397"/>
      <c r="PXY68" s="397"/>
      <c r="PXZ68" s="397"/>
      <c r="PYA68" s="397"/>
      <c r="PYB68" s="397"/>
      <c r="PYC68" s="397"/>
      <c r="PYD68" s="397"/>
      <c r="PYE68" s="397"/>
      <c r="PYF68" s="397"/>
      <c r="PYG68" s="397"/>
      <c r="PYH68" s="397"/>
      <c r="PYI68" s="397"/>
      <c r="PYJ68" s="397"/>
      <c r="PYK68" s="397"/>
      <c r="PYL68" s="397"/>
      <c r="PYM68" s="397"/>
      <c r="PYN68" s="397"/>
      <c r="PYO68" s="397"/>
      <c r="PYP68" s="397"/>
      <c r="PYQ68" s="397"/>
      <c r="PYR68" s="397"/>
      <c r="PYS68" s="397"/>
      <c r="PYT68" s="397"/>
      <c r="PYU68" s="397"/>
      <c r="PYV68" s="397"/>
      <c r="PYW68" s="397"/>
      <c r="PYX68" s="397"/>
      <c r="PYY68" s="397"/>
      <c r="PYZ68" s="397"/>
      <c r="PZA68" s="397"/>
      <c r="PZB68" s="397"/>
      <c r="PZC68" s="397"/>
      <c r="PZD68" s="397"/>
      <c r="PZE68" s="397"/>
      <c r="PZF68" s="397"/>
      <c r="PZG68" s="397"/>
      <c r="PZH68" s="397"/>
      <c r="PZI68" s="397"/>
      <c r="PZJ68" s="397"/>
      <c r="PZK68" s="397"/>
      <c r="PZL68" s="397"/>
      <c r="PZM68" s="397"/>
      <c r="PZN68" s="397"/>
      <c r="PZO68" s="397"/>
      <c r="PZP68" s="397"/>
      <c r="PZQ68" s="397"/>
      <c r="PZR68" s="397"/>
      <c r="PZS68" s="397"/>
      <c r="PZT68" s="397"/>
      <c r="PZU68" s="397"/>
      <c r="PZV68" s="397"/>
      <c r="PZW68" s="397"/>
      <c r="PZX68" s="397"/>
      <c r="PZY68" s="397"/>
      <c r="PZZ68" s="397"/>
      <c r="QAA68" s="397"/>
      <c r="QAB68" s="397"/>
      <c r="QAC68" s="397"/>
      <c r="QAD68" s="397"/>
      <c r="QAE68" s="397"/>
      <c r="QAF68" s="397"/>
      <c r="QAG68" s="397"/>
      <c r="QAH68" s="397"/>
      <c r="QAI68" s="397"/>
      <c r="QAJ68" s="397"/>
      <c r="QAK68" s="397"/>
      <c r="QAL68" s="397"/>
      <c r="QAM68" s="397"/>
      <c r="QAN68" s="397"/>
      <c r="QAO68" s="397"/>
      <c r="QAP68" s="397"/>
      <c r="QAQ68" s="397"/>
      <c r="QAR68" s="397"/>
      <c r="QAS68" s="397"/>
      <c r="QAT68" s="397"/>
      <c r="QAU68" s="397"/>
      <c r="QAV68" s="397"/>
      <c r="QAW68" s="397"/>
      <c r="QAX68" s="397"/>
      <c r="QAY68" s="397"/>
      <c r="QAZ68" s="397"/>
      <c r="QBA68" s="397"/>
      <c r="QBB68" s="397"/>
      <c r="QBC68" s="397"/>
      <c r="QBD68" s="397"/>
      <c r="QBE68" s="397"/>
      <c r="QBF68" s="397"/>
      <c r="QBG68" s="397"/>
      <c r="QBH68" s="397"/>
      <c r="QBI68" s="397"/>
      <c r="QBJ68" s="397"/>
      <c r="QBK68" s="397"/>
      <c r="QBL68" s="397"/>
      <c r="QBM68" s="397"/>
      <c r="QBN68" s="397"/>
      <c r="QBO68" s="397"/>
      <c r="QBP68" s="397"/>
      <c r="QBQ68" s="397"/>
      <c r="QBR68" s="397"/>
      <c r="QBS68" s="397"/>
      <c r="QBT68" s="397"/>
      <c r="QBU68" s="397"/>
      <c r="QBV68" s="397"/>
      <c r="QBW68" s="397"/>
      <c r="QBX68" s="397"/>
      <c r="QBY68" s="397"/>
      <c r="QBZ68" s="397"/>
      <c r="QCA68" s="397"/>
      <c r="QCB68" s="397"/>
      <c r="QCC68" s="397"/>
      <c r="QCD68" s="397"/>
      <c r="QCE68" s="397"/>
      <c r="QCF68" s="397"/>
      <c r="QCG68" s="397"/>
      <c r="QCH68" s="397"/>
      <c r="QCI68" s="397"/>
      <c r="QCJ68" s="397"/>
      <c r="QCK68" s="397"/>
      <c r="QCL68" s="397"/>
      <c r="QCM68" s="397"/>
      <c r="QCN68" s="397"/>
      <c r="QCO68" s="397"/>
      <c r="QCP68" s="397"/>
      <c r="QCQ68" s="397"/>
      <c r="QCR68" s="397"/>
      <c r="QCS68" s="397"/>
      <c r="QCT68" s="397"/>
      <c r="QCU68" s="397"/>
      <c r="QCV68" s="397"/>
      <c r="QCW68" s="397"/>
      <c r="QCX68" s="397"/>
      <c r="QCY68" s="397"/>
      <c r="QCZ68" s="397"/>
      <c r="QDA68" s="397"/>
      <c r="QDB68" s="397"/>
      <c r="QDC68" s="397"/>
      <c r="QDD68" s="397"/>
      <c r="QDE68" s="397"/>
      <c r="QDF68" s="397"/>
      <c r="QDG68" s="397"/>
      <c r="QDH68" s="397"/>
      <c r="QDI68" s="397"/>
      <c r="QDJ68" s="397"/>
      <c r="QDK68" s="397"/>
      <c r="QDL68" s="397"/>
      <c r="QDM68" s="397"/>
      <c r="QDN68" s="397"/>
      <c r="QDO68" s="397"/>
      <c r="QDP68" s="397"/>
      <c r="QDQ68" s="397"/>
      <c r="QDR68" s="397"/>
      <c r="QDS68" s="397"/>
      <c r="QDT68" s="397"/>
      <c r="QDU68" s="397"/>
      <c r="QDV68" s="397"/>
      <c r="QDW68" s="397"/>
      <c r="QDX68" s="397"/>
      <c r="QDY68" s="397"/>
      <c r="QDZ68" s="397"/>
      <c r="QEA68" s="397"/>
      <c r="QEB68" s="397"/>
      <c r="QEC68" s="397"/>
      <c r="QED68" s="397"/>
      <c r="QEE68" s="397"/>
      <c r="QEF68" s="397"/>
      <c r="QEG68" s="397"/>
      <c r="QEH68" s="397"/>
      <c r="QEI68" s="397"/>
      <c r="QEJ68" s="397"/>
      <c r="QEK68" s="397"/>
      <c r="QEL68" s="397"/>
      <c r="QEM68" s="397"/>
      <c r="QEN68" s="397"/>
      <c r="QEO68" s="397"/>
      <c r="QEP68" s="397"/>
      <c r="QEQ68" s="397"/>
      <c r="QER68" s="397"/>
      <c r="QES68" s="397"/>
      <c r="QET68" s="397"/>
      <c r="QEU68" s="397"/>
      <c r="QEV68" s="397"/>
      <c r="QEW68" s="397"/>
      <c r="QEX68" s="397"/>
      <c r="QEY68" s="397"/>
      <c r="QEZ68" s="397"/>
      <c r="QFA68" s="397"/>
      <c r="QFB68" s="397"/>
      <c r="QFC68" s="397"/>
      <c r="QFD68" s="397"/>
      <c r="QFE68" s="397"/>
      <c r="QFF68" s="397"/>
      <c r="QFG68" s="397"/>
      <c r="QFH68" s="397"/>
      <c r="QFI68" s="397"/>
      <c r="QFJ68" s="397"/>
      <c r="QFK68" s="397"/>
      <c r="QFL68" s="397"/>
      <c r="QFM68" s="397"/>
      <c r="QFN68" s="397"/>
      <c r="QFO68" s="397"/>
      <c r="QFP68" s="397"/>
      <c r="QFQ68" s="397"/>
      <c r="QFR68" s="397"/>
      <c r="QFS68" s="397"/>
      <c r="QFT68" s="397"/>
      <c r="QFU68" s="397"/>
      <c r="QFV68" s="397"/>
      <c r="QFW68" s="397"/>
      <c r="QFX68" s="397"/>
      <c r="QFY68" s="397"/>
      <c r="QFZ68" s="397"/>
      <c r="QGA68" s="397"/>
      <c r="QGB68" s="397"/>
      <c r="QGC68" s="397"/>
      <c r="QGD68" s="397"/>
      <c r="QGE68" s="397"/>
      <c r="QGF68" s="397"/>
      <c r="QGG68" s="397"/>
      <c r="QGH68" s="397"/>
      <c r="QGI68" s="397"/>
      <c r="QGJ68" s="397"/>
      <c r="QGK68" s="397"/>
      <c r="QGL68" s="397"/>
      <c r="QGM68" s="397"/>
      <c r="QGN68" s="397"/>
      <c r="QGO68" s="397"/>
      <c r="QGP68" s="397"/>
      <c r="QGQ68" s="397"/>
      <c r="QGR68" s="397"/>
      <c r="QGS68" s="397"/>
      <c r="QGT68" s="397"/>
      <c r="QGU68" s="397"/>
      <c r="QGV68" s="397"/>
      <c r="QGW68" s="397"/>
      <c r="QGX68" s="397"/>
      <c r="QGY68" s="397"/>
      <c r="QGZ68" s="397"/>
      <c r="QHA68" s="397"/>
      <c r="QHB68" s="397"/>
      <c r="QHC68" s="397"/>
      <c r="QHD68" s="397"/>
      <c r="QHE68" s="397"/>
      <c r="QHF68" s="397"/>
      <c r="QHG68" s="397"/>
      <c r="QHH68" s="397"/>
      <c r="QHI68" s="397"/>
      <c r="QHJ68" s="397"/>
      <c r="QHK68" s="397"/>
      <c r="QHL68" s="397"/>
      <c r="QHM68" s="397"/>
      <c r="QHN68" s="397"/>
      <c r="QHO68" s="397"/>
      <c r="QHP68" s="397"/>
      <c r="QHQ68" s="397"/>
      <c r="QHR68" s="397"/>
      <c r="QHS68" s="397"/>
      <c r="QHT68" s="397"/>
      <c r="QHU68" s="397"/>
      <c r="QHV68" s="397"/>
      <c r="QHW68" s="397"/>
      <c r="QHX68" s="397"/>
      <c r="QHY68" s="397"/>
      <c r="QHZ68" s="397"/>
      <c r="QIA68" s="397"/>
      <c r="QIB68" s="397"/>
      <c r="QIC68" s="397"/>
      <c r="QID68" s="397"/>
      <c r="QIE68" s="397"/>
      <c r="QIF68" s="397"/>
      <c r="QIG68" s="397"/>
      <c r="QIH68" s="397"/>
      <c r="QII68" s="397"/>
      <c r="QIJ68" s="397"/>
      <c r="QIK68" s="397"/>
      <c r="QIL68" s="397"/>
      <c r="QIM68" s="397"/>
      <c r="QIN68" s="397"/>
      <c r="QIO68" s="397"/>
      <c r="QIP68" s="397"/>
      <c r="QIQ68" s="397"/>
      <c r="QIR68" s="397"/>
      <c r="QIS68" s="397"/>
      <c r="QIT68" s="397"/>
      <c r="QIU68" s="397"/>
      <c r="QIV68" s="397"/>
      <c r="QIW68" s="397"/>
      <c r="QIX68" s="397"/>
      <c r="QIY68" s="397"/>
      <c r="QIZ68" s="397"/>
      <c r="QJA68" s="397"/>
      <c r="QJB68" s="397"/>
      <c r="QJC68" s="397"/>
      <c r="QJD68" s="397"/>
      <c r="QJE68" s="397"/>
      <c r="QJF68" s="397"/>
      <c r="QJG68" s="397"/>
      <c r="QJH68" s="397"/>
      <c r="QJI68" s="397"/>
      <c r="QJJ68" s="397"/>
      <c r="QJK68" s="397"/>
      <c r="QJL68" s="397"/>
      <c r="QJM68" s="397"/>
      <c r="QJN68" s="397"/>
      <c r="QJO68" s="397"/>
      <c r="QJP68" s="397"/>
      <c r="QJQ68" s="397"/>
      <c r="QJR68" s="397"/>
      <c r="QJS68" s="397"/>
      <c r="QJT68" s="397"/>
      <c r="QJU68" s="397"/>
      <c r="QJV68" s="397"/>
      <c r="QJW68" s="397"/>
      <c r="QJX68" s="397"/>
      <c r="QJY68" s="397"/>
      <c r="QJZ68" s="397"/>
      <c r="QKA68" s="397"/>
      <c r="QKB68" s="397"/>
      <c r="QKC68" s="397"/>
      <c r="QKD68" s="397"/>
      <c r="QKE68" s="397"/>
      <c r="QKF68" s="397"/>
      <c r="QKG68" s="397"/>
      <c r="QKH68" s="397"/>
      <c r="QKI68" s="397"/>
      <c r="QKJ68" s="397"/>
      <c r="QKK68" s="397"/>
      <c r="QKL68" s="397"/>
      <c r="QKM68" s="397"/>
      <c r="QKN68" s="397"/>
      <c r="QKO68" s="397"/>
      <c r="QKP68" s="397"/>
      <c r="QKQ68" s="397"/>
      <c r="QKR68" s="397"/>
      <c r="QKS68" s="397"/>
      <c r="QKT68" s="397"/>
      <c r="QKU68" s="397"/>
      <c r="QKV68" s="397"/>
      <c r="QKW68" s="397"/>
      <c r="QKX68" s="397"/>
      <c r="QKY68" s="397"/>
      <c r="QKZ68" s="397"/>
      <c r="QLA68" s="397"/>
      <c r="QLB68" s="397"/>
      <c r="QLC68" s="397"/>
      <c r="QLD68" s="397"/>
      <c r="QLE68" s="397"/>
      <c r="QLF68" s="397"/>
      <c r="QLG68" s="397"/>
      <c r="QLH68" s="397"/>
      <c r="QLI68" s="397"/>
      <c r="QLJ68" s="397"/>
      <c r="QLK68" s="397"/>
      <c r="QLL68" s="397"/>
      <c r="QLM68" s="397"/>
      <c r="QLN68" s="397"/>
      <c r="QLO68" s="397"/>
      <c r="QLP68" s="397"/>
      <c r="QLQ68" s="397"/>
      <c r="QLR68" s="397"/>
      <c r="QLS68" s="397"/>
      <c r="QLT68" s="397"/>
      <c r="QLU68" s="397"/>
      <c r="QLV68" s="397"/>
      <c r="QLW68" s="397"/>
      <c r="QLX68" s="397"/>
      <c r="QLY68" s="397"/>
      <c r="QLZ68" s="397"/>
      <c r="QMA68" s="397"/>
      <c r="QMB68" s="397"/>
      <c r="QMC68" s="397"/>
      <c r="QMD68" s="397"/>
      <c r="QME68" s="397"/>
      <c r="QMF68" s="397"/>
      <c r="QMG68" s="397"/>
      <c r="QMH68" s="397"/>
      <c r="QMI68" s="397"/>
      <c r="QMJ68" s="397"/>
      <c r="QMK68" s="397"/>
      <c r="QML68" s="397"/>
      <c r="QMM68" s="397"/>
      <c r="QMN68" s="397"/>
      <c r="QMO68" s="397"/>
      <c r="QMP68" s="397"/>
      <c r="QMQ68" s="397"/>
      <c r="QMR68" s="397"/>
      <c r="QMS68" s="397"/>
      <c r="QMT68" s="397"/>
      <c r="QMU68" s="397"/>
      <c r="QMV68" s="397"/>
      <c r="QMW68" s="397"/>
      <c r="QMX68" s="397"/>
      <c r="QMY68" s="397"/>
      <c r="QMZ68" s="397"/>
      <c r="QNA68" s="397"/>
      <c r="QNB68" s="397"/>
      <c r="QNC68" s="397"/>
      <c r="QND68" s="397"/>
      <c r="QNE68" s="397"/>
      <c r="QNF68" s="397"/>
      <c r="QNG68" s="397"/>
      <c r="QNH68" s="397"/>
      <c r="QNI68" s="397"/>
      <c r="QNJ68" s="397"/>
      <c r="QNK68" s="397"/>
      <c r="QNL68" s="397"/>
      <c r="QNM68" s="397"/>
      <c r="QNN68" s="397"/>
      <c r="QNO68" s="397"/>
      <c r="QNP68" s="397"/>
      <c r="QNQ68" s="397"/>
      <c r="QNR68" s="397"/>
      <c r="QNS68" s="397"/>
      <c r="QNT68" s="397"/>
      <c r="QNU68" s="397"/>
      <c r="QNV68" s="397"/>
      <c r="QNW68" s="397"/>
      <c r="QNX68" s="397"/>
      <c r="QNY68" s="397"/>
      <c r="QNZ68" s="397"/>
      <c r="QOA68" s="397"/>
      <c r="QOB68" s="397"/>
      <c r="QOC68" s="397"/>
      <c r="QOD68" s="397"/>
      <c r="QOE68" s="397"/>
      <c r="QOF68" s="397"/>
      <c r="QOG68" s="397"/>
      <c r="QOH68" s="397"/>
      <c r="QOI68" s="397"/>
      <c r="QOJ68" s="397"/>
      <c r="QOK68" s="397"/>
      <c r="QOL68" s="397"/>
      <c r="QOM68" s="397"/>
      <c r="QON68" s="397"/>
      <c r="QOO68" s="397"/>
      <c r="QOP68" s="397"/>
      <c r="QOQ68" s="397"/>
      <c r="QOR68" s="397"/>
      <c r="QOS68" s="397"/>
      <c r="QOT68" s="397"/>
      <c r="QOU68" s="397"/>
      <c r="QOV68" s="397"/>
      <c r="QOW68" s="397"/>
      <c r="QOX68" s="397"/>
      <c r="QOY68" s="397"/>
      <c r="QOZ68" s="397"/>
      <c r="QPA68" s="397"/>
      <c r="QPB68" s="397"/>
      <c r="QPC68" s="397"/>
      <c r="QPD68" s="397"/>
      <c r="QPE68" s="397"/>
      <c r="QPF68" s="397"/>
      <c r="QPG68" s="397"/>
      <c r="QPH68" s="397"/>
      <c r="QPI68" s="397"/>
      <c r="QPJ68" s="397"/>
      <c r="QPK68" s="397"/>
      <c r="QPL68" s="397"/>
      <c r="QPM68" s="397"/>
      <c r="QPN68" s="397"/>
      <c r="QPO68" s="397"/>
      <c r="QPP68" s="397"/>
      <c r="QPQ68" s="397"/>
      <c r="QPR68" s="397"/>
      <c r="QPS68" s="397"/>
      <c r="QPT68" s="397"/>
      <c r="QPU68" s="397"/>
      <c r="QPV68" s="397"/>
      <c r="QPW68" s="397"/>
      <c r="QPX68" s="397"/>
      <c r="QPY68" s="397"/>
      <c r="QPZ68" s="397"/>
      <c r="QQA68" s="397"/>
      <c r="QQB68" s="397"/>
      <c r="QQC68" s="397"/>
      <c r="QQD68" s="397"/>
      <c r="QQE68" s="397"/>
      <c r="QQF68" s="397"/>
      <c r="QQG68" s="397"/>
      <c r="QQH68" s="397"/>
      <c r="QQI68" s="397"/>
      <c r="QQJ68" s="397"/>
      <c r="QQK68" s="397"/>
      <c r="QQL68" s="397"/>
      <c r="QQM68" s="397"/>
      <c r="QQN68" s="397"/>
      <c r="QQO68" s="397"/>
      <c r="QQP68" s="397"/>
      <c r="QQQ68" s="397"/>
      <c r="QQR68" s="397"/>
      <c r="QQS68" s="397"/>
      <c r="QQT68" s="397"/>
      <c r="QQU68" s="397"/>
      <c r="QQV68" s="397"/>
      <c r="QQW68" s="397"/>
      <c r="QQX68" s="397"/>
      <c r="QQY68" s="397"/>
      <c r="QQZ68" s="397"/>
      <c r="QRA68" s="397"/>
      <c r="QRB68" s="397"/>
      <c r="QRC68" s="397"/>
      <c r="QRD68" s="397"/>
      <c r="QRE68" s="397"/>
      <c r="QRF68" s="397"/>
      <c r="QRG68" s="397"/>
      <c r="QRH68" s="397"/>
      <c r="QRI68" s="397"/>
      <c r="QRJ68" s="397"/>
      <c r="QRK68" s="397"/>
      <c r="QRL68" s="397"/>
      <c r="QRM68" s="397"/>
      <c r="QRN68" s="397"/>
      <c r="QRO68" s="397"/>
      <c r="QRP68" s="397"/>
      <c r="QRQ68" s="397"/>
      <c r="QRR68" s="397"/>
      <c r="QRS68" s="397"/>
      <c r="QRT68" s="397"/>
      <c r="QRU68" s="397"/>
      <c r="QRV68" s="397"/>
      <c r="QRW68" s="397"/>
      <c r="QRX68" s="397"/>
      <c r="QRY68" s="397"/>
      <c r="QRZ68" s="397"/>
      <c r="QSA68" s="397"/>
      <c r="QSB68" s="397"/>
      <c r="QSC68" s="397"/>
      <c r="QSD68" s="397"/>
      <c r="QSE68" s="397"/>
      <c r="QSF68" s="397"/>
      <c r="QSG68" s="397"/>
      <c r="QSH68" s="397"/>
      <c r="QSI68" s="397"/>
      <c r="QSJ68" s="397"/>
      <c r="QSK68" s="397"/>
      <c r="QSL68" s="397"/>
      <c r="QSM68" s="397"/>
      <c r="QSN68" s="397"/>
      <c r="QSO68" s="397"/>
      <c r="QSP68" s="397"/>
      <c r="QSQ68" s="397"/>
      <c r="QSR68" s="397"/>
      <c r="QSS68" s="397"/>
      <c r="QST68" s="397"/>
      <c r="QSU68" s="397"/>
      <c r="QSV68" s="397"/>
      <c r="QSW68" s="397"/>
      <c r="QSX68" s="397"/>
      <c r="QSY68" s="397"/>
      <c r="QSZ68" s="397"/>
      <c r="QTA68" s="397"/>
      <c r="QTB68" s="397"/>
      <c r="QTC68" s="397"/>
      <c r="QTD68" s="397"/>
      <c r="QTE68" s="397"/>
      <c r="QTF68" s="397"/>
      <c r="QTG68" s="397"/>
      <c r="QTH68" s="397"/>
      <c r="QTI68" s="397"/>
      <c r="QTJ68" s="397"/>
      <c r="QTK68" s="397"/>
      <c r="QTL68" s="397"/>
      <c r="QTM68" s="397"/>
      <c r="QTN68" s="397"/>
      <c r="QTO68" s="397"/>
      <c r="QTP68" s="397"/>
      <c r="QTQ68" s="397"/>
      <c r="QTR68" s="397"/>
      <c r="QTS68" s="397"/>
      <c r="QTT68" s="397"/>
      <c r="QTU68" s="397"/>
      <c r="QTV68" s="397"/>
      <c r="QTW68" s="397"/>
      <c r="QTX68" s="397"/>
      <c r="QTY68" s="397"/>
      <c r="QTZ68" s="397"/>
      <c r="QUA68" s="397"/>
      <c r="QUB68" s="397"/>
      <c r="QUC68" s="397"/>
      <c r="QUD68" s="397"/>
      <c r="QUE68" s="397"/>
      <c r="QUF68" s="397"/>
      <c r="QUG68" s="397"/>
      <c r="QUH68" s="397"/>
      <c r="QUI68" s="397"/>
      <c r="QUJ68" s="397"/>
      <c r="QUK68" s="397"/>
      <c r="QUL68" s="397"/>
      <c r="QUM68" s="397"/>
      <c r="QUN68" s="397"/>
      <c r="QUO68" s="397"/>
      <c r="QUP68" s="397"/>
      <c r="QUQ68" s="397"/>
      <c r="QUR68" s="397"/>
      <c r="QUS68" s="397"/>
      <c r="QUT68" s="397"/>
      <c r="QUU68" s="397"/>
      <c r="QUV68" s="397"/>
      <c r="QUW68" s="397"/>
      <c r="QUX68" s="397"/>
      <c r="QUY68" s="397"/>
      <c r="QUZ68" s="397"/>
      <c r="QVA68" s="397"/>
      <c r="QVB68" s="397"/>
      <c r="QVC68" s="397"/>
      <c r="QVD68" s="397"/>
      <c r="QVE68" s="397"/>
      <c r="QVF68" s="397"/>
      <c r="QVG68" s="397"/>
      <c r="QVH68" s="397"/>
      <c r="QVI68" s="397"/>
      <c r="QVJ68" s="397"/>
      <c r="QVK68" s="397"/>
      <c r="QVL68" s="397"/>
      <c r="QVM68" s="397"/>
      <c r="QVN68" s="397"/>
      <c r="QVO68" s="397"/>
      <c r="QVP68" s="397"/>
      <c r="QVQ68" s="397"/>
      <c r="QVR68" s="397"/>
      <c r="QVS68" s="397"/>
      <c r="QVT68" s="397"/>
      <c r="QVU68" s="397"/>
      <c r="QVV68" s="397"/>
      <c r="QVW68" s="397"/>
      <c r="QVX68" s="397"/>
      <c r="QVY68" s="397"/>
      <c r="QVZ68" s="397"/>
      <c r="QWA68" s="397"/>
      <c r="QWB68" s="397"/>
      <c r="QWC68" s="397"/>
      <c r="QWD68" s="397"/>
      <c r="QWE68" s="397"/>
      <c r="QWF68" s="397"/>
      <c r="QWG68" s="397"/>
      <c r="QWH68" s="397"/>
      <c r="QWI68" s="397"/>
      <c r="QWJ68" s="397"/>
      <c r="QWK68" s="397"/>
      <c r="QWL68" s="397"/>
      <c r="QWM68" s="397"/>
      <c r="QWN68" s="397"/>
      <c r="QWO68" s="397"/>
      <c r="QWP68" s="397"/>
      <c r="QWQ68" s="397"/>
      <c r="QWR68" s="397"/>
      <c r="QWS68" s="397"/>
      <c r="QWT68" s="397"/>
      <c r="QWU68" s="397"/>
      <c r="QWV68" s="397"/>
      <c r="QWW68" s="397"/>
      <c r="QWX68" s="397"/>
      <c r="QWY68" s="397"/>
      <c r="QWZ68" s="397"/>
      <c r="QXA68" s="397"/>
      <c r="QXB68" s="397"/>
      <c r="QXC68" s="397"/>
      <c r="QXD68" s="397"/>
      <c r="QXE68" s="397"/>
      <c r="QXF68" s="397"/>
      <c r="QXG68" s="397"/>
      <c r="QXH68" s="397"/>
      <c r="QXI68" s="397"/>
      <c r="QXJ68" s="397"/>
      <c r="QXK68" s="397"/>
      <c r="QXL68" s="397"/>
      <c r="QXM68" s="397"/>
      <c r="QXN68" s="397"/>
      <c r="QXO68" s="397"/>
      <c r="QXP68" s="397"/>
      <c r="QXQ68" s="397"/>
      <c r="QXR68" s="397"/>
      <c r="QXS68" s="397"/>
      <c r="QXT68" s="397"/>
      <c r="QXU68" s="397"/>
      <c r="QXV68" s="397"/>
      <c r="QXW68" s="397"/>
      <c r="QXX68" s="397"/>
      <c r="QXY68" s="397"/>
      <c r="QXZ68" s="397"/>
      <c r="QYA68" s="397"/>
      <c r="QYB68" s="397"/>
      <c r="QYC68" s="397"/>
      <c r="QYD68" s="397"/>
      <c r="QYE68" s="397"/>
      <c r="QYF68" s="397"/>
      <c r="QYG68" s="397"/>
      <c r="QYH68" s="397"/>
      <c r="QYI68" s="397"/>
      <c r="QYJ68" s="397"/>
      <c r="QYK68" s="397"/>
      <c r="QYL68" s="397"/>
      <c r="QYM68" s="397"/>
      <c r="QYN68" s="397"/>
      <c r="QYO68" s="397"/>
      <c r="QYP68" s="397"/>
      <c r="QYQ68" s="397"/>
      <c r="QYR68" s="397"/>
      <c r="QYS68" s="397"/>
      <c r="QYT68" s="397"/>
      <c r="QYU68" s="397"/>
      <c r="QYV68" s="397"/>
      <c r="QYW68" s="397"/>
      <c r="QYX68" s="397"/>
      <c r="QYY68" s="397"/>
      <c r="QYZ68" s="397"/>
      <c r="QZA68" s="397"/>
      <c r="QZB68" s="397"/>
      <c r="QZC68" s="397"/>
      <c r="QZD68" s="397"/>
      <c r="QZE68" s="397"/>
      <c r="QZF68" s="397"/>
      <c r="QZG68" s="397"/>
      <c r="QZH68" s="397"/>
      <c r="QZI68" s="397"/>
      <c r="QZJ68" s="397"/>
      <c r="QZK68" s="397"/>
      <c r="QZL68" s="397"/>
      <c r="QZM68" s="397"/>
      <c r="QZN68" s="397"/>
      <c r="QZO68" s="397"/>
      <c r="QZP68" s="397"/>
      <c r="QZQ68" s="397"/>
      <c r="QZR68" s="397"/>
      <c r="QZS68" s="397"/>
      <c r="QZT68" s="397"/>
      <c r="QZU68" s="397"/>
      <c r="QZV68" s="397"/>
      <c r="QZW68" s="397"/>
      <c r="QZX68" s="397"/>
      <c r="QZY68" s="397"/>
      <c r="QZZ68" s="397"/>
      <c r="RAA68" s="397"/>
      <c r="RAB68" s="397"/>
      <c r="RAC68" s="397"/>
      <c r="RAD68" s="397"/>
      <c r="RAE68" s="397"/>
      <c r="RAF68" s="397"/>
      <c r="RAG68" s="397"/>
      <c r="RAH68" s="397"/>
      <c r="RAI68" s="397"/>
      <c r="RAJ68" s="397"/>
      <c r="RAK68" s="397"/>
      <c r="RAL68" s="397"/>
      <c r="RAM68" s="397"/>
      <c r="RAN68" s="397"/>
      <c r="RAO68" s="397"/>
      <c r="RAP68" s="397"/>
      <c r="RAQ68" s="397"/>
      <c r="RAR68" s="397"/>
      <c r="RAS68" s="397"/>
      <c r="RAT68" s="397"/>
      <c r="RAU68" s="397"/>
      <c r="RAV68" s="397"/>
      <c r="RAW68" s="397"/>
      <c r="RAX68" s="397"/>
      <c r="RAY68" s="397"/>
      <c r="RAZ68" s="397"/>
      <c r="RBA68" s="397"/>
      <c r="RBB68" s="397"/>
      <c r="RBC68" s="397"/>
      <c r="RBD68" s="397"/>
      <c r="RBE68" s="397"/>
      <c r="RBF68" s="397"/>
      <c r="RBG68" s="397"/>
      <c r="RBH68" s="397"/>
      <c r="RBI68" s="397"/>
      <c r="RBJ68" s="397"/>
      <c r="RBK68" s="397"/>
      <c r="RBL68" s="397"/>
      <c r="RBM68" s="397"/>
      <c r="RBN68" s="397"/>
      <c r="RBO68" s="397"/>
      <c r="RBP68" s="397"/>
      <c r="RBQ68" s="397"/>
      <c r="RBR68" s="397"/>
      <c r="RBS68" s="397"/>
      <c r="RBT68" s="397"/>
      <c r="RBU68" s="397"/>
      <c r="RBV68" s="397"/>
      <c r="RBW68" s="397"/>
      <c r="RBX68" s="397"/>
      <c r="RBY68" s="397"/>
      <c r="RBZ68" s="397"/>
      <c r="RCA68" s="397"/>
      <c r="RCB68" s="397"/>
      <c r="RCC68" s="397"/>
      <c r="RCD68" s="397"/>
      <c r="RCE68" s="397"/>
      <c r="RCF68" s="397"/>
      <c r="RCG68" s="397"/>
      <c r="RCH68" s="397"/>
      <c r="RCI68" s="397"/>
      <c r="RCJ68" s="397"/>
      <c r="RCK68" s="397"/>
      <c r="RCL68" s="397"/>
      <c r="RCM68" s="397"/>
      <c r="RCN68" s="397"/>
      <c r="RCO68" s="397"/>
      <c r="RCP68" s="397"/>
      <c r="RCQ68" s="397"/>
      <c r="RCR68" s="397"/>
      <c r="RCS68" s="397"/>
      <c r="RCT68" s="397"/>
      <c r="RCU68" s="397"/>
      <c r="RCV68" s="397"/>
      <c r="RCW68" s="397"/>
      <c r="RCX68" s="397"/>
      <c r="RCY68" s="397"/>
      <c r="RCZ68" s="397"/>
      <c r="RDA68" s="397"/>
      <c r="RDB68" s="397"/>
      <c r="RDC68" s="397"/>
      <c r="RDD68" s="397"/>
      <c r="RDE68" s="397"/>
      <c r="RDF68" s="397"/>
      <c r="RDG68" s="397"/>
      <c r="RDH68" s="397"/>
      <c r="RDI68" s="397"/>
      <c r="RDJ68" s="397"/>
      <c r="RDK68" s="397"/>
      <c r="RDL68" s="397"/>
      <c r="RDM68" s="397"/>
      <c r="RDN68" s="397"/>
      <c r="RDO68" s="397"/>
      <c r="RDP68" s="397"/>
      <c r="RDQ68" s="397"/>
      <c r="RDR68" s="397"/>
      <c r="RDS68" s="397"/>
      <c r="RDT68" s="397"/>
      <c r="RDU68" s="397"/>
      <c r="RDV68" s="397"/>
      <c r="RDW68" s="397"/>
      <c r="RDX68" s="397"/>
      <c r="RDY68" s="397"/>
      <c r="RDZ68" s="397"/>
      <c r="REA68" s="397"/>
      <c r="REB68" s="397"/>
      <c r="REC68" s="397"/>
      <c r="RED68" s="397"/>
      <c r="REE68" s="397"/>
      <c r="REF68" s="397"/>
      <c r="REG68" s="397"/>
      <c r="REH68" s="397"/>
      <c r="REI68" s="397"/>
      <c r="REJ68" s="397"/>
      <c r="REK68" s="397"/>
      <c r="REL68" s="397"/>
      <c r="REM68" s="397"/>
      <c r="REN68" s="397"/>
      <c r="REO68" s="397"/>
      <c r="REP68" s="397"/>
      <c r="REQ68" s="397"/>
      <c r="RER68" s="397"/>
      <c r="RES68" s="397"/>
      <c r="RET68" s="397"/>
      <c r="REU68" s="397"/>
      <c r="REV68" s="397"/>
      <c r="REW68" s="397"/>
      <c r="REX68" s="397"/>
      <c r="REY68" s="397"/>
      <c r="REZ68" s="397"/>
      <c r="RFA68" s="397"/>
      <c r="RFB68" s="397"/>
      <c r="RFC68" s="397"/>
      <c r="RFD68" s="397"/>
      <c r="RFE68" s="397"/>
      <c r="RFF68" s="397"/>
      <c r="RFG68" s="397"/>
      <c r="RFH68" s="397"/>
      <c r="RFI68" s="397"/>
      <c r="RFJ68" s="397"/>
      <c r="RFK68" s="397"/>
      <c r="RFL68" s="397"/>
      <c r="RFM68" s="397"/>
      <c r="RFN68" s="397"/>
      <c r="RFO68" s="397"/>
      <c r="RFP68" s="397"/>
      <c r="RFQ68" s="397"/>
      <c r="RFR68" s="397"/>
      <c r="RFS68" s="397"/>
      <c r="RFT68" s="397"/>
      <c r="RFU68" s="397"/>
      <c r="RFV68" s="397"/>
      <c r="RFW68" s="397"/>
      <c r="RFX68" s="397"/>
      <c r="RFY68" s="397"/>
      <c r="RFZ68" s="397"/>
      <c r="RGA68" s="397"/>
      <c r="RGB68" s="397"/>
      <c r="RGC68" s="397"/>
      <c r="RGD68" s="397"/>
      <c r="RGE68" s="397"/>
      <c r="RGF68" s="397"/>
      <c r="RGG68" s="397"/>
      <c r="RGH68" s="397"/>
      <c r="RGI68" s="397"/>
      <c r="RGJ68" s="397"/>
      <c r="RGK68" s="397"/>
      <c r="RGL68" s="397"/>
      <c r="RGM68" s="397"/>
      <c r="RGN68" s="397"/>
      <c r="RGO68" s="397"/>
      <c r="RGP68" s="397"/>
      <c r="RGQ68" s="397"/>
      <c r="RGR68" s="397"/>
      <c r="RGS68" s="397"/>
      <c r="RGT68" s="397"/>
      <c r="RGU68" s="397"/>
      <c r="RGV68" s="397"/>
      <c r="RGW68" s="397"/>
      <c r="RGX68" s="397"/>
      <c r="RGY68" s="397"/>
      <c r="RGZ68" s="397"/>
      <c r="RHA68" s="397"/>
      <c r="RHB68" s="397"/>
      <c r="RHC68" s="397"/>
      <c r="RHD68" s="397"/>
      <c r="RHE68" s="397"/>
      <c r="RHF68" s="397"/>
      <c r="RHG68" s="397"/>
      <c r="RHH68" s="397"/>
      <c r="RHI68" s="397"/>
      <c r="RHJ68" s="397"/>
      <c r="RHK68" s="397"/>
      <c r="RHL68" s="397"/>
      <c r="RHM68" s="397"/>
      <c r="RHN68" s="397"/>
      <c r="RHO68" s="397"/>
      <c r="RHP68" s="397"/>
      <c r="RHQ68" s="397"/>
      <c r="RHR68" s="397"/>
      <c r="RHS68" s="397"/>
      <c r="RHT68" s="397"/>
      <c r="RHU68" s="397"/>
      <c r="RHV68" s="397"/>
      <c r="RHW68" s="397"/>
      <c r="RHX68" s="397"/>
      <c r="RHY68" s="397"/>
      <c r="RHZ68" s="397"/>
      <c r="RIA68" s="397"/>
      <c r="RIB68" s="397"/>
      <c r="RIC68" s="397"/>
      <c r="RID68" s="397"/>
      <c r="RIE68" s="397"/>
      <c r="RIF68" s="397"/>
      <c r="RIG68" s="397"/>
      <c r="RIH68" s="397"/>
      <c r="RII68" s="397"/>
      <c r="RIJ68" s="397"/>
      <c r="RIK68" s="397"/>
      <c r="RIL68" s="397"/>
      <c r="RIM68" s="397"/>
      <c r="RIN68" s="397"/>
      <c r="RIO68" s="397"/>
      <c r="RIP68" s="397"/>
      <c r="RIQ68" s="397"/>
      <c r="RIR68" s="397"/>
      <c r="RIS68" s="397"/>
      <c r="RIT68" s="397"/>
      <c r="RIU68" s="397"/>
      <c r="RIV68" s="397"/>
      <c r="RIW68" s="397"/>
      <c r="RIX68" s="397"/>
      <c r="RIY68" s="397"/>
      <c r="RIZ68" s="397"/>
      <c r="RJA68" s="397"/>
      <c r="RJB68" s="397"/>
      <c r="RJC68" s="397"/>
      <c r="RJD68" s="397"/>
      <c r="RJE68" s="397"/>
      <c r="RJF68" s="397"/>
      <c r="RJG68" s="397"/>
      <c r="RJH68" s="397"/>
      <c r="RJI68" s="397"/>
      <c r="RJJ68" s="397"/>
      <c r="RJK68" s="397"/>
      <c r="RJL68" s="397"/>
      <c r="RJM68" s="397"/>
      <c r="RJN68" s="397"/>
      <c r="RJO68" s="397"/>
      <c r="RJP68" s="397"/>
      <c r="RJQ68" s="397"/>
      <c r="RJR68" s="397"/>
      <c r="RJS68" s="397"/>
      <c r="RJT68" s="397"/>
      <c r="RJU68" s="397"/>
      <c r="RJV68" s="397"/>
      <c r="RJW68" s="397"/>
      <c r="RJX68" s="397"/>
      <c r="RJY68" s="397"/>
      <c r="RJZ68" s="397"/>
      <c r="RKA68" s="397"/>
      <c r="RKB68" s="397"/>
      <c r="RKC68" s="397"/>
      <c r="RKD68" s="397"/>
      <c r="RKE68" s="397"/>
      <c r="RKF68" s="397"/>
      <c r="RKG68" s="397"/>
      <c r="RKH68" s="397"/>
      <c r="RKI68" s="397"/>
      <c r="RKJ68" s="397"/>
      <c r="RKK68" s="397"/>
      <c r="RKL68" s="397"/>
      <c r="RKM68" s="397"/>
      <c r="RKN68" s="397"/>
      <c r="RKO68" s="397"/>
      <c r="RKP68" s="397"/>
      <c r="RKQ68" s="397"/>
      <c r="RKR68" s="397"/>
      <c r="RKS68" s="397"/>
      <c r="RKT68" s="397"/>
      <c r="RKU68" s="397"/>
      <c r="RKV68" s="397"/>
      <c r="RKW68" s="397"/>
      <c r="RKX68" s="397"/>
      <c r="RKY68" s="397"/>
      <c r="RKZ68" s="397"/>
      <c r="RLA68" s="397"/>
      <c r="RLB68" s="397"/>
      <c r="RLC68" s="397"/>
      <c r="RLD68" s="397"/>
      <c r="RLE68" s="397"/>
      <c r="RLF68" s="397"/>
      <c r="RLG68" s="397"/>
      <c r="RLH68" s="397"/>
      <c r="RLI68" s="397"/>
      <c r="RLJ68" s="397"/>
      <c r="RLK68" s="397"/>
      <c r="RLL68" s="397"/>
      <c r="RLM68" s="397"/>
      <c r="RLN68" s="397"/>
      <c r="RLO68" s="397"/>
      <c r="RLP68" s="397"/>
      <c r="RLQ68" s="397"/>
      <c r="RLR68" s="397"/>
      <c r="RLS68" s="397"/>
      <c r="RLT68" s="397"/>
      <c r="RLU68" s="397"/>
      <c r="RLV68" s="397"/>
      <c r="RLW68" s="397"/>
      <c r="RLX68" s="397"/>
      <c r="RLY68" s="397"/>
      <c r="RLZ68" s="397"/>
      <c r="RMA68" s="397"/>
      <c r="RMB68" s="397"/>
      <c r="RMC68" s="397"/>
      <c r="RMD68" s="397"/>
      <c r="RME68" s="397"/>
      <c r="RMF68" s="397"/>
      <c r="RMG68" s="397"/>
      <c r="RMH68" s="397"/>
      <c r="RMI68" s="397"/>
      <c r="RMJ68" s="397"/>
      <c r="RMK68" s="397"/>
      <c r="RML68" s="397"/>
      <c r="RMM68" s="397"/>
      <c r="RMN68" s="397"/>
      <c r="RMO68" s="397"/>
      <c r="RMP68" s="397"/>
      <c r="RMQ68" s="397"/>
      <c r="RMR68" s="397"/>
      <c r="RMS68" s="397"/>
      <c r="RMT68" s="397"/>
      <c r="RMU68" s="397"/>
      <c r="RMV68" s="397"/>
      <c r="RMW68" s="397"/>
      <c r="RMX68" s="397"/>
      <c r="RMY68" s="397"/>
      <c r="RMZ68" s="397"/>
      <c r="RNA68" s="397"/>
      <c r="RNB68" s="397"/>
      <c r="RNC68" s="397"/>
      <c r="RND68" s="397"/>
      <c r="RNE68" s="397"/>
      <c r="RNF68" s="397"/>
      <c r="RNG68" s="397"/>
      <c r="RNH68" s="397"/>
      <c r="RNI68" s="397"/>
      <c r="RNJ68" s="397"/>
      <c r="RNK68" s="397"/>
      <c r="RNL68" s="397"/>
      <c r="RNM68" s="397"/>
      <c r="RNN68" s="397"/>
      <c r="RNO68" s="397"/>
      <c r="RNP68" s="397"/>
      <c r="RNQ68" s="397"/>
      <c r="RNR68" s="397"/>
      <c r="RNS68" s="397"/>
      <c r="RNT68" s="397"/>
      <c r="RNU68" s="397"/>
      <c r="RNV68" s="397"/>
      <c r="RNW68" s="397"/>
      <c r="RNX68" s="397"/>
      <c r="RNY68" s="397"/>
      <c r="RNZ68" s="397"/>
      <c r="ROA68" s="397"/>
      <c r="ROB68" s="397"/>
      <c r="ROC68" s="397"/>
      <c r="ROD68" s="397"/>
      <c r="ROE68" s="397"/>
      <c r="ROF68" s="397"/>
      <c r="ROG68" s="397"/>
      <c r="ROH68" s="397"/>
      <c r="ROI68" s="397"/>
      <c r="ROJ68" s="397"/>
      <c r="ROK68" s="397"/>
      <c r="ROL68" s="397"/>
      <c r="ROM68" s="397"/>
      <c r="RON68" s="397"/>
      <c r="ROO68" s="397"/>
      <c r="ROP68" s="397"/>
      <c r="ROQ68" s="397"/>
      <c r="ROR68" s="397"/>
      <c r="ROS68" s="397"/>
      <c r="ROT68" s="397"/>
      <c r="ROU68" s="397"/>
      <c r="ROV68" s="397"/>
      <c r="ROW68" s="397"/>
      <c r="ROX68" s="397"/>
      <c r="ROY68" s="397"/>
      <c r="ROZ68" s="397"/>
      <c r="RPA68" s="397"/>
      <c r="RPB68" s="397"/>
      <c r="RPC68" s="397"/>
      <c r="RPD68" s="397"/>
      <c r="RPE68" s="397"/>
      <c r="RPF68" s="397"/>
      <c r="RPG68" s="397"/>
      <c r="RPH68" s="397"/>
      <c r="RPI68" s="397"/>
      <c r="RPJ68" s="397"/>
      <c r="RPK68" s="397"/>
      <c r="RPL68" s="397"/>
      <c r="RPM68" s="397"/>
      <c r="RPN68" s="397"/>
      <c r="RPO68" s="397"/>
      <c r="RPP68" s="397"/>
      <c r="RPQ68" s="397"/>
      <c r="RPR68" s="397"/>
      <c r="RPS68" s="397"/>
      <c r="RPT68" s="397"/>
      <c r="RPU68" s="397"/>
      <c r="RPV68" s="397"/>
      <c r="RPW68" s="397"/>
      <c r="RPX68" s="397"/>
      <c r="RPY68" s="397"/>
      <c r="RPZ68" s="397"/>
      <c r="RQA68" s="397"/>
      <c r="RQB68" s="397"/>
      <c r="RQC68" s="397"/>
      <c r="RQD68" s="397"/>
      <c r="RQE68" s="397"/>
      <c r="RQF68" s="397"/>
      <c r="RQG68" s="397"/>
      <c r="RQH68" s="397"/>
      <c r="RQI68" s="397"/>
      <c r="RQJ68" s="397"/>
      <c r="RQK68" s="397"/>
      <c r="RQL68" s="397"/>
      <c r="RQM68" s="397"/>
      <c r="RQN68" s="397"/>
      <c r="RQO68" s="397"/>
      <c r="RQP68" s="397"/>
      <c r="RQQ68" s="397"/>
      <c r="RQR68" s="397"/>
      <c r="RQS68" s="397"/>
      <c r="RQT68" s="397"/>
      <c r="RQU68" s="397"/>
      <c r="RQV68" s="397"/>
      <c r="RQW68" s="397"/>
      <c r="RQX68" s="397"/>
      <c r="RQY68" s="397"/>
      <c r="RQZ68" s="397"/>
      <c r="RRA68" s="397"/>
      <c r="RRB68" s="397"/>
      <c r="RRC68" s="397"/>
      <c r="RRD68" s="397"/>
      <c r="RRE68" s="397"/>
      <c r="RRF68" s="397"/>
      <c r="RRG68" s="397"/>
      <c r="RRH68" s="397"/>
      <c r="RRI68" s="397"/>
      <c r="RRJ68" s="397"/>
      <c r="RRK68" s="397"/>
      <c r="RRL68" s="397"/>
      <c r="RRM68" s="397"/>
      <c r="RRN68" s="397"/>
      <c r="RRO68" s="397"/>
      <c r="RRP68" s="397"/>
      <c r="RRQ68" s="397"/>
      <c r="RRR68" s="397"/>
      <c r="RRS68" s="397"/>
      <c r="RRT68" s="397"/>
      <c r="RRU68" s="397"/>
      <c r="RRV68" s="397"/>
      <c r="RRW68" s="397"/>
      <c r="RRX68" s="397"/>
      <c r="RRY68" s="397"/>
      <c r="RRZ68" s="397"/>
      <c r="RSA68" s="397"/>
      <c r="RSB68" s="397"/>
      <c r="RSC68" s="397"/>
      <c r="RSD68" s="397"/>
      <c r="RSE68" s="397"/>
      <c r="RSF68" s="397"/>
      <c r="RSG68" s="397"/>
      <c r="RSH68" s="397"/>
      <c r="RSI68" s="397"/>
      <c r="RSJ68" s="397"/>
      <c r="RSK68" s="397"/>
      <c r="RSL68" s="397"/>
      <c r="RSM68" s="397"/>
      <c r="RSN68" s="397"/>
      <c r="RSO68" s="397"/>
      <c r="RSP68" s="397"/>
      <c r="RSQ68" s="397"/>
      <c r="RSR68" s="397"/>
      <c r="RSS68" s="397"/>
      <c r="RST68" s="397"/>
      <c r="RSU68" s="397"/>
      <c r="RSV68" s="397"/>
      <c r="RSW68" s="397"/>
      <c r="RSX68" s="397"/>
      <c r="RSY68" s="397"/>
      <c r="RSZ68" s="397"/>
      <c r="RTA68" s="397"/>
      <c r="RTB68" s="397"/>
      <c r="RTC68" s="397"/>
      <c r="RTD68" s="397"/>
      <c r="RTE68" s="397"/>
      <c r="RTF68" s="397"/>
      <c r="RTG68" s="397"/>
      <c r="RTH68" s="397"/>
      <c r="RTI68" s="397"/>
      <c r="RTJ68" s="397"/>
      <c r="RTK68" s="397"/>
      <c r="RTL68" s="397"/>
      <c r="RTM68" s="397"/>
      <c r="RTN68" s="397"/>
      <c r="RTO68" s="397"/>
      <c r="RTP68" s="397"/>
      <c r="RTQ68" s="397"/>
      <c r="RTR68" s="397"/>
      <c r="RTS68" s="397"/>
      <c r="RTT68" s="397"/>
      <c r="RTU68" s="397"/>
      <c r="RTV68" s="397"/>
      <c r="RTW68" s="397"/>
      <c r="RTX68" s="397"/>
      <c r="RTY68" s="397"/>
      <c r="RTZ68" s="397"/>
      <c r="RUA68" s="397"/>
      <c r="RUB68" s="397"/>
      <c r="RUC68" s="397"/>
      <c r="RUD68" s="397"/>
      <c r="RUE68" s="397"/>
      <c r="RUF68" s="397"/>
      <c r="RUG68" s="397"/>
      <c r="RUH68" s="397"/>
      <c r="RUI68" s="397"/>
      <c r="RUJ68" s="397"/>
      <c r="RUK68" s="397"/>
      <c r="RUL68" s="397"/>
      <c r="RUM68" s="397"/>
      <c r="RUN68" s="397"/>
      <c r="RUO68" s="397"/>
      <c r="RUP68" s="397"/>
      <c r="RUQ68" s="397"/>
      <c r="RUR68" s="397"/>
      <c r="RUS68" s="397"/>
      <c r="RUT68" s="397"/>
      <c r="RUU68" s="397"/>
      <c r="RUV68" s="397"/>
      <c r="RUW68" s="397"/>
      <c r="RUX68" s="397"/>
      <c r="RUY68" s="397"/>
      <c r="RUZ68" s="397"/>
      <c r="RVA68" s="397"/>
      <c r="RVB68" s="397"/>
      <c r="RVC68" s="397"/>
      <c r="RVD68" s="397"/>
      <c r="RVE68" s="397"/>
      <c r="RVF68" s="397"/>
      <c r="RVG68" s="397"/>
      <c r="RVH68" s="397"/>
      <c r="RVI68" s="397"/>
      <c r="RVJ68" s="397"/>
      <c r="RVK68" s="397"/>
      <c r="RVL68" s="397"/>
      <c r="RVM68" s="397"/>
      <c r="RVN68" s="397"/>
      <c r="RVO68" s="397"/>
      <c r="RVP68" s="397"/>
      <c r="RVQ68" s="397"/>
      <c r="RVR68" s="397"/>
      <c r="RVS68" s="397"/>
      <c r="RVT68" s="397"/>
      <c r="RVU68" s="397"/>
      <c r="RVV68" s="397"/>
      <c r="RVW68" s="397"/>
      <c r="RVX68" s="397"/>
      <c r="RVY68" s="397"/>
      <c r="RVZ68" s="397"/>
      <c r="RWA68" s="397"/>
      <c r="RWB68" s="397"/>
      <c r="RWC68" s="397"/>
      <c r="RWD68" s="397"/>
      <c r="RWE68" s="397"/>
      <c r="RWF68" s="397"/>
      <c r="RWG68" s="397"/>
      <c r="RWH68" s="397"/>
      <c r="RWI68" s="397"/>
      <c r="RWJ68" s="397"/>
      <c r="RWK68" s="397"/>
      <c r="RWL68" s="397"/>
      <c r="RWM68" s="397"/>
      <c r="RWN68" s="397"/>
      <c r="RWO68" s="397"/>
      <c r="RWP68" s="397"/>
      <c r="RWQ68" s="397"/>
      <c r="RWR68" s="397"/>
      <c r="RWS68" s="397"/>
      <c r="RWT68" s="397"/>
      <c r="RWU68" s="397"/>
      <c r="RWV68" s="397"/>
      <c r="RWW68" s="397"/>
      <c r="RWX68" s="397"/>
      <c r="RWY68" s="397"/>
      <c r="RWZ68" s="397"/>
      <c r="RXA68" s="397"/>
      <c r="RXB68" s="397"/>
      <c r="RXC68" s="397"/>
      <c r="RXD68" s="397"/>
      <c r="RXE68" s="397"/>
      <c r="RXF68" s="397"/>
      <c r="RXG68" s="397"/>
      <c r="RXH68" s="397"/>
      <c r="RXI68" s="397"/>
      <c r="RXJ68" s="397"/>
      <c r="RXK68" s="397"/>
      <c r="RXL68" s="397"/>
      <c r="RXM68" s="397"/>
      <c r="RXN68" s="397"/>
      <c r="RXO68" s="397"/>
      <c r="RXP68" s="397"/>
      <c r="RXQ68" s="397"/>
      <c r="RXR68" s="397"/>
      <c r="RXS68" s="397"/>
      <c r="RXT68" s="397"/>
      <c r="RXU68" s="397"/>
      <c r="RXV68" s="397"/>
      <c r="RXW68" s="397"/>
      <c r="RXX68" s="397"/>
      <c r="RXY68" s="397"/>
      <c r="RXZ68" s="397"/>
      <c r="RYA68" s="397"/>
      <c r="RYB68" s="397"/>
      <c r="RYC68" s="397"/>
      <c r="RYD68" s="397"/>
      <c r="RYE68" s="397"/>
      <c r="RYF68" s="397"/>
      <c r="RYG68" s="397"/>
      <c r="RYH68" s="397"/>
      <c r="RYI68" s="397"/>
      <c r="RYJ68" s="397"/>
      <c r="RYK68" s="397"/>
      <c r="RYL68" s="397"/>
      <c r="RYM68" s="397"/>
      <c r="RYN68" s="397"/>
      <c r="RYO68" s="397"/>
      <c r="RYP68" s="397"/>
      <c r="RYQ68" s="397"/>
      <c r="RYR68" s="397"/>
      <c r="RYS68" s="397"/>
      <c r="RYT68" s="397"/>
      <c r="RYU68" s="397"/>
      <c r="RYV68" s="397"/>
      <c r="RYW68" s="397"/>
      <c r="RYX68" s="397"/>
      <c r="RYY68" s="397"/>
      <c r="RYZ68" s="397"/>
      <c r="RZA68" s="397"/>
      <c r="RZB68" s="397"/>
      <c r="RZC68" s="397"/>
      <c r="RZD68" s="397"/>
      <c r="RZE68" s="397"/>
      <c r="RZF68" s="397"/>
      <c r="RZG68" s="397"/>
      <c r="RZH68" s="397"/>
      <c r="RZI68" s="397"/>
      <c r="RZJ68" s="397"/>
      <c r="RZK68" s="397"/>
      <c r="RZL68" s="397"/>
      <c r="RZM68" s="397"/>
      <c r="RZN68" s="397"/>
      <c r="RZO68" s="397"/>
      <c r="RZP68" s="397"/>
      <c r="RZQ68" s="397"/>
      <c r="RZR68" s="397"/>
      <c r="RZS68" s="397"/>
      <c r="RZT68" s="397"/>
      <c r="RZU68" s="397"/>
      <c r="RZV68" s="397"/>
      <c r="RZW68" s="397"/>
      <c r="RZX68" s="397"/>
      <c r="RZY68" s="397"/>
      <c r="RZZ68" s="397"/>
      <c r="SAA68" s="397"/>
      <c r="SAB68" s="397"/>
      <c r="SAC68" s="397"/>
      <c r="SAD68" s="397"/>
      <c r="SAE68" s="397"/>
      <c r="SAF68" s="397"/>
      <c r="SAG68" s="397"/>
      <c r="SAH68" s="397"/>
      <c r="SAI68" s="397"/>
      <c r="SAJ68" s="397"/>
      <c r="SAK68" s="397"/>
      <c r="SAL68" s="397"/>
      <c r="SAM68" s="397"/>
      <c r="SAN68" s="397"/>
      <c r="SAO68" s="397"/>
      <c r="SAP68" s="397"/>
      <c r="SAQ68" s="397"/>
      <c r="SAR68" s="397"/>
      <c r="SAS68" s="397"/>
      <c r="SAT68" s="397"/>
      <c r="SAU68" s="397"/>
      <c r="SAV68" s="397"/>
      <c r="SAW68" s="397"/>
      <c r="SAX68" s="397"/>
      <c r="SAY68" s="397"/>
      <c r="SAZ68" s="397"/>
      <c r="SBA68" s="397"/>
      <c r="SBB68" s="397"/>
      <c r="SBC68" s="397"/>
      <c r="SBD68" s="397"/>
      <c r="SBE68" s="397"/>
      <c r="SBF68" s="397"/>
      <c r="SBG68" s="397"/>
      <c r="SBH68" s="397"/>
      <c r="SBI68" s="397"/>
      <c r="SBJ68" s="397"/>
      <c r="SBK68" s="397"/>
      <c r="SBL68" s="397"/>
      <c r="SBM68" s="397"/>
      <c r="SBN68" s="397"/>
      <c r="SBO68" s="397"/>
      <c r="SBP68" s="397"/>
      <c r="SBQ68" s="397"/>
      <c r="SBR68" s="397"/>
      <c r="SBS68" s="397"/>
      <c r="SBT68" s="397"/>
      <c r="SBU68" s="397"/>
      <c r="SBV68" s="397"/>
      <c r="SBW68" s="397"/>
      <c r="SBX68" s="397"/>
      <c r="SBY68" s="397"/>
      <c r="SBZ68" s="397"/>
      <c r="SCA68" s="397"/>
      <c r="SCB68" s="397"/>
      <c r="SCC68" s="397"/>
      <c r="SCD68" s="397"/>
      <c r="SCE68" s="397"/>
      <c r="SCF68" s="397"/>
      <c r="SCG68" s="397"/>
      <c r="SCH68" s="397"/>
      <c r="SCI68" s="397"/>
      <c r="SCJ68" s="397"/>
      <c r="SCK68" s="397"/>
      <c r="SCL68" s="397"/>
      <c r="SCM68" s="397"/>
      <c r="SCN68" s="397"/>
      <c r="SCO68" s="397"/>
      <c r="SCP68" s="397"/>
      <c r="SCQ68" s="397"/>
      <c r="SCR68" s="397"/>
      <c r="SCS68" s="397"/>
      <c r="SCT68" s="397"/>
      <c r="SCU68" s="397"/>
      <c r="SCV68" s="397"/>
      <c r="SCW68" s="397"/>
      <c r="SCX68" s="397"/>
      <c r="SCY68" s="397"/>
      <c r="SCZ68" s="397"/>
      <c r="SDA68" s="397"/>
      <c r="SDB68" s="397"/>
      <c r="SDC68" s="397"/>
      <c r="SDD68" s="397"/>
      <c r="SDE68" s="397"/>
      <c r="SDF68" s="397"/>
      <c r="SDG68" s="397"/>
      <c r="SDH68" s="397"/>
      <c r="SDI68" s="397"/>
      <c r="SDJ68" s="397"/>
      <c r="SDK68" s="397"/>
      <c r="SDL68" s="397"/>
      <c r="SDM68" s="397"/>
      <c r="SDN68" s="397"/>
      <c r="SDO68" s="397"/>
      <c r="SDP68" s="397"/>
      <c r="SDQ68" s="397"/>
      <c r="SDR68" s="397"/>
      <c r="SDS68" s="397"/>
      <c r="SDT68" s="397"/>
      <c r="SDU68" s="397"/>
      <c r="SDV68" s="397"/>
      <c r="SDW68" s="397"/>
      <c r="SDX68" s="397"/>
      <c r="SDY68" s="397"/>
      <c r="SDZ68" s="397"/>
      <c r="SEA68" s="397"/>
      <c r="SEB68" s="397"/>
      <c r="SEC68" s="397"/>
      <c r="SED68" s="397"/>
      <c r="SEE68" s="397"/>
      <c r="SEF68" s="397"/>
      <c r="SEG68" s="397"/>
      <c r="SEH68" s="397"/>
      <c r="SEI68" s="397"/>
      <c r="SEJ68" s="397"/>
      <c r="SEK68" s="397"/>
      <c r="SEL68" s="397"/>
      <c r="SEM68" s="397"/>
      <c r="SEN68" s="397"/>
      <c r="SEO68" s="397"/>
      <c r="SEP68" s="397"/>
      <c r="SEQ68" s="397"/>
      <c r="SER68" s="397"/>
      <c r="SES68" s="397"/>
      <c r="SET68" s="397"/>
      <c r="SEU68" s="397"/>
      <c r="SEV68" s="397"/>
      <c r="SEW68" s="397"/>
      <c r="SEX68" s="397"/>
      <c r="SEY68" s="397"/>
      <c r="SEZ68" s="397"/>
      <c r="SFA68" s="397"/>
      <c r="SFB68" s="397"/>
      <c r="SFC68" s="397"/>
      <c r="SFD68" s="397"/>
      <c r="SFE68" s="397"/>
      <c r="SFF68" s="397"/>
      <c r="SFG68" s="397"/>
      <c r="SFH68" s="397"/>
      <c r="SFI68" s="397"/>
      <c r="SFJ68" s="397"/>
      <c r="SFK68" s="397"/>
      <c r="SFL68" s="397"/>
      <c r="SFM68" s="397"/>
      <c r="SFN68" s="397"/>
      <c r="SFO68" s="397"/>
      <c r="SFP68" s="397"/>
      <c r="SFQ68" s="397"/>
      <c r="SFR68" s="397"/>
      <c r="SFS68" s="397"/>
      <c r="SFT68" s="397"/>
      <c r="SFU68" s="397"/>
      <c r="SFV68" s="397"/>
      <c r="SFW68" s="397"/>
      <c r="SFX68" s="397"/>
      <c r="SFY68" s="397"/>
      <c r="SFZ68" s="397"/>
      <c r="SGA68" s="397"/>
      <c r="SGB68" s="397"/>
      <c r="SGC68" s="397"/>
      <c r="SGD68" s="397"/>
      <c r="SGE68" s="397"/>
      <c r="SGF68" s="397"/>
      <c r="SGG68" s="397"/>
      <c r="SGH68" s="397"/>
      <c r="SGI68" s="397"/>
      <c r="SGJ68" s="397"/>
      <c r="SGK68" s="397"/>
      <c r="SGL68" s="397"/>
      <c r="SGM68" s="397"/>
      <c r="SGN68" s="397"/>
      <c r="SGO68" s="397"/>
      <c r="SGP68" s="397"/>
      <c r="SGQ68" s="397"/>
      <c r="SGR68" s="397"/>
      <c r="SGS68" s="397"/>
      <c r="SGT68" s="397"/>
      <c r="SGU68" s="397"/>
      <c r="SGV68" s="397"/>
      <c r="SGW68" s="397"/>
      <c r="SGX68" s="397"/>
      <c r="SGY68" s="397"/>
      <c r="SGZ68" s="397"/>
      <c r="SHA68" s="397"/>
      <c r="SHB68" s="397"/>
      <c r="SHC68" s="397"/>
      <c r="SHD68" s="397"/>
      <c r="SHE68" s="397"/>
      <c r="SHF68" s="397"/>
      <c r="SHG68" s="397"/>
      <c r="SHH68" s="397"/>
      <c r="SHI68" s="397"/>
      <c r="SHJ68" s="397"/>
      <c r="SHK68" s="397"/>
      <c r="SHL68" s="397"/>
      <c r="SHM68" s="397"/>
      <c r="SHN68" s="397"/>
      <c r="SHO68" s="397"/>
      <c r="SHP68" s="397"/>
      <c r="SHQ68" s="397"/>
      <c r="SHR68" s="397"/>
      <c r="SHS68" s="397"/>
      <c r="SHT68" s="397"/>
      <c r="SHU68" s="397"/>
      <c r="SHV68" s="397"/>
      <c r="SHW68" s="397"/>
      <c r="SHX68" s="397"/>
      <c r="SHY68" s="397"/>
      <c r="SHZ68" s="397"/>
      <c r="SIA68" s="397"/>
      <c r="SIB68" s="397"/>
      <c r="SIC68" s="397"/>
      <c r="SID68" s="397"/>
      <c r="SIE68" s="397"/>
      <c r="SIF68" s="397"/>
      <c r="SIG68" s="397"/>
      <c r="SIH68" s="397"/>
      <c r="SII68" s="397"/>
      <c r="SIJ68" s="397"/>
      <c r="SIK68" s="397"/>
      <c r="SIL68" s="397"/>
      <c r="SIM68" s="397"/>
      <c r="SIN68" s="397"/>
      <c r="SIO68" s="397"/>
      <c r="SIP68" s="397"/>
      <c r="SIQ68" s="397"/>
      <c r="SIR68" s="397"/>
      <c r="SIS68" s="397"/>
      <c r="SIT68" s="397"/>
      <c r="SIU68" s="397"/>
      <c r="SIV68" s="397"/>
      <c r="SIW68" s="397"/>
      <c r="SIX68" s="397"/>
      <c r="SIY68" s="397"/>
      <c r="SIZ68" s="397"/>
      <c r="SJA68" s="397"/>
      <c r="SJB68" s="397"/>
      <c r="SJC68" s="397"/>
      <c r="SJD68" s="397"/>
      <c r="SJE68" s="397"/>
      <c r="SJF68" s="397"/>
      <c r="SJG68" s="397"/>
      <c r="SJH68" s="397"/>
      <c r="SJI68" s="397"/>
      <c r="SJJ68" s="397"/>
      <c r="SJK68" s="397"/>
      <c r="SJL68" s="397"/>
      <c r="SJM68" s="397"/>
      <c r="SJN68" s="397"/>
      <c r="SJO68" s="397"/>
      <c r="SJP68" s="397"/>
      <c r="SJQ68" s="397"/>
      <c r="SJR68" s="397"/>
      <c r="SJS68" s="397"/>
      <c r="SJT68" s="397"/>
      <c r="SJU68" s="397"/>
      <c r="SJV68" s="397"/>
      <c r="SJW68" s="397"/>
      <c r="SJX68" s="397"/>
      <c r="SJY68" s="397"/>
      <c r="SJZ68" s="397"/>
      <c r="SKA68" s="397"/>
      <c r="SKB68" s="397"/>
      <c r="SKC68" s="397"/>
      <c r="SKD68" s="397"/>
      <c r="SKE68" s="397"/>
      <c r="SKF68" s="397"/>
      <c r="SKG68" s="397"/>
      <c r="SKH68" s="397"/>
      <c r="SKI68" s="397"/>
      <c r="SKJ68" s="397"/>
      <c r="SKK68" s="397"/>
      <c r="SKL68" s="397"/>
      <c r="SKM68" s="397"/>
      <c r="SKN68" s="397"/>
      <c r="SKO68" s="397"/>
      <c r="SKP68" s="397"/>
      <c r="SKQ68" s="397"/>
      <c r="SKR68" s="397"/>
      <c r="SKS68" s="397"/>
      <c r="SKT68" s="397"/>
      <c r="SKU68" s="397"/>
      <c r="SKV68" s="397"/>
      <c r="SKW68" s="397"/>
      <c r="SKX68" s="397"/>
      <c r="SKY68" s="397"/>
      <c r="SKZ68" s="397"/>
      <c r="SLA68" s="397"/>
      <c r="SLB68" s="397"/>
      <c r="SLC68" s="397"/>
      <c r="SLD68" s="397"/>
      <c r="SLE68" s="397"/>
      <c r="SLF68" s="397"/>
      <c r="SLG68" s="397"/>
      <c r="SLH68" s="397"/>
      <c r="SLI68" s="397"/>
      <c r="SLJ68" s="397"/>
      <c r="SLK68" s="397"/>
      <c r="SLL68" s="397"/>
      <c r="SLM68" s="397"/>
      <c r="SLN68" s="397"/>
      <c r="SLO68" s="397"/>
      <c r="SLP68" s="397"/>
      <c r="SLQ68" s="397"/>
      <c r="SLR68" s="397"/>
      <c r="SLS68" s="397"/>
      <c r="SLT68" s="397"/>
      <c r="SLU68" s="397"/>
      <c r="SLV68" s="397"/>
      <c r="SLW68" s="397"/>
      <c r="SLX68" s="397"/>
      <c r="SLY68" s="397"/>
      <c r="SLZ68" s="397"/>
      <c r="SMA68" s="397"/>
      <c r="SMB68" s="397"/>
      <c r="SMC68" s="397"/>
      <c r="SMD68" s="397"/>
      <c r="SME68" s="397"/>
      <c r="SMF68" s="397"/>
      <c r="SMG68" s="397"/>
      <c r="SMH68" s="397"/>
      <c r="SMI68" s="397"/>
      <c r="SMJ68" s="397"/>
      <c r="SMK68" s="397"/>
      <c r="SML68" s="397"/>
      <c r="SMM68" s="397"/>
      <c r="SMN68" s="397"/>
      <c r="SMO68" s="397"/>
      <c r="SMP68" s="397"/>
      <c r="SMQ68" s="397"/>
      <c r="SMR68" s="397"/>
      <c r="SMS68" s="397"/>
      <c r="SMT68" s="397"/>
      <c r="SMU68" s="397"/>
      <c r="SMV68" s="397"/>
      <c r="SMW68" s="397"/>
      <c r="SMX68" s="397"/>
      <c r="SMY68" s="397"/>
      <c r="SMZ68" s="397"/>
      <c r="SNA68" s="397"/>
      <c r="SNB68" s="397"/>
      <c r="SNC68" s="397"/>
      <c r="SND68" s="397"/>
      <c r="SNE68" s="397"/>
      <c r="SNF68" s="397"/>
      <c r="SNG68" s="397"/>
      <c r="SNH68" s="397"/>
      <c r="SNI68" s="397"/>
      <c r="SNJ68" s="397"/>
      <c r="SNK68" s="397"/>
      <c r="SNL68" s="397"/>
      <c r="SNM68" s="397"/>
      <c r="SNN68" s="397"/>
      <c r="SNO68" s="397"/>
      <c r="SNP68" s="397"/>
      <c r="SNQ68" s="397"/>
      <c r="SNR68" s="397"/>
      <c r="SNS68" s="397"/>
      <c r="SNT68" s="397"/>
      <c r="SNU68" s="397"/>
      <c r="SNV68" s="397"/>
      <c r="SNW68" s="397"/>
      <c r="SNX68" s="397"/>
      <c r="SNY68" s="397"/>
      <c r="SNZ68" s="397"/>
      <c r="SOA68" s="397"/>
      <c r="SOB68" s="397"/>
      <c r="SOC68" s="397"/>
      <c r="SOD68" s="397"/>
      <c r="SOE68" s="397"/>
      <c r="SOF68" s="397"/>
      <c r="SOG68" s="397"/>
      <c r="SOH68" s="397"/>
      <c r="SOI68" s="397"/>
      <c r="SOJ68" s="397"/>
      <c r="SOK68" s="397"/>
      <c r="SOL68" s="397"/>
      <c r="SOM68" s="397"/>
      <c r="SON68" s="397"/>
      <c r="SOO68" s="397"/>
      <c r="SOP68" s="397"/>
      <c r="SOQ68" s="397"/>
      <c r="SOR68" s="397"/>
      <c r="SOS68" s="397"/>
      <c r="SOT68" s="397"/>
      <c r="SOU68" s="397"/>
      <c r="SOV68" s="397"/>
      <c r="SOW68" s="397"/>
      <c r="SOX68" s="397"/>
      <c r="SOY68" s="397"/>
      <c r="SOZ68" s="397"/>
      <c r="SPA68" s="397"/>
      <c r="SPB68" s="397"/>
      <c r="SPC68" s="397"/>
      <c r="SPD68" s="397"/>
      <c r="SPE68" s="397"/>
      <c r="SPF68" s="397"/>
      <c r="SPG68" s="397"/>
      <c r="SPH68" s="397"/>
      <c r="SPI68" s="397"/>
      <c r="SPJ68" s="397"/>
      <c r="SPK68" s="397"/>
      <c r="SPL68" s="397"/>
      <c r="SPM68" s="397"/>
      <c r="SPN68" s="397"/>
      <c r="SPO68" s="397"/>
      <c r="SPP68" s="397"/>
      <c r="SPQ68" s="397"/>
      <c r="SPR68" s="397"/>
      <c r="SPS68" s="397"/>
      <c r="SPT68" s="397"/>
      <c r="SPU68" s="397"/>
      <c r="SPV68" s="397"/>
      <c r="SPW68" s="397"/>
      <c r="SPX68" s="397"/>
      <c r="SPY68" s="397"/>
      <c r="SPZ68" s="397"/>
      <c r="SQA68" s="397"/>
      <c r="SQB68" s="397"/>
      <c r="SQC68" s="397"/>
      <c r="SQD68" s="397"/>
      <c r="SQE68" s="397"/>
      <c r="SQF68" s="397"/>
      <c r="SQG68" s="397"/>
      <c r="SQH68" s="397"/>
      <c r="SQI68" s="397"/>
      <c r="SQJ68" s="397"/>
      <c r="SQK68" s="397"/>
      <c r="SQL68" s="397"/>
      <c r="SQM68" s="397"/>
      <c r="SQN68" s="397"/>
      <c r="SQO68" s="397"/>
      <c r="SQP68" s="397"/>
      <c r="SQQ68" s="397"/>
      <c r="SQR68" s="397"/>
      <c r="SQS68" s="397"/>
      <c r="SQT68" s="397"/>
      <c r="SQU68" s="397"/>
      <c r="SQV68" s="397"/>
      <c r="SQW68" s="397"/>
      <c r="SQX68" s="397"/>
      <c r="SQY68" s="397"/>
      <c r="SQZ68" s="397"/>
      <c r="SRA68" s="397"/>
      <c r="SRB68" s="397"/>
      <c r="SRC68" s="397"/>
      <c r="SRD68" s="397"/>
      <c r="SRE68" s="397"/>
      <c r="SRF68" s="397"/>
      <c r="SRG68" s="397"/>
      <c r="SRH68" s="397"/>
      <c r="SRI68" s="397"/>
      <c r="SRJ68" s="397"/>
      <c r="SRK68" s="397"/>
      <c r="SRL68" s="397"/>
      <c r="SRM68" s="397"/>
      <c r="SRN68" s="397"/>
      <c r="SRO68" s="397"/>
      <c r="SRP68" s="397"/>
      <c r="SRQ68" s="397"/>
      <c r="SRR68" s="397"/>
      <c r="SRS68" s="397"/>
      <c r="SRT68" s="397"/>
      <c r="SRU68" s="397"/>
      <c r="SRV68" s="397"/>
      <c r="SRW68" s="397"/>
      <c r="SRX68" s="397"/>
      <c r="SRY68" s="397"/>
      <c r="SRZ68" s="397"/>
      <c r="SSA68" s="397"/>
      <c r="SSB68" s="397"/>
      <c r="SSC68" s="397"/>
      <c r="SSD68" s="397"/>
      <c r="SSE68" s="397"/>
      <c r="SSF68" s="397"/>
      <c r="SSG68" s="397"/>
      <c r="SSH68" s="397"/>
      <c r="SSI68" s="397"/>
      <c r="SSJ68" s="397"/>
      <c r="SSK68" s="397"/>
      <c r="SSL68" s="397"/>
      <c r="SSM68" s="397"/>
      <c r="SSN68" s="397"/>
      <c r="SSO68" s="397"/>
      <c r="SSP68" s="397"/>
      <c r="SSQ68" s="397"/>
      <c r="SSR68" s="397"/>
      <c r="SSS68" s="397"/>
      <c r="SST68" s="397"/>
      <c r="SSU68" s="397"/>
      <c r="SSV68" s="397"/>
      <c r="SSW68" s="397"/>
      <c r="SSX68" s="397"/>
      <c r="SSY68" s="397"/>
      <c r="SSZ68" s="397"/>
      <c r="STA68" s="397"/>
      <c r="STB68" s="397"/>
      <c r="STC68" s="397"/>
      <c r="STD68" s="397"/>
      <c r="STE68" s="397"/>
      <c r="STF68" s="397"/>
      <c r="STG68" s="397"/>
      <c r="STH68" s="397"/>
      <c r="STI68" s="397"/>
      <c r="STJ68" s="397"/>
      <c r="STK68" s="397"/>
      <c r="STL68" s="397"/>
      <c r="STM68" s="397"/>
      <c r="STN68" s="397"/>
      <c r="STO68" s="397"/>
      <c r="STP68" s="397"/>
      <c r="STQ68" s="397"/>
      <c r="STR68" s="397"/>
      <c r="STS68" s="397"/>
      <c r="STT68" s="397"/>
      <c r="STU68" s="397"/>
      <c r="STV68" s="397"/>
      <c r="STW68" s="397"/>
      <c r="STX68" s="397"/>
      <c r="STY68" s="397"/>
      <c r="STZ68" s="397"/>
      <c r="SUA68" s="397"/>
      <c r="SUB68" s="397"/>
      <c r="SUC68" s="397"/>
      <c r="SUD68" s="397"/>
      <c r="SUE68" s="397"/>
      <c r="SUF68" s="397"/>
      <c r="SUG68" s="397"/>
      <c r="SUH68" s="397"/>
      <c r="SUI68" s="397"/>
      <c r="SUJ68" s="397"/>
      <c r="SUK68" s="397"/>
      <c r="SUL68" s="397"/>
      <c r="SUM68" s="397"/>
      <c r="SUN68" s="397"/>
      <c r="SUO68" s="397"/>
      <c r="SUP68" s="397"/>
      <c r="SUQ68" s="397"/>
      <c r="SUR68" s="397"/>
      <c r="SUS68" s="397"/>
      <c r="SUT68" s="397"/>
      <c r="SUU68" s="397"/>
      <c r="SUV68" s="397"/>
      <c r="SUW68" s="397"/>
      <c r="SUX68" s="397"/>
      <c r="SUY68" s="397"/>
      <c r="SUZ68" s="397"/>
      <c r="SVA68" s="397"/>
      <c r="SVB68" s="397"/>
      <c r="SVC68" s="397"/>
      <c r="SVD68" s="397"/>
      <c r="SVE68" s="397"/>
      <c r="SVF68" s="397"/>
      <c r="SVG68" s="397"/>
      <c r="SVH68" s="397"/>
      <c r="SVI68" s="397"/>
      <c r="SVJ68" s="397"/>
      <c r="SVK68" s="397"/>
      <c r="SVL68" s="397"/>
      <c r="SVM68" s="397"/>
      <c r="SVN68" s="397"/>
      <c r="SVO68" s="397"/>
      <c r="SVP68" s="397"/>
      <c r="SVQ68" s="397"/>
      <c r="SVR68" s="397"/>
      <c r="SVS68" s="397"/>
      <c r="SVT68" s="397"/>
      <c r="SVU68" s="397"/>
      <c r="SVV68" s="397"/>
      <c r="SVW68" s="397"/>
      <c r="SVX68" s="397"/>
      <c r="SVY68" s="397"/>
      <c r="SVZ68" s="397"/>
      <c r="SWA68" s="397"/>
      <c r="SWB68" s="397"/>
      <c r="SWC68" s="397"/>
      <c r="SWD68" s="397"/>
      <c r="SWE68" s="397"/>
      <c r="SWF68" s="397"/>
      <c r="SWG68" s="397"/>
      <c r="SWH68" s="397"/>
      <c r="SWI68" s="397"/>
      <c r="SWJ68" s="397"/>
      <c r="SWK68" s="397"/>
      <c r="SWL68" s="397"/>
      <c r="SWM68" s="397"/>
      <c r="SWN68" s="397"/>
      <c r="SWO68" s="397"/>
      <c r="SWP68" s="397"/>
      <c r="SWQ68" s="397"/>
      <c r="SWR68" s="397"/>
      <c r="SWS68" s="397"/>
      <c r="SWT68" s="397"/>
      <c r="SWU68" s="397"/>
      <c r="SWV68" s="397"/>
      <c r="SWW68" s="397"/>
      <c r="SWX68" s="397"/>
      <c r="SWY68" s="397"/>
      <c r="SWZ68" s="397"/>
      <c r="SXA68" s="397"/>
      <c r="SXB68" s="397"/>
      <c r="SXC68" s="397"/>
      <c r="SXD68" s="397"/>
      <c r="SXE68" s="397"/>
      <c r="SXF68" s="397"/>
      <c r="SXG68" s="397"/>
      <c r="SXH68" s="397"/>
      <c r="SXI68" s="397"/>
      <c r="SXJ68" s="397"/>
      <c r="SXK68" s="397"/>
      <c r="SXL68" s="397"/>
      <c r="SXM68" s="397"/>
      <c r="SXN68" s="397"/>
      <c r="SXO68" s="397"/>
      <c r="SXP68" s="397"/>
      <c r="SXQ68" s="397"/>
      <c r="SXR68" s="397"/>
      <c r="SXS68" s="397"/>
      <c r="SXT68" s="397"/>
      <c r="SXU68" s="397"/>
      <c r="SXV68" s="397"/>
      <c r="SXW68" s="397"/>
      <c r="SXX68" s="397"/>
      <c r="SXY68" s="397"/>
      <c r="SXZ68" s="397"/>
      <c r="SYA68" s="397"/>
      <c r="SYB68" s="397"/>
      <c r="SYC68" s="397"/>
      <c r="SYD68" s="397"/>
      <c r="SYE68" s="397"/>
      <c r="SYF68" s="397"/>
      <c r="SYG68" s="397"/>
      <c r="SYH68" s="397"/>
      <c r="SYI68" s="397"/>
      <c r="SYJ68" s="397"/>
      <c r="SYK68" s="397"/>
      <c r="SYL68" s="397"/>
      <c r="SYM68" s="397"/>
      <c r="SYN68" s="397"/>
      <c r="SYO68" s="397"/>
      <c r="SYP68" s="397"/>
      <c r="SYQ68" s="397"/>
      <c r="SYR68" s="397"/>
      <c r="SYS68" s="397"/>
      <c r="SYT68" s="397"/>
      <c r="SYU68" s="397"/>
      <c r="SYV68" s="397"/>
      <c r="SYW68" s="397"/>
      <c r="SYX68" s="397"/>
      <c r="SYY68" s="397"/>
      <c r="SYZ68" s="397"/>
      <c r="SZA68" s="397"/>
      <c r="SZB68" s="397"/>
      <c r="SZC68" s="397"/>
      <c r="SZD68" s="397"/>
      <c r="SZE68" s="397"/>
      <c r="SZF68" s="397"/>
      <c r="SZG68" s="397"/>
      <c r="SZH68" s="397"/>
      <c r="SZI68" s="397"/>
      <c r="SZJ68" s="397"/>
      <c r="SZK68" s="397"/>
      <c r="SZL68" s="397"/>
      <c r="SZM68" s="397"/>
      <c r="SZN68" s="397"/>
      <c r="SZO68" s="397"/>
      <c r="SZP68" s="397"/>
      <c r="SZQ68" s="397"/>
      <c r="SZR68" s="397"/>
      <c r="SZS68" s="397"/>
      <c r="SZT68" s="397"/>
      <c r="SZU68" s="397"/>
      <c r="SZV68" s="397"/>
      <c r="SZW68" s="397"/>
      <c r="SZX68" s="397"/>
      <c r="SZY68" s="397"/>
      <c r="SZZ68" s="397"/>
      <c r="TAA68" s="397"/>
      <c r="TAB68" s="397"/>
      <c r="TAC68" s="397"/>
      <c r="TAD68" s="397"/>
      <c r="TAE68" s="397"/>
      <c r="TAF68" s="397"/>
      <c r="TAG68" s="397"/>
      <c r="TAH68" s="397"/>
      <c r="TAI68" s="397"/>
      <c r="TAJ68" s="397"/>
      <c r="TAK68" s="397"/>
      <c r="TAL68" s="397"/>
      <c r="TAM68" s="397"/>
      <c r="TAN68" s="397"/>
      <c r="TAO68" s="397"/>
      <c r="TAP68" s="397"/>
      <c r="TAQ68" s="397"/>
      <c r="TAR68" s="397"/>
      <c r="TAS68" s="397"/>
      <c r="TAT68" s="397"/>
      <c r="TAU68" s="397"/>
      <c r="TAV68" s="397"/>
      <c r="TAW68" s="397"/>
      <c r="TAX68" s="397"/>
      <c r="TAY68" s="397"/>
      <c r="TAZ68" s="397"/>
      <c r="TBA68" s="397"/>
      <c r="TBB68" s="397"/>
      <c r="TBC68" s="397"/>
      <c r="TBD68" s="397"/>
      <c r="TBE68" s="397"/>
      <c r="TBF68" s="397"/>
      <c r="TBG68" s="397"/>
      <c r="TBH68" s="397"/>
      <c r="TBI68" s="397"/>
      <c r="TBJ68" s="397"/>
      <c r="TBK68" s="397"/>
      <c r="TBL68" s="397"/>
      <c r="TBM68" s="397"/>
      <c r="TBN68" s="397"/>
      <c r="TBO68" s="397"/>
      <c r="TBP68" s="397"/>
      <c r="TBQ68" s="397"/>
      <c r="TBR68" s="397"/>
      <c r="TBS68" s="397"/>
      <c r="TBT68" s="397"/>
      <c r="TBU68" s="397"/>
      <c r="TBV68" s="397"/>
      <c r="TBW68" s="397"/>
      <c r="TBX68" s="397"/>
      <c r="TBY68" s="397"/>
      <c r="TBZ68" s="397"/>
      <c r="TCA68" s="397"/>
      <c r="TCB68" s="397"/>
      <c r="TCC68" s="397"/>
      <c r="TCD68" s="397"/>
      <c r="TCE68" s="397"/>
      <c r="TCF68" s="397"/>
      <c r="TCG68" s="397"/>
      <c r="TCH68" s="397"/>
      <c r="TCI68" s="397"/>
      <c r="TCJ68" s="397"/>
      <c r="TCK68" s="397"/>
      <c r="TCL68" s="397"/>
      <c r="TCM68" s="397"/>
      <c r="TCN68" s="397"/>
      <c r="TCO68" s="397"/>
      <c r="TCP68" s="397"/>
      <c r="TCQ68" s="397"/>
      <c r="TCR68" s="397"/>
      <c r="TCS68" s="397"/>
      <c r="TCT68" s="397"/>
      <c r="TCU68" s="397"/>
      <c r="TCV68" s="397"/>
      <c r="TCW68" s="397"/>
      <c r="TCX68" s="397"/>
      <c r="TCY68" s="397"/>
      <c r="TCZ68" s="397"/>
      <c r="TDA68" s="397"/>
      <c r="TDB68" s="397"/>
      <c r="TDC68" s="397"/>
      <c r="TDD68" s="397"/>
      <c r="TDE68" s="397"/>
      <c r="TDF68" s="397"/>
      <c r="TDG68" s="397"/>
      <c r="TDH68" s="397"/>
      <c r="TDI68" s="397"/>
      <c r="TDJ68" s="397"/>
      <c r="TDK68" s="397"/>
      <c r="TDL68" s="397"/>
      <c r="TDM68" s="397"/>
      <c r="TDN68" s="397"/>
      <c r="TDO68" s="397"/>
      <c r="TDP68" s="397"/>
      <c r="TDQ68" s="397"/>
      <c r="TDR68" s="397"/>
      <c r="TDS68" s="397"/>
      <c r="TDT68" s="397"/>
      <c r="TDU68" s="397"/>
      <c r="TDV68" s="397"/>
      <c r="TDW68" s="397"/>
      <c r="TDX68" s="397"/>
      <c r="TDY68" s="397"/>
      <c r="TDZ68" s="397"/>
      <c r="TEA68" s="397"/>
      <c r="TEB68" s="397"/>
      <c r="TEC68" s="397"/>
      <c r="TED68" s="397"/>
      <c r="TEE68" s="397"/>
      <c r="TEF68" s="397"/>
      <c r="TEG68" s="397"/>
      <c r="TEH68" s="397"/>
      <c r="TEI68" s="397"/>
      <c r="TEJ68" s="397"/>
      <c r="TEK68" s="397"/>
      <c r="TEL68" s="397"/>
      <c r="TEM68" s="397"/>
      <c r="TEN68" s="397"/>
      <c r="TEO68" s="397"/>
      <c r="TEP68" s="397"/>
      <c r="TEQ68" s="397"/>
      <c r="TER68" s="397"/>
      <c r="TES68" s="397"/>
      <c r="TET68" s="397"/>
      <c r="TEU68" s="397"/>
      <c r="TEV68" s="397"/>
      <c r="TEW68" s="397"/>
      <c r="TEX68" s="397"/>
      <c r="TEY68" s="397"/>
      <c r="TEZ68" s="397"/>
      <c r="TFA68" s="397"/>
      <c r="TFB68" s="397"/>
      <c r="TFC68" s="397"/>
      <c r="TFD68" s="397"/>
      <c r="TFE68" s="397"/>
      <c r="TFF68" s="397"/>
      <c r="TFG68" s="397"/>
      <c r="TFH68" s="397"/>
      <c r="TFI68" s="397"/>
      <c r="TFJ68" s="397"/>
      <c r="TFK68" s="397"/>
      <c r="TFL68" s="397"/>
      <c r="TFM68" s="397"/>
      <c r="TFN68" s="397"/>
      <c r="TFO68" s="397"/>
      <c r="TFP68" s="397"/>
      <c r="TFQ68" s="397"/>
      <c r="TFR68" s="397"/>
      <c r="TFS68" s="397"/>
      <c r="TFT68" s="397"/>
      <c r="TFU68" s="397"/>
      <c r="TFV68" s="397"/>
      <c r="TFW68" s="397"/>
      <c r="TFX68" s="397"/>
      <c r="TFY68" s="397"/>
      <c r="TFZ68" s="397"/>
      <c r="TGA68" s="397"/>
      <c r="TGB68" s="397"/>
      <c r="TGC68" s="397"/>
      <c r="TGD68" s="397"/>
      <c r="TGE68" s="397"/>
      <c r="TGF68" s="397"/>
      <c r="TGG68" s="397"/>
      <c r="TGH68" s="397"/>
      <c r="TGI68" s="397"/>
      <c r="TGJ68" s="397"/>
      <c r="TGK68" s="397"/>
      <c r="TGL68" s="397"/>
      <c r="TGM68" s="397"/>
      <c r="TGN68" s="397"/>
      <c r="TGO68" s="397"/>
      <c r="TGP68" s="397"/>
      <c r="TGQ68" s="397"/>
      <c r="TGR68" s="397"/>
      <c r="TGS68" s="397"/>
      <c r="TGT68" s="397"/>
      <c r="TGU68" s="397"/>
      <c r="TGV68" s="397"/>
      <c r="TGW68" s="397"/>
      <c r="TGX68" s="397"/>
      <c r="TGY68" s="397"/>
      <c r="TGZ68" s="397"/>
      <c r="THA68" s="397"/>
      <c r="THB68" s="397"/>
      <c r="THC68" s="397"/>
      <c r="THD68" s="397"/>
      <c r="THE68" s="397"/>
      <c r="THF68" s="397"/>
      <c r="THG68" s="397"/>
      <c r="THH68" s="397"/>
      <c r="THI68" s="397"/>
      <c r="THJ68" s="397"/>
      <c r="THK68" s="397"/>
      <c r="THL68" s="397"/>
      <c r="THM68" s="397"/>
      <c r="THN68" s="397"/>
      <c r="THO68" s="397"/>
      <c r="THP68" s="397"/>
      <c r="THQ68" s="397"/>
      <c r="THR68" s="397"/>
      <c r="THS68" s="397"/>
      <c r="THT68" s="397"/>
      <c r="THU68" s="397"/>
      <c r="THV68" s="397"/>
      <c r="THW68" s="397"/>
      <c r="THX68" s="397"/>
      <c r="THY68" s="397"/>
      <c r="THZ68" s="397"/>
      <c r="TIA68" s="397"/>
      <c r="TIB68" s="397"/>
      <c r="TIC68" s="397"/>
      <c r="TID68" s="397"/>
      <c r="TIE68" s="397"/>
      <c r="TIF68" s="397"/>
      <c r="TIG68" s="397"/>
      <c r="TIH68" s="397"/>
      <c r="TII68" s="397"/>
      <c r="TIJ68" s="397"/>
      <c r="TIK68" s="397"/>
      <c r="TIL68" s="397"/>
      <c r="TIM68" s="397"/>
      <c r="TIN68" s="397"/>
      <c r="TIO68" s="397"/>
      <c r="TIP68" s="397"/>
      <c r="TIQ68" s="397"/>
      <c r="TIR68" s="397"/>
      <c r="TIS68" s="397"/>
      <c r="TIT68" s="397"/>
      <c r="TIU68" s="397"/>
      <c r="TIV68" s="397"/>
      <c r="TIW68" s="397"/>
      <c r="TIX68" s="397"/>
      <c r="TIY68" s="397"/>
      <c r="TIZ68" s="397"/>
      <c r="TJA68" s="397"/>
      <c r="TJB68" s="397"/>
      <c r="TJC68" s="397"/>
      <c r="TJD68" s="397"/>
      <c r="TJE68" s="397"/>
      <c r="TJF68" s="397"/>
      <c r="TJG68" s="397"/>
      <c r="TJH68" s="397"/>
      <c r="TJI68" s="397"/>
      <c r="TJJ68" s="397"/>
      <c r="TJK68" s="397"/>
      <c r="TJL68" s="397"/>
      <c r="TJM68" s="397"/>
      <c r="TJN68" s="397"/>
      <c r="TJO68" s="397"/>
      <c r="TJP68" s="397"/>
      <c r="TJQ68" s="397"/>
      <c r="TJR68" s="397"/>
      <c r="TJS68" s="397"/>
      <c r="TJT68" s="397"/>
      <c r="TJU68" s="397"/>
      <c r="TJV68" s="397"/>
      <c r="TJW68" s="397"/>
      <c r="TJX68" s="397"/>
      <c r="TJY68" s="397"/>
      <c r="TJZ68" s="397"/>
      <c r="TKA68" s="397"/>
      <c r="TKB68" s="397"/>
      <c r="TKC68" s="397"/>
      <c r="TKD68" s="397"/>
      <c r="TKE68" s="397"/>
      <c r="TKF68" s="397"/>
      <c r="TKG68" s="397"/>
      <c r="TKH68" s="397"/>
      <c r="TKI68" s="397"/>
      <c r="TKJ68" s="397"/>
      <c r="TKK68" s="397"/>
      <c r="TKL68" s="397"/>
      <c r="TKM68" s="397"/>
      <c r="TKN68" s="397"/>
      <c r="TKO68" s="397"/>
      <c r="TKP68" s="397"/>
      <c r="TKQ68" s="397"/>
      <c r="TKR68" s="397"/>
      <c r="TKS68" s="397"/>
      <c r="TKT68" s="397"/>
      <c r="TKU68" s="397"/>
      <c r="TKV68" s="397"/>
      <c r="TKW68" s="397"/>
      <c r="TKX68" s="397"/>
      <c r="TKY68" s="397"/>
      <c r="TKZ68" s="397"/>
      <c r="TLA68" s="397"/>
      <c r="TLB68" s="397"/>
      <c r="TLC68" s="397"/>
      <c r="TLD68" s="397"/>
      <c r="TLE68" s="397"/>
      <c r="TLF68" s="397"/>
      <c r="TLG68" s="397"/>
      <c r="TLH68" s="397"/>
      <c r="TLI68" s="397"/>
      <c r="TLJ68" s="397"/>
      <c r="TLK68" s="397"/>
      <c r="TLL68" s="397"/>
      <c r="TLM68" s="397"/>
      <c r="TLN68" s="397"/>
      <c r="TLO68" s="397"/>
      <c r="TLP68" s="397"/>
      <c r="TLQ68" s="397"/>
      <c r="TLR68" s="397"/>
      <c r="TLS68" s="397"/>
      <c r="TLT68" s="397"/>
      <c r="TLU68" s="397"/>
      <c r="TLV68" s="397"/>
      <c r="TLW68" s="397"/>
      <c r="TLX68" s="397"/>
      <c r="TLY68" s="397"/>
      <c r="TLZ68" s="397"/>
      <c r="TMA68" s="397"/>
      <c r="TMB68" s="397"/>
      <c r="TMC68" s="397"/>
      <c r="TMD68" s="397"/>
      <c r="TME68" s="397"/>
      <c r="TMF68" s="397"/>
      <c r="TMG68" s="397"/>
      <c r="TMH68" s="397"/>
      <c r="TMI68" s="397"/>
      <c r="TMJ68" s="397"/>
      <c r="TMK68" s="397"/>
      <c r="TML68" s="397"/>
      <c r="TMM68" s="397"/>
      <c r="TMN68" s="397"/>
      <c r="TMO68" s="397"/>
      <c r="TMP68" s="397"/>
      <c r="TMQ68" s="397"/>
      <c r="TMR68" s="397"/>
      <c r="TMS68" s="397"/>
      <c r="TMT68" s="397"/>
      <c r="TMU68" s="397"/>
      <c r="TMV68" s="397"/>
      <c r="TMW68" s="397"/>
      <c r="TMX68" s="397"/>
      <c r="TMY68" s="397"/>
      <c r="TMZ68" s="397"/>
      <c r="TNA68" s="397"/>
      <c r="TNB68" s="397"/>
      <c r="TNC68" s="397"/>
      <c r="TND68" s="397"/>
      <c r="TNE68" s="397"/>
      <c r="TNF68" s="397"/>
      <c r="TNG68" s="397"/>
      <c r="TNH68" s="397"/>
      <c r="TNI68" s="397"/>
      <c r="TNJ68" s="397"/>
      <c r="TNK68" s="397"/>
      <c r="TNL68" s="397"/>
      <c r="TNM68" s="397"/>
      <c r="TNN68" s="397"/>
      <c r="TNO68" s="397"/>
      <c r="TNP68" s="397"/>
      <c r="TNQ68" s="397"/>
      <c r="TNR68" s="397"/>
      <c r="TNS68" s="397"/>
      <c r="TNT68" s="397"/>
      <c r="TNU68" s="397"/>
      <c r="TNV68" s="397"/>
      <c r="TNW68" s="397"/>
      <c r="TNX68" s="397"/>
      <c r="TNY68" s="397"/>
      <c r="TNZ68" s="397"/>
      <c r="TOA68" s="397"/>
      <c r="TOB68" s="397"/>
      <c r="TOC68" s="397"/>
      <c r="TOD68" s="397"/>
      <c r="TOE68" s="397"/>
      <c r="TOF68" s="397"/>
      <c r="TOG68" s="397"/>
      <c r="TOH68" s="397"/>
      <c r="TOI68" s="397"/>
      <c r="TOJ68" s="397"/>
      <c r="TOK68" s="397"/>
      <c r="TOL68" s="397"/>
      <c r="TOM68" s="397"/>
      <c r="TON68" s="397"/>
      <c r="TOO68" s="397"/>
      <c r="TOP68" s="397"/>
      <c r="TOQ68" s="397"/>
      <c r="TOR68" s="397"/>
      <c r="TOS68" s="397"/>
      <c r="TOT68" s="397"/>
      <c r="TOU68" s="397"/>
      <c r="TOV68" s="397"/>
      <c r="TOW68" s="397"/>
      <c r="TOX68" s="397"/>
      <c r="TOY68" s="397"/>
      <c r="TOZ68" s="397"/>
      <c r="TPA68" s="397"/>
      <c r="TPB68" s="397"/>
      <c r="TPC68" s="397"/>
      <c r="TPD68" s="397"/>
      <c r="TPE68" s="397"/>
      <c r="TPF68" s="397"/>
      <c r="TPG68" s="397"/>
      <c r="TPH68" s="397"/>
      <c r="TPI68" s="397"/>
      <c r="TPJ68" s="397"/>
      <c r="TPK68" s="397"/>
      <c r="TPL68" s="397"/>
      <c r="TPM68" s="397"/>
      <c r="TPN68" s="397"/>
      <c r="TPO68" s="397"/>
      <c r="TPP68" s="397"/>
      <c r="TPQ68" s="397"/>
      <c r="TPR68" s="397"/>
      <c r="TPS68" s="397"/>
      <c r="TPT68" s="397"/>
      <c r="TPU68" s="397"/>
      <c r="TPV68" s="397"/>
      <c r="TPW68" s="397"/>
      <c r="TPX68" s="397"/>
      <c r="TPY68" s="397"/>
      <c r="TPZ68" s="397"/>
      <c r="TQA68" s="397"/>
      <c r="TQB68" s="397"/>
      <c r="TQC68" s="397"/>
      <c r="TQD68" s="397"/>
      <c r="TQE68" s="397"/>
      <c r="TQF68" s="397"/>
      <c r="TQG68" s="397"/>
      <c r="TQH68" s="397"/>
      <c r="TQI68" s="397"/>
      <c r="TQJ68" s="397"/>
      <c r="TQK68" s="397"/>
      <c r="TQL68" s="397"/>
      <c r="TQM68" s="397"/>
      <c r="TQN68" s="397"/>
      <c r="TQO68" s="397"/>
      <c r="TQP68" s="397"/>
      <c r="TQQ68" s="397"/>
      <c r="TQR68" s="397"/>
      <c r="TQS68" s="397"/>
      <c r="TQT68" s="397"/>
      <c r="TQU68" s="397"/>
      <c r="TQV68" s="397"/>
      <c r="TQW68" s="397"/>
      <c r="TQX68" s="397"/>
      <c r="TQY68" s="397"/>
      <c r="TQZ68" s="397"/>
      <c r="TRA68" s="397"/>
      <c r="TRB68" s="397"/>
      <c r="TRC68" s="397"/>
      <c r="TRD68" s="397"/>
      <c r="TRE68" s="397"/>
      <c r="TRF68" s="397"/>
      <c r="TRG68" s="397"/>
      <c r="TRH68" s="397"/>
      <c r="TRI68" s="397"/>
      <c r="TRJ68" s="397"/>
      <c r="TRK68" s="397"/>
      <c r="TRL68" s="397"/>
      <c r="TRM68" s="397"/>
      <c r="TRN68" s="397"/>
      <c r="TRO68" s="397"/>
      <c r="TRP68" s="397"/>
      <c r="TRQ68" s="397"/>
      <c r="TRR68" s="397"/>
      <c r="TRS68" s="397"/>
      <c r="TRT68" s="397"/>
      <c r="TRU68" s="397"/>
      <c r="TRV68" s="397"/>
      <c r="TRW68" s="397"/>
      <c r="TRX68" s="397"/>
      <c r="TRY68" s="397"/>
      <c r="TRZ68" s="397"/>
      <c r="TSA68" s="397"/>
      <c r="TSB68" s="397"/>
      <c r="TSC68" s="397"/>
      <c r="TSD68" s="397"/>
      <c r="TSE68" s="397"/>
      <c r="TSF68" s="397"/>
      <c r="TSG68" s="397"/>
      <c r="TSH68" s="397"/>
      <c r="TSI68" s="397"/>
      <c r="TSJ68" s="397"/>
      <c r="TSK68" s="397"/>
      <c r="TSL68" s="397"/>
      <c r="TSM68" s="397"/>
      <c r="TSN68" s="397"/>
      <c r="TSO68" s="397"/>
      <c r="TSP68" s="397"/>
      <c r="TSQ68" s="397"/>
      <c r="TSR68" s="397"/>
      <c r="TSS68" s="397"/>
      <c r="TST68" s="397"/>
      <c r="TSU68" s="397"/>
      <c r="TSV68" s="397"/>
      <c r="TSW68" s="397"/>
      <c r="TSX68" s="397"/>
      <c r="TSY68" s="397"/>
      <c r="TSZ68" s="397"/>
      <c r="TTA68" s="397"/>
      <c r="TTB68" s="397"/>
      <c r="TTC68" s="397"/>
      <c r="TTD68" s="397"/>
      <c r="TTE68" s="397"/>
      <c r="TTF68" s="397"/>
      <c r="TTG68" s="397"/>
      <c r="TTH68" s="397"/>
      <c r="TTI68" s="397"/>
      <c r="TTJ68" s="397"/>
      <c r="TTK68" s="397"/>
      <c r="TTL68" s="397"/>
      <c r="TTM68" s="397"/>
      <c r="TTN68" s="397"/>
      <c r="TTO68" s="397"/>
      <c r="TTP68" s="397"/>
      <c r="TTQ68" s="397"/>
      <c r="TTR68" s="397"/>
      <c r="TTS68" s="397"/>
      <c r="TTT68" s="397"/>
      <c r="TTU68" s="397"/>
      <c r="TTV68" s="397"/>
      <c r="TTW68" s="397"/>
      <c r="TTX68" s="397"/>
      <c r="TTY68" s="397"/>
      <c r="TTZ68" s="397"/>
      <c r="TUA68" s="397"/>
      <c r="TUB68" s="397"/>
      <c r="TUC68" s="397"/>
      <c r="TUD68" s="397"/>
      <c r="TUE68" s="397"/>
      <c r="TUF68" s="397"/>
      <c r="TUG68" s="397"/>
      <c r="TUH68" s="397"/>
      <c r="TUI68" s="397"/>
      <c r="TUJ68" s="397"/>
      <c r="TUK68" s="397"/>
      <c r="TUL68" s="397"/>
      <c r="TUM68" s="397"/>
      <c r="TUN68" s="397"/>
      <c r="TUO68" s="397"/>
      <c r="TUP68" s="397"/>
      <c r="TUQ68" s="397"/>
      <c r="TUR68" s="397"/>
      <c r="TUS68" s="397"/>
      <c r="TUT68" s="397"/>
      <c r="TUU68" s="397"/>
      <c r="TUV68" s="397"/>
      <c r="TUW68" s="397"/>
      <c r="TUX68" s="397"/>
      <c r="TUY68" s="397"/>
      <c r="TUZ68" s="397"/>
      <c r="TVA68" s="397"/>
      <c r="TVB68" s="397"/>
      <c r="TVC68" s="397"/>
      <c r="TVD68" s="397"/>
      <c r="TVE68" s="397"/>
      <c r="TVF68" s="397"/>
      <c r="TVG68" s="397"/>
      <c r="TVH68" s="397"/>
      <c r="TVI68" s="397"/>
      <c r="TVJ68" s="397"/>
      <c r="TVK68" s="397"/>
      <c r="TVL68" s="397"/>
      <c r="TVM68" s="397"/>
      <c r="TVN68" s="397"/>
      <c r="TVO68" s="397"/>
      <c r="TVP68" s="397"/>
      <c r="TVQ68" s="397"/>
      <c r="TVR68" s="397"/>
      <c r="TVS68" s="397"/>
      <c r="TVT68" s="397"/>
      <c r="TVU68" s="397"/>
      <c r="TVV68" s="397"/>
      <c r="TVW68" s="397"/>
      <c r="TVX68" s="397"/>
      <c r="TVY68" s="397"/>
      <c r="TVZ68" s="397"/>
      <c r="TWA68" s="397"/>
      <c r="TWB68" s="397"/>
      <c r="TWC68" s="397"/>
      <c r="TWD68" s="397"/>
      <c r="TWE68" s="397"/>
      <c r="TWF68" s="397"/>
      <c r="TWG68" s="397"/>
      <c r="TWH68" s="397"/>
      <c r="TWI68" s="397"/>
      <c r="TWJ68" s="397"/>
      <c r="TWK68" s="397"/>
      <c r="TWL68" s="397"/>
      <c r="TWM68" s="397"/>
      <c r="TWN68" s="397"/>
      <c r="TWO68" s="397"/>
      <c r="TWP68" s="397"/>
      <c r="TWQ68" s="397"/>
      <c r="TWR68" s="397"/>
      <c r="TWS68" s="397"/>
      <c r="TWT68" s="397"/>
      <c r="TWU68" s="397"/>
      <c r="TWV68" s="397"/>
      <c r="TWW68" s="397"/>
      <c r="TWX68" s="397"/>
      <c r="TWY68" s="397"/>
      <c r="TWZ68" s="397"/>
      <c r="TXA68" s="397"/>
      <c r="TXB68" s="397"/>
      <c r="TXC68" s="397"/>
      <c r="TXD68" s="397"/>
      <c r="TXE68" s="397"/>
      <c r="TXF68" s="397"/>
      <c r="TXG68" s="397"/>
      <c r="TXH68" s="397"/>
      <c r="TXI68" s="397"/>
      <c r="TXJ68" s="397"/>
      <c r="TXK68" s="397"/>
      <c r="TXL68" s="397"/>
      <c r="TXM68" s="397"/>
      <c r="TXN68" s="397"/>
      <c r="TXO68" s="397"/>
      <c r="TXP68" s="397"/>
      <c r="TXQ68" s="397"/>
      <c r="TXR68" s="397"/>
      <c r="TXS68" s="397"/>
      <c r="TXT68" s="397"/>
      <c r="TXU68" s="397"/>
      <c r="TXV68" s="397"/>
      <c r="TXW68" s="397"/>
      <c r="TXX68" s="397"/>
      <c r="TXY68" s="397"/>
      <c r="TXZ68" s="397"/>
      <c r="TYA68" s="397"/>
      <c r="TYB68" s="397"/>
      <c r="TYC68" s="397"/>
      <c r="TYD68" s="397"/>
      <c r="TYE68" s="397"/>
      <c r="TYF68" s="397"/>
      <c r="TYG68" s="397"/>
      <c r="TYH68" s="397"/>
      <c r="TYI68" s="397"/>
      <c r="TYJ68" s="397"/>
      <c r="TYK68" s="397"/>
      <c r="TYL68" s="397"/>
      <c r="TYM68" s="397"/>
      <c r="TYN68" s="397"/>
      <c r="TYO68" s="397"/>
      <c r="TYP68" s="397"/>
      <c r="TYQ68" s="397"/>
      <c r="TYR68" s="397"/>
      <c r="TYS68" s="397"/>
      <c r="TYT68" s="397"/>
      <c r="TYU68" s="397"/>
      <c r="TYV68" s="397"/>
      <c r="TYW68" s="397"/>
      <c r="TYX68" s="397"/>
      <c r="TYY68" s="397"/>
      <c r="TYZ68" s="397"/>
      <c r="TZA68" s="397"/>
      <c r="TZB68" s="397"/>
      <c r="TZC68" s="397"/>
      <c r="TZD68" s="397"/>
      <c r="TZE68" s="397"/>
      <c r="TZF68" s="397"/>
      <c r="TZG68" s="397"/>
      <c r="TZH68" s="397"/>
      <c r="TZI68" s="397"/>
      <c r="TZJ68" s="397"/>
      <c r="TZK68" s="397"/>
      <c r="TZL68" s="397"/>
      <c r="TZM68" s="397"/>
      <c r="TZN68" s="397"/>
      <c r="TZO68" s="397"/>
      <c r="TZP68" s="397"/>
      <c r="TZQ68" s="397"/>
      <c r="TZR68" s="397"/>
      <c r="TZS68" s="397"/>
      <c r="TZT68" s="397"/>
      <c r="TZU68" s="397"/>
      <c r="TZV68" s="397"/>
      <c r="TZW68" s="397"/>
      <c r="TZX68" s="397"/>
      <c r="TZY68" s="397"/>
      <c r="TZZ68" s="397"/>
      <c r="UAA68" s="397"/>
      <c r="UAB68" s="397"/>
      <c r="UAC68" s="397"/>
      <c r="UAD68" s="397"/>
      <c r="UAE68" s="397"/>
      <c r="UAF68" s="397"/>
      <c r="UAG68" s="397"/>
      <c r="UAH68" s="397"/>
      <c r="UAI68" s="397"/>
      <c r="UAJ68" s="397"/>
      <c r="UAK68" s="397"/>
      <c r="UAL68" s="397"/>
      <c r="UAM68" s="397"/>
      <c r="UAN68" s="397"/>
      <c r="UAO68" s="397"/>
      <c r="UAP68" s="397"/>
      <c r="UAQ68" s="397"/>
      <c r="UAR68" s="397"/>
      <c r="UAS68" s="397"/>
      <c r="UAT68" s="397"/>
      <c r="UAU68" s="397"/>
      <c r="UAV68" s="397"/>
      <c r="UAW68" s="397"/>
      <c r="UAX68" s="397"/>
      <c r="UAY68" s="397"/>
      <c r="UAZ68" s="397"/>
      <c r="UBA68" s="397"/>
      <c r="UBB68" s="397"/>
      <c r="UBC68" s="397"/>
      <c r="UBD68" s="397"/>
      <c r="UBE68" s="397"/>
      <c r="UBF68" s="397"/>
      <c r="UBG68" s="397"/>
      <c r="UBH68" s="397"/>
      <c r="UBI68" s="397"/>
      <c r="UBJ68" s="397"/>
      <c r="UBK68" s="397"/>
      <c r="UBL68" s="397"/>
      <c r="UBM68" s="397"/>
      <c r="UBN68" s="397"/>
      <c r="UBO68" s="397"/>
      <c r="UBP68" s="397"/>
      <c r="UBQ68" s="397"/>
      <c r="UBR68" s="397"/>
      <c r="UBS68" s="397"/>
      <c r="UBT68" s="397"/>
      <c r="UBU68" s="397"/>
      <c r="UBV68" s="397"/>
      <c r="UBW68" s="397"/>
      <c r="UBX68" s="397"/>
      <c r="UBY68" s="397"/>
      <c r="UBZ68" s="397"/>
      <c r="UCA68" s="397"/>
      <c r="UCB68" s="397"/>
      <c r="UCC68" s="397"/>
      <c r="UCD68" s="397"/>
      <c r="UCE68" s="397"/>
      <c r="UCF68" s="397"/>
      <c r="UCG68" s="397"/>
      <c r="UCH68" s="397"/>
      <c r="UCI68" s="397"/>
      <c r="UCJ68" s="397"/>
      <c r="UCK68" s="397"/>
      <c r="UCL68" s="397"/>
      <c r="UCM68" s="397"/>
      <c r="UCN68" s="397"/>
      <c r="UCO68" s="397"/>
      <c r="UCP68" s="397"/>
      <c r="UCQ68" s="397"/>
      <c r="UCR68" s="397"/>
      <c r="UCS68" s="397"/>
      <c r="UCT68" s="397"/>
      <c r="UCU68" s="397"/>
      <c r="UCV68" s="397"/>
      <c r="UCW68" s="397"/>
      <c r="UCX68" s="397"/>
      <c r="UCY68" s="397"/>
      <c r="UCZ68" s="397"/>
      <c r="UDA68" s="397"/>
      <c r="UDB68" s="397"/>
      <c r="UDC68" s="397"/>
      <c r="UDD68" s="397"/>
      <c r="UDE68" s="397"/>
      <c r="UDF68" s="397"/>
      <c r="UDG68" s="397"/>
      <c r="UDH68" s="397"/>
      <c r="UDI68" s="397"/>
      <c r="UDJ68" s="397"/>
      <c r="UDK68" s="397"/>
      <c r="UDL68" s="397"/>
      <c r="UDM68" s="397"/>
      <c r="UDN68" s="397"/>
      <c r="UDO68" s="397"/>
      <c r="UDP68" s="397"/>
      <c r="UDQ68" s="397"/>
      <c r="UDR68" s="397"/>
      <c r="UDS68" s="397"/>
      <c r="UDT68" s="397"/>
      <c r="UDU68" s="397"/>
      <c r="UDV68" s="397"/>
      <c r="UDW68" s="397"/>
      <c r="UDX68" s="397"/>
      <c r="UDY68" s="397"/>
      <c r="UDZ68" s="397"/>
      <c r="UEA68" s="397"/>
      <c r="UEB68" s="397"/>
      <c r="UEC68" s="397"/>
      <c r="UED68" s="397"/>
      <c r="UEE68" s="397"/>
      <c r="UEF68" s="397"/>
      <c r="UEG68" s="397"/>
      <c r="UEH68" s="397"/>
      <c r="UEI68" s="397"/>
      <c r="UEJ68" s="397"/>
      <c r="UEK68" s="397"/>
      <c r="UEL68" s="397"/>
      <c r="UEM68" s="397"/>
      <c r="UEN68" s="397"/>
      <c r="UEO68" s="397"/>
      <c r="UEP68" s="397"/>
      <c r="UEQ68" s="397"/>
      <c r="UER68" s="397"/>
      <c r="UES68" s="397"/>
      <c r="UET68" s="397"/>
      <c r="UEU68" s="397"/>
      <c r="UEV68" s="397"/>
      <c r="UEW68" s="397"/>
      <c r="UEX68" s="397"/>
      <c r="UEY68" s="397"/>
      <c r="UEZ68" s="397"/>
      <c r="UFA68" s="397"/>
      <c r="UFB68" s="397"/>
      <c r="UFC68" s="397"/>
      <c r="UFD68" s="397"/>
      <c r="UFE68" s="397"/>
      <c r="UFF68" s="397"/>
      <c r="UFG68" s="397"/>
      <c r="UFH68" s="397"/>
      <c r="UFI68" s="397"/>
      <c r="UFJ68" s="397"/>
      <c r="UFK68" s="397"/>
      <c r="UFL68" s="397"/>
      <c r="UFM68" s="397"/>
      <c r="UFN68" s="397"/>
      <c r="UFO68" s="397"/>
      <c r="UFP68" s="397"/>
      <c r="UFQ68" s="397"/>
      <c r="UFR68" s="397"/>
      <c r="UFS68" s="397"/>
      <c r="UFT68" s="397"/>
      <c r="UFU68" s="397"/>
      <c r="UFV68" s="397"/>
      <c r="UFW68" s="397"/>
      <c r="UFX68" s="397"/>
      <c r="UFY68" s="397"/>
      <c r="UFZ68" s="397"/>
      <c r="UGA68" s="397"/>
      <c r="UGB68" s="397"/>
      <c r="UGC68" s="397"/>
      <c r="UGD68" s="397"/>
      <c r="UGE68" s="397"/>
      <c r="UGF68" s="397"/>
      <c r="UGG68" s="397"/>
      <c r="UGH68" s="397"/>
      <c r="UGI68" s="397"/>
      <c r="UGJ68" s="397"/>
      <c r="UGK68" s="397"/>
      <c r="UGL68" s="397"/>
      <c r="UGM68" s="397"/>
      <c r="UGN68" s="397"/>
      <c r="UGO68" s="397"/>
      <c r="UGP68" s="397"/>
      <c r="UGQ68" s="397"/>
      <c r="UGR68" s="397"/>
      <c r="UGS68" s="397"/>
      <c r="UGT68" s="397"/>
      <c r="UGU68" s="397"/>
      <c r="UGV68" s="397"/>
      <c r="UGW68" s="397"/>
      <c r="UGX68" s="397"/>
      <c r="UGY68" s="397"/>
      <c r="UGZ68" s="397"/>
      <c r="UHA68" s="397"/>
      <c r="UHB68" s="397"/>
      <c r="UHC68" s="397"/>
      <c r="UHD68" s="397"/>
      <c r="UHE68" s="397"/>
      <c r="UHF68" s="397"/>
      <c r="UHG68" s="397"/>
      <c r="UHH68" s="397"/>
      <c r="UHI68" s="397"/>
      <c r="UHJ68" s="397"/>
      <c r="UHK68" s="397"/>
      <c r="UHL68" s="397"/>
      <c r="UHM68" s="397"/>
      <c r="UHN68" s="397"/>
      <c r="UHO68" s="397"/>
      <c r="UHP68" s="397"/>
      <c r="UHQ68" s="397"/>
      <c r="UHR68" s="397"/>
      <c r="UHS68" s="397"/>
      <c r="UHT68" s="397"/>
      <c r="UHU68" s="397"/>
      <c r="UHV68" s="397"/>
      <c r="UHW68" s="397"/>
      <c r="UHX68" s="397"/>
      <c r="UHY68" s="397"/>
      <c r="UHZ68" s="397"/>
      <c r="UIA68" s="397"/>
      <c r="UIB68" s="397"/>
      <c r="UIC68" s="397"/>
      <c r="UID68" s="397"/>
      <c r="UIE68" s="397"/>
      <c r="UIF68" s="397"/>
      <c r="UIG68" s="397"/>
      <c r="UIH68" s="397"/>
      <c r="UII68" s="397"/>
      <c r="UIJ68" s="397"/>
      <c r="UIK68" s="397"/>
      <c r="UIL68" s="397"/>
      <c r="UIM68" s="397"/>
      <c r="UIN68" s="397"/>
      <c r="UIO68" s="397"/>
      <c r="UIP68" s="397"/>
      <c r="UIQ68" s="397"/>
      <c r="UIR68" s="397"/>
      <c r="UIS68" s="397"/>
      <c r="UIT68" s="397"/>
      <c r="UIU68" s="397"/>
      <c r="UIV68" s="397"/>
      <c r="UIW68" s="397"/>
      <c r="UIX68" s="397"/>
      <c r="UIY68" s="397"/>
      <c r="UIZ68" s="397"/>
      <c r="UJA68" s="397"/>
      <c r="UJB68" s="397"/>
      <c r="UJC68" s="397"/>
      <c r="UJD68" s="397"/>
      <c r="UJE68" s="397"/>
      <c r="UJF68" s="397"/>
      <c r="UJG68" s="397"/>
      <c r="UJH68" s="397"/>
      <c r="UJI68" s="397"/>
      <c r="UJJ68" s="397"/>
      <c r="UJK68" s="397"/>
      <c r="UJL68" s="397"/>
      <c r="UJM68" s="397"/>
      <c r="UJN68" s="397"/>
      <c r="UJO68" s="397"/>
      <c r="UJP68" s="397"/>
      <c r="UJQ68" s="397"/>
      <c r="UJR68" s="397"/>
      <c r="UJS68" s="397"/>
      <c r="UJT68" s="397"/>
      <c r="UJU68" s="397"/>
      <c r="UJV68" s="397"/>
      <c r="UJW68" s="397"/>
      <c r="UJX68" s="397"/>
      <c r="UJY68" s="397"/>
      <c r="UJZ68" s="397"/>
      <c r="UKA68" s="397"/>
      <c r="UKB68" s="397"/>
      <c r="UKC68" s="397"/>
      <c r="UKD68" s="397"/>
      <c r="UKE68" s="397"/>
      <c r="UKF68" s="397"/>
      <c r="UKG68" s="397"/>
      <c r="UKH68" s="397"/>
      <c r="UKI68" s="397"/>
      <c r="UKJ68" s="397"/>
      <c r="UKK68" s="397"/>
      <c r="UKL68" s="397"/>
      <c r="UKM68" s="397"/>
      <c r="UKN68" s="397"/>
      <c r="UKO68" s="397"/>
      <c r="UKP68" s="397"/>
      <c r="UKQ68" s="397"/>
      <c r="UKR68" s="397"/>
      <c r="UKS68" s="397"/>
      <c r="UKT68" s="397"/>
      <c r="UKU68" s="397"/>
      <c r="UKV68" s="397"/>
      <c r="UKW68" s="397"/>
      <c r="UKX68" s="397"/>
      <c r="UKY68" s="397"/>
      <c r="UKZ68" s="397"/>
      <c r="ULA68" s="397"/>
      <c r="ULB68" s="397"/>
      <c r="ULC68" s="397"/>
      <c r="ULD68" s="397"/>
      <c r="ULE68" s="397"/>
      <c r="ULF68" s="397"/>
      <c r="ULG68" s="397"/>
      <c r="ULH68" s="397"/>
      <c r="ULI68" s="397"/>
      <c r="ULJ68" s="397"/>
      <c r="ULK68" s="397"/>
      <c r="ULL68" s="397"/>
      <c r="ULM68" s="397"/>
      <c r="ULN68" s="397"/>
      <c r="ULO68" s="397"/>
      <c r="ULP68" s="397"/>
      <c r="ULQ68" s="397"/>
      <c r="ULR68" s="397"/>
      <c r="ULS68" s="397"/>
      <c r="ULT68" s="397"/>
      <c r="ULU68" s="397"/>
      <c r="ULV68" s="397"/>
      <c r="ULW68" s="397"/>
      <c r="ULX68" s="397"/>
      <c r="ULY68" s="397"/>
      <c r="ULZ68" s="397"/>
      <c r="UMA68" s="397"/>
      <c r="UMB68" s="397"/>
      <c r="UMC68" s="397"/>
      <c r="UMD68" s="397"/>
      <c r="UME68" s="397"/>
      <c r="UMF68" s="397"/>
      <c r="UMG68" s="397"/>
      <c r="UMH68" s="397"/>
      <c r="UMI68" s="397"/>
      <c r="UMJ68" s="397"/>
      <c r="UMK68" s="397"/>
      <c r="UML68" s="397"/>
      <c r="UMM68" s="397"/>
      <c r="UMN68" s="397"/>
      <c r="UMO68" s="397"/>
      <c r="UMP68" s="397"/>
      <c r="UMQ68" s="397"/>
      <c r="UMR68" s="397"/>
      <c r="UMS68" s="397"/>
      <c r="UMT68" s="397"/>
      <c r="UMU68" s="397"/>
      <c r="UMV68" s="397"/>
      <c r="UMW68" s="397"/>
      <c r="UMX68" s="397"/>
      <c r="UMY68" s="397"/>
      <c r="UMZ68" s="397"/>
      <c r="UNA68" s="397"/>
      <c r="UNB68" s="397"/>
      <c r="UNC68" s="397"/>
      <c r="UND68" s="397"/>
      <c r="UNE68" s="397"/>
      <c r="UNF68" s="397"/>
      <c r="UNG68" s="397"/>
      <c r="UNH68" s="397"/>
      <c r="UNI68" s="397"/>
      <c r="UNJ68" s="397"/>
      <c r="UNK68" s="397"/>
      <c r="UNL68" s="397"/>
      <c r="UNM68" s="397"/>
      <c r="UNN68" s="397"/>
      <c r="UNO68" s="397"/>
      <c r="UNP68" s="397"/>
      <c r="UNQ68" s="397"/>
      <c r="UNR68" s="397"/>
      <c r="UNS68" s="397"/>
      <c r="UNT68" s="397"/>
      <c r="UNU68" s="397"/>
      <c r="UNV68" s="397"/>
      <c r="UNW68" s="397"/>
      <c r="UNX68" s="397"/>
      <c r="UNY68" s="397"/>
      <c r="UNZ68" s="397"/>
      <c r="UOA68" s="397"/>
      <c r="UOB68" s="397"/>
      <c r="UOC68" s="397"/>
      <c r="UOD68" s="397"/>
      <c r="UOE68" s="397"/>
      <c r="UOF68" s="397"/>
      <c r="UOG68" s="397"/>
      <c r="UOH68" s="397"/>
      <c r="UOI68" s="397"/>
      <c r="UOJ68" s="397"/>
      <c r="UOK68" s="397"/>
      <c r="UOL68" s="397"/>
      <c r="UOM68" s="397"/>
      <c r="UON68" s="397"/>
      <c r="UOO68" s="397"/>
      <c r="UOP68" s="397"/>
      <c r="UOQ68" s="397"/>
      <c r="UOR68" s="397"/>
      <c r="UOS68" s="397"/>
      <c r="UOT68" s="397"/>
      <c r="UOU68" s="397"/>
      <c r="UOV68" s="397"/>
      <c r="UOW68" s="397"/>
      <c r="UOX68" s="397"/>
      <c r="UOY68" s="397"/>
      <c r="UOZ68" s="397"/>
      <c r="UPA68" s="397"/>
      <c r="UPB68" s="397"/>
      <c r="UPC68" s="397"/>
      <c r="UPD68" s="397"/>
      <c r="UPE68" s="397"/>
      <c r="UPF68" s="397"/>
      <c r="UPG68" s="397"/>
      <c r="UPH68" s="397"/>
      <c r="UPI68" s="397"/>
      <c r="UPJ68" s="397"/>
      <c r="UPK68" s="397"/>
      <c r="UPL68" s="397"/>
      <c r="UPM68" s="397"/>
      <c r="UPN68" s="397"/>
      <c r="UPO68" s="397"/>
      <c r="UPP68" s="397"/>
      <c r="UPQ68" s="397"/>
      <c r="UPR68" s="397"/>
      <c r="UPS68" s="397"/>
      <c r="UPT68" s="397"/>
      <c r="UPU68" s="397"/>
      <c r="UPV68" s="397"/>
      <c r="UPW68" s="397"/>
      <c r="UPX68" s="397"/>
      <c r="UPY68" s="397"/>
      <c r="UPZ68" s="397"/>
      <c r="UQA68" s="397"/>
      <c r="UQB68" s="397"/>
      <c r="UQC68" s="397"/>
      <c r="UQD68" s="397"/>
      <c r="UQE68" s="397"/>
      <c r="UQF68" s="397"/>
      <c r="UQG68" s="397"/>
      <c r="UQH68" s="397"/>
      <c r="UQI68" s="397"/>
      <c r="UQJ68" s="397"/>
      <c r="UQK68" s="397"/>
      <c r="UQL68" s="397"/>
      <c r="UQM68" s="397"/>
      <c r="UQN68" s="397"/>
      <c r="UQO68" s="397"/>
      <c r="UQP68" s="397"/>
      <c r="UQQ68" s="397"/>
      <c r="UQR68" s="397"/>
      <c r="UQS68" s="397"/>
      <c r="UQT68" s="397"/>
      <c r="UQU68" s="397"/>
      <c r="UQV68" s="397"/>
      <c r="UQW68" s="397"/>
      <c r="UQX68" s="397"/>
      <c r="UQY68" s="397"/>
      <c r="UQZ68" s="397"/>
      <c r="URA68" s="397"/>
      <c r="URB68" s="397"/>
      <c r="URC68" s="397"/>
      <c r="URD68" s="397"/>
      <c r="URE68" s="397"/>
      <c r="URF68" s="397"/>
      <c r="URG68" s="397"/>
      <c r="URH68" s="397"/>
      <c r="URI68" s="397"/>
      <c r="URJ68" s="397"/>
      <c r="URK68" s="397"/>
      <c r="URL68" s="397"/>
      <c r="URM68" s="397"/>
      <c r="URN68" s="397"/>
      <c r="URO68" s="397"/>
      <c r="URP68" s="397"/>
      <c r="URQ68" s="397"/>
      <c r="URR68" s="397"/>
      <c r="URS68" s="397"/>
      <c r="URT68" s="397"/>
      <c r="URU68" s="397"/>
      <c r="URV68" s="397"/>
      <c r="URW68" s="397"/>
      <c r="URX68" s="397"/>
      <c r="URY68" s="397"/>
      <c r="URZ68" s="397"/>
      <c r="USA68" s="397"/>
      <c r="USB68" s="397"/>
      <c r="USC68" s="397"/>
      <c r="USD68" s="397"/>
      <c r="USE68" s="397"/>
      <c r="USF68" s="397"/>
      <c r="USG68" s="397"/>
      <c r="USH68" s="397"/>
      <c r="USI68" s="397"/>
      <c r="USJ68" s="397"/>
      <c r="USK68" s="397"/>
      <c r="USL68" s="397"/>
      <c r="USM68" s="397"/>
      <c r="USN68" s="397"/>
      <c r="USO68" s="397"/>
      <c r="USP68" s="397"/>
      <c r="USQ68" s="397"/>
      <c r="USR68" s="397"/>
      <c r="USS68" s="397"/>
      <c r="UST68" s="397"/>
      <c r="USU68" s="397"/>
      <c r="USV68" s="397"/>
      <c r="USW68" s="397"/>
      <c r="USX68" s="397"/>
      <c r="USY68" s="397"/>
      <c r="USZ68" s="397"/>
      <c r="UTA68" s="397"/>
      <c r="UTB68" s="397"/>
      <c r="UTC68" s="397"/>
      <c r="UTD68" s="397"/>
      <c r="UTE68" s="397"/>
      <c r="UTF68" s="397"/>
      <c r="UTG68" s="397"/>
      <c r="UTH68" s="397"/>
      <c r="UTI68" s="397"/>
      <c r="UTJ68" s="397"/>
      <c r="UTK68" s="397"/>
      <c r="UTL68" s="397"/>
      <c r="UTM68" s="397"/>
      <c r="UTN68" s="397"/>
      <c r="UTO68" s="397"/>
      <c r="UTP68" s="397"/>
      <c r="UTQ68" s="397"/>
      <c r="UTR68" s="397"/>
      <c r="UTS68" s="397"/>
      <c r="UTT68" s="397"/>
      <c r="UTU68" s="397"/>
      <c r="UTV68" s="397"/>
      <c r="UTW68" s="397"/>
      <c r="UTX68" s="397"/>
      <c r="UTY68" s="397"/>
      <c r="UTZ68" s="397"/>
      <c r="UUA68" s="397"/>
      <c r="UUB68" s="397"/>
      <c r="UUC68" s="397"/>
      <c r="UUD68" s="397"/>
      <c r="UUE68" s="397"/>
      <c r="UUF68" s="397"/>
      <c r="UUG68" s="397"/>
      <c r="UUH68" s="397"/>
      <c r="UUI68" s="397"/>
      <c r="UUJ68" s="397"/>
      <c r="UUK68" s="397"/>
      <c r="UUL68" s="397"/>
      <c r="UUM68" s="397"/>
      <c r="UUN68" s="397"/>
      <c r="UUO68" s="397"/>
      <c r="UUP68" s="397"/>
      <c r="UUQ68" s="397"/>
      <c r="UUR68" s="397"/>
      <c r="UUS68" s="397"/>
      <c r="UUT68" s="397"/>
      <c r="UUU68" s="397"/>
      <c r="UUV68" s="397"/>
      <c r="UUW68" s="397"/>
      <c r="UUX68" s="397"/>
      <c r="UUY68" s="397"/>
      <c r="UUZ68" s="397"/>
      <c r="UVA68" s="397"/>
      <c r="UVB68" s="397"/>
      <c r="UVC68" s="397"/>
      <c r="UVD68" s="397"/>
      <c r="UVE68" s="397"/>
      <c r="UVF68" s="397"/>
      <c r="UVG68" s="397"/>
      <c r="UVH68" s="397"/>
      <c r="UVI68" s="397"/>
      <c r="UVJ68" s="397"/>
      <c r="UVK68" s="397"/>
      <c r="UVL68" s="397"/>
      <c r="UVM68" s="397"/>
      <c r="UVN68" s="397"/>
      <c r="UVO68" s="397"/>
      <c r="UVP68" s="397"/>
      <c r="UVQ68" s="397"/>
      <c r="UVR68" s="397"/>
      <c r="UVS68" s="397"/>
      <c r="UVT68" s="397"/>
      <c r="UVU68" s="397"/>
      <c r="UVV68" s="397"/>
      <c r="UVW68" s="397"/>
      <c r="UVX68" s="397"/>
      <c r="UVY68" s="397"/>
      <c r="UVZ68" s="397"/>
      <c r="UWA68" s="397"/>
      <c r="UWB68" s="397"/>
      <c r="UWC68" s="397"/>
      <c r="UWD68" s="397"/>
      <c r="UWE68" s="397"/>
      <c r="UWF68" s="397"/>
      <c r="UWG68" s="397"/>
      <c r="UWH68" s="397"/>
      <c r="UWI68" s="397"/>
      <c r="UWJ68" s="397"/>
      <c r="UWK68" s="397"/>
      <c r="UWL68" s="397"/>
      <c r="UWM68" s="397"/>
      <c r="UWN68" s="397"/>
      <c r="UWO68" s="397"/>
      <c r="UWP68" s="397"/>
      <c r="UWQ68" s="397"/>
      <c r="UWR68" s="397"/>
      <c r="UWS68" s="397"/>
      <c r="UWT68" s="397"/>
      <c r="UWU68" s="397"/>
      <c r="UWV68" s="397"/>
      <c r="UWW68" s="397"/>
      <c r="UWX68" s="397"/>
      <c r="UWY68" s="397"/>
      <c r="UWZ68" s="397"/>
      <c r="UXA68" s="397"/>
      <c r="UXB68" s="397"/>
      <c r="UXC68" s="397"/>
      <c r="UXD68" s="397"/>
      <c r="UXE68" s="397"/>
      <c r="UXF68" s="397"/>
      <c r="UXG68" s="397"/>
      <c r="UXH68" s="397"/>
      <c r="UXI68" s="397"/>
      <c r="UXJ68" s="397"/>
      <c r="UXK68" s="397"/>
      <c r="UXL68" s="397"/>
      <c r="UXM68" s="397"/>
      <c r="UXN68" s="397"/>
      <c r="UXO68" s="397"/>
      <c r="UXP68" s="397"/>
      <c r="UXQ68" s="397"/>
      <c r="UXR68" s="397"/>
      <c r="UXS68" s="397"/>
      <c r="UXT68" s="397"/>
      <c r="UXU68" s="397"/>
      <c r="UXV68" s="397"/>
      <c r="UXW68" s="397"/>
      <c r="UXX68" s="397"/>
      <c r="UXY68" s="397"/>
      <c r="UXZ68" s="397"/>
      <c r="UYA68" s="397"/>
      <c r="UYB68" s="397"/>
      <c r="UYC68" s="397"/>
      <c r="UYD68" s="397"/>
      <c r="UYE68" s="397"/>
      <c r="UYF68" s="397"/>
      <c r="UYG68" s="397"/>
      <c r="UYH68" s="397"/>
      <c r="UYI68" s="397"/>
      <c r="UYJ68" s="397"/>
      <c r="UYK68" s="397"/>
      <c r="UYL68" s="397"/>
      <c r="UYM68" s="397"/>
      <c r="UYN68" s="397"/>
      <c r="UYO68" s="397"/>
      <c r="UYP68" s="397"/>
      <c r="UYQ68" s="397"/>
      <c r="UYR68" s="397"/>
      <c r="UYS68" s="397"/>
      <c r="UYT68" s="397"/>
      <c r="UYU68" s="397"/>
      <c r="UYV68" s="397"/>
      <c r="UYW68" s="397"/>
      <c r="UYX68" s="397"/>
      <c r="UYY68" s="397"/>
      <c r="UYZ68" s="397"/>
      <c r="UZA68" s="397"/>
      <c r="UZB68" s="397"/>
      <c r="UZC68" s="397"/>
      <c r="UZD68" s="397"/>
      <c r="UZE68" s="397"/>
      <c r="UZF68" s="397"/>
      <c r="UZG68" s="397"/>
      <c r="UZH68" s="397"/>
      <c r="UZI68" s="397"/>
      <c r="UZJ68" s="397"/>
      <c r="UZK68" s="397"/>
      <c r="UZL68" s="397"/>
      <c r="UZM68" s="397"/>
      <c r="UZN68" s="397"/>
      <c r="UZO68" s="397"/>
      <c r="UZP68" s="397"/>
      <c r="UZQ68" s="397"/>
      <c r="UZR68" s="397"/>
      <c r="UZS68" s="397"/>
      <c r="UZT68" s="397"/>
      <c r="UZU68" s="397"/>
      <c r="UZV68" s="397"/>
      <c r="UZW68" s="397"/>
      <c r="UZX68" s="397"/>
      <c r="UZY68" s="397"/>
      <c r="UZZ68" s="397"/>
      <c r="VAA68" s="397"/>
      <c r="VAB68" s="397"/>
      <c r="VAC68" s="397"/>
      <c r="VAD68" s="397"/>
      <c r="VAE68" s="397"/>
      <c r="VAF68" s="397"/>
      <c r="VAG68" s="397"/>
      <c r="VAH68" s="397"/>
      <c r="VAI68" s="397"/>
      <c r="VAJ68" s="397"/>
      <c r="VAK68" s="397"/>
      <c r="VAL68" s="397"/>
      <c r="VAM68" s="397"/>
      <c r="VAN68" s="397"/>
      <c r="VAO68" s="397"/>
      <c r="VAP68" s="397"/>
      <c r="VAQ68" s="397"/>
      <c r="VAR68" s="397"/>
      <c r="VAS68" s="397"/>
      <c r="VAT68" s="397"/>
      <c r="VAU68" s="397"/>
      <c r="VAV68" s="397"/>
      <c r="VAW68" s="397"/>
      <c r="VAX68" s="397"/>
      <c r="VAY68" s="397"/>
      <c r="VAZ68" s="397"/>
      <c r="VBA68" s="397"/>
      <c r="VBB68" s="397"/>
      <c r="VBC68" s="397"/>
      <c r="VBD68" s="397"/>
      <c r="VBE68" s="397"/>
      <c r="VBF68" s="397"/>
      <c r="VBG68" s="397"/>
      <c r="VBH68" s="397"/>
      <c r="VBI68" s="397"/>
      <c r="VBJ68" s="397"/>
      <c r="VBK68" s="397"/>
      <c r="VBL68" s="397"/>
      <c r="VBM68" s="397"/>
      <c r="VBN68" s="397"/>
      <c r="VBO68" s="397"/>
      <c r="VBP68" s="397"/>
      <c r="VBQ68" s="397"/>
      <c r="VBR68" s="397"/>
      <c r="VBS68" s="397"/>
      <c r="VBT68" s="397"/>
      <c r="VBU68" s="397"/>
      <c r="VBV68" s="397"/>
      <c r="VBW68" s="397"/>
      <c r="VBX68" s="397"/>
      <c r="VBY68" s="397"/>
      <c r="VBZ68" s="397"/>
      <c r="VCA68" s="397"/>
      <c r="VCB68" s="397"/>
      <c r="VCC68" s="397"/>
      <c r="VCD68" s="397"/>
      <c r="VCE68" s="397"/>
      <c r="VCF68" s="397"/>
      <c r="VCG68" s="397"/>
      <c r="VCH68" s="397"/>
      <c r="VCI68" s="397"/>
      <c r="VCJ68" s="397"/>
      <c r="VCK68" s="397"/>
      <c r="VCL68" s="397"/>
      <c r="VCM68" s="397"/>
      <c r="VCN68" s="397"/>
      <c r="VCO68" s="397"/>
      <c r="VCP68" s="397"/>
      <c r="VCQ68" s="397"/>
      <c r="VCR68" s="397"/>
      <c r="VCS68" s="397"/>
      <c r="VCT68" s="397"/>
      <c r="VCU68" s="397"/>
      <c r="VCV68" s="397"/>
      <c r="VCW68" s="397"/>
      <c r="VCX68" s="397"/>
      <c r="VCY68" s="397"/>
      <c r="VCZ68" s="397"/>
      <c r="VDA68" s="397"/>
      <c r="VDB68" s="397"/>
      <c r="VDC68" s="397"/>
      <c r="VDD68" s="397"/>
      <c r="VDE68" s="397"/>
      <c r="VDF68" s="397"/>
      <c r="VDG68" s="397"/>
      <c r="VDH68" s="397"/>
      <c r="VDI68" s="397"/>
      <c r="VDJ68" s="397"/>
      <c r="VDK68" s="397"/>
      <c r="VDL68" s="397"/>
      <c r="VDM68" s="397"/>
      <c r="VDN68" s="397"/>
      <c r="VDO68" s="397"/>
      <c r="VDP68" s="397"/>
      <c r="VDQ68" s="397"/>
      <c r="VDR68" s="397"/>
      <c r="VDS68" s="397"/>
      <c r="VDT68" s="397"/>
      <c r="VDU68" s="397"/>
      <c r="VDV68" s="397"/>
      <c r="VDW68" s="397"/>
      <c r="VDX68" s="397"/>
      <c r="VDY68" s="397"/>
      <c r="VDZ68" s="397"/>
      <c r="VEA68" s="397"/>
      <c r="VEB68" s="397"/>
      <c r="VEC68" s="397"/>
      <c r="VED68" s="397"/>
      <c r="VEE68" s="397"/>
      <c r="VEF68" s="397"/>
      <c r="VEG68" s="397"/>
      <c r="VEH68" s="397"/>
      <c r="VEI68" s="397"/>
      <c r="VEJ68" s="397"/>
      <c r="VEK68" s="397"/>
      <c r="VEL68" s="397"/>
      <c r="VEM68" s="397"/>
      <c r="VEN68" s="397"/>
      <c r="VEO68" s="397"/>
      <c r="VEP68" s="397"/>
      <c r="VEQ68" s="397"/>
      <c r="VER68" s="397"/>
      <c r="VES68" s="397"/>
      <c r="VET68" s="397"/>
      <c r="VEU68" s="397"/>
      <c r="VEV68" s="397"/>
      <c r="VEW68" s="397"/>
      <c r="VEX68" s="397"/>
      <c r="VEY68" s="397"/>
      <c r="VEZ68" s="397"/>
      <c r="VFA68" s="397"/>
      <c r="VFB68" s="397"/>
      <c r="VFC68" s="397"/>
      <c r="VFD68" s="397"/>
      <c r="VFE68" s="397"/>
      <c r="VFF68" s="397"/>
      <c r="VFG68" s="397"/>
      <c r="VFH68" s="397"/>
      <c r="VFI68" s="397"/>
      <c r="VFJ68" s="397"/>
      <c r="VFK68" s="397"/>
      <c r="VFL68" s="397"/>
      <c r="VFM68" s="397"/>
      <c r="VFN68" s="397"/>
      <c r="VFO68" s="397"/>
      <c r="VFP68" s="397"/>
      <c r="VFQ68" s="397"/>
      <c r="VFR68" s="397"/>
      <c r="VFS68" s="397"/>
      <c r="VFT68" s="397"/>
      <c r="VFU68" s="397"/>
      <c r="VFV68" s="397"/>
      <c r="VFW68" s="397"/>
      <c r="VFX68" s="397"/>
      <c r="VFY68" s="397"/>
      <c r="VFZ68" s="397"/>
      <c r="VGA68" s="397"/>
      <c r="VGB68" s="397"/>
      <c r="VGC68" s="397"/>
      <c r="VGD68" s="397"/>
      <c r="VGE68" s="397"/>
      <c r="VGF68" s="397"/>
      <c r="VGG68" s="397"/>
      <c r="VGH68" s="397"/>
      <c r="VGI68" s="397"/>
      <c r="VGJ68" s="397"/>
      <c r="VGK68" s="397"/>
      <c r="VGL68" s="397"/>
      <c r="VGM68" s="397"/>
      <c r="VGN68" s="397"/>
      <c r="VGO68" s="397"/>
      <c r="VGP68" s="397"/>
      <c r="VGQ68" s="397"/>
      <c r="VGR68" s="397"/>
      <c r="VGS68" s="397"/>
      <c r="VGT68" s="397"/>
      <c r="VGU68" s="397"/>
      <c r="VGV68" s="397"/>
      <c r="VGW68" s="397"/>
      <c r="VGX68" s="397"/>
      <c r="VGY68" s="397"/>
      <c r="VGZ68" s="397"/>
      <c r="VHA68" s="397"/>
      <c r="VHB68" s="397"/>
      <c r="VHC68" s="397"/>
      <c r="VHD68" s="397"/>
      <c r="VHE68" s="397"/>
      <c r="VHF68" s="397"/>
      <c r="VHG68" s="397"/>
      <c r="VHH68" s="397"/>
      <c r="VHI68" s="397"/>
      <c r="VHJ68" s="397"/>
      <c r="VHK68" s="397"/>
      <c r="VHL68" s="397"/>
      <c r="VHM68" s="397"/>
      <c r="VHN68" s="397"/>
      <c r="VHO68" s="397"/>
      <c r="VHP68" s="397"/>
      <c r="VHQ68" s="397"/>
      <c r="VHR68" s="397"/>
      <c r="VHS68" s="397"/>
      <c r="VHT68" s="397"/>
      <c r="VHU68" s="397"/>
      <c r="VHV68" s="397"/>
      <c r="VHW68" s="397"/>
      <c r="VHX68" s="397"/>
      <c r="VHY68" s="397"/>
      <c r="VHZ68" s="397"/>
      <c r="VIA68" s="397"/>
      <c r="VIB68" s="397"/>
      <c r="VIC68" s="397"/>
      <c r="VID68" s="397"/>
      <c r="VIE68" s="397"/>
      <c r="VIF68" s="397"/>
      <c r="VIG68" s="397"/>
      <c r="VIH68" s="397"/>
      <c r="VII68" s="397"/>
      <c r="VIJ68" s="397"/>
      <c r="VIK68" s="397"/>
      <c r="VIL68" s="397"/>
      <c r="VIM68" s="397"/>
      <c r="VIN68" s="397"/>
      <c r="VIO68" s="397"/>
      <c r="VIP68" s="397"/>
      <c r="VIQ68" s="397"/>
      <c r="VIR68" s="397"/>
      <c r="VIS68" s="397"/>
      <c r="VIT68" s="397"/>
      <c r="VIU68" s="397"/>
      <c r="VIV68" s="397"/>
      <c r="VIW68" s="397"/>
      <c r="VIX68" s="397"/>
      <c r="VIY68" s="397"/>
      <c r="VIZ68" s="397"/>
      <c r="VJA68" s="397"/>
      <c r="VJB68" s="397"/>
      <c r="VJC68" s="397"/>
      <c r="VJD68" s="397"/>
      <c r="VJE68" s="397"/>
      <c r="VJF68" s="397"/>
      <c r="VJG68" s="397"/>
      <c r="VJH68" s="397"/>
      <c r="VJI68" s="397"/>
      <c r="VJJ68" s="397"/>
      <c r="VJK68" s="397"/>
      <c r="VJL68" s="397"/>
      <c r="VJM68" s="397"/>
      <c r="VJN68" s="397"/>
      <c r="VJO68" s="397"/>
      <c r="VJP68" s="397"/>
      <c r="VJQ68" s="397"/>
      <c r="VJR68" s="397"/>
      <c r="VJS68" s="397"/>
      <c r="VJT68" s="397"/>
      <c r="VJU68" s="397"/>
      <c r="VJV68" s="397"/>
      <c r="VJW68" s="397"/>
      <c r="VJX68" s="397"/>
      <c r="VJY68" s="397"/>
      <c r="VJZ68" s="397"/>
      <c r="VKA68" s="397"/>
      <c r="VKB68" s="397"/>
      <c r="VKC68" s="397"/>
      <c r="VKD68" s="397"/>
      <c r="VKE68" s="397"/>
      <c r="VKF68" s="397"/>
      <c r="VKG68" s="397"/>
      <c r="VKH68" s="397"/>
      <c r="VKI68" s="397"/>
      <c r="VKJ68" s="397"/>
      <c r="VKK68" s="397"/>
      <c r="VKL68" s="397"/>
      <c r="VKM68" s="397"/>
      <c r="VKN68" s="397"/>
      <c r="VKO68" s="397"/>
      <c r="VKP68" s="397"/>
      <c r="VKQ68" s="397"/>
      <c r="VKR68" s="397"/>
      <c r="VKS68" s="397"/>
      <c r="VKT68" s="397"/>
      <c r="VKU68" s="397"/>
      <c r="VKV68" s="397"/>
      <c r="VKW68" s="397"/>
      <c r="VKX68" s="397"/>
      <c r="VKY68" s="397"/>
      <c r="VKZ68" s="397"/>
      <c r="VLA68" s="397"/>
      <c r="VLB68" s="397"/>
      <c r="VLC68" s="397"/>
      <c r="VLD68" s="397"/>
      <c r="VLE68" s="397"/>
      <c r="VLF68" s="397"/>
      <c r="VLG68" s="397"/>
      <c r="VLH68" s="397"/>
      <c r="VLI68" s="397"/>
      <c r="VLJ68" s="397"/>
      <c r="VLK68" s="397"/>
      <c r="VLL68" s="397"/>
      <c r="VLM68" s="397"/>
      <c r="VLN68" s="397"/>
      <c r="VLO68" s="397"/>
      <c r="VLP68" s="397"/>
      <c r="VLQ68" s="397"/>
      <c r="VLR68" s="397"/>
      <c r="VLS68" s="397"/>
      <c r="VLT68" s="397"/>
      <c r="VLU68" s="397"/>
      <c r="VLV68" s="397"/>
      <c r="VLW68" s="397"/>
      <c r="VLX68" s="397"/>
      <c r="VLY68" s="397"/>
      <c r="VLZ68" s="397"/>
      <c r="VMA68" s="397"/>
      <c r="VMB68" s="397"/>
      <c r="VMC68" s="397"/>
      <c r="VMD68" s="397"/>
      <c r="VME68" s="397"/>
      <c r="VMF68" s="397"/>
      <c r="VMG68" s="397"/>
      <c r="VMH68" s="397"/>
      <c r="VMI68" s="397"/>
      <c r="VMJ68" s="397"/>
      <c r="VMK68" s="397"/>
      <c r="VML68" s="397"/>
      <c r="VMM68" s="397"/>
      <c r="VMN68" s="397"/>
      <c r="VMO68" s="397"/>
      <c r="VMP68" s="397"/>
      <c r="VMQ68" s="397"/>
      <c r="VMR68" s="397"/>
      <c r="VMS68" s="397"/>
      <c r="VMT68" s="397"/>
      <c r="VMU68" s="397"/>
      <c r="VMV68" s="397"/>
      <c r="VMW68" s="397"/>
      <c r="VMX68" s="397"/>
      <c r="VMY68" s="397"/>
      <c r="VMZ68" s="397"/>
      <c r="VNA68" s="397"/>
      <c r="VNB68" s="397"/>
      <c r="VNC68" s="397"/>
      <c r="VND68" s="397"/>
      <c r="VNE68" s="397"/>
      <c r="VNF68" s="397"/>
      <c r="VNG68" s="397"/>
      <c r="VNH68" s="397"/>
      <c r="VNI68" s="397"/>
      <c r="VNJ68" s="397"/>
      <c r="VNK68" s="397"/>
      <c r="VNL68" s="397"/>
      <c r="VNM68" s="397"/>
      <c r="VNN68" s="397"/>
      <c r="VNO68" s="397"/>
      <c r="VNP68" s="397"/>
      <c r="VNQ68" s="397"/>
      <c r="VNR68" s="397"/>
      <c r="VNS68" s="397"/>
      <c r="VNT68" s="397"/>
      <c r="VNU68" s="397"/>
      <c r="VNV68" s="397"/>
      <c r="VNW68" s="397"/>
      <c r="VNX68" s="397"/>
      <c r="VNY68" s="397"/>
      <c r="VNZ68" s="397"/>
      <c r="VOA68" s="397"/>
      <c r="VOB68" s="397"/>
      <c r="VOC68" s="397"/>
      <c r="VOD68" s="397"/>
      <c r="VOE68" s="397"/>
      <c r="VOF68" s="397"/>
      <c r="VOG68" s="397"/>
      <c r="VOH68" s="397"/>
      <c r="VOI68" s="397"/>
      <c r="VOJ68" s="397"/>
      <c r="VOK68" s="397"/>
      <c r="VOL68" s="397"/>
      <c r="VOM68" s="397"/>
      <c r="VON68" s="397"/>
      <c r="VOO68" s="397"/>
      <c r="VOP68" s="397"/>
      <c r="VOQ68" s="397"/>
      <c r="VOR68" s="397"/>
      <c r="VOS68" s="397"/>
      <c r="VOT68" s="397"/>
      <c r="VOU68" s="397"/>
      <c r="VOV68" s="397"/>
      <c r="VOW68" s="397"/>
      <c r="VOX68" s="397"/>
      <c r="VOY68" s="397"/>
      <c r="VOZ68" s="397"/>
      <c r="VPA68" s="397"/>
      <c r="VPB68" s="397"/>
      <c r="VPC68" s="397"/>
      <c r="VPD68" s="397"/>
      <c r="VPE68" s="397"/>
      <c r="VPF68" s="397"/>
      <c r="VPG68" s="397"/>
      <c r="VPH68" s="397"/>
      <c r="VPI68" s="397"/>
      <c r="VPJ68" s="397"/>
      <c r="VPK68" s="397"/>
      <c r="VPL68" s="397"/>
      <c r="VPM68" s="397"/>
      <c r="VPN68" s="397"/>
      <c r="VPO68" s="397"/>
      <c r="VPP68" s="397"/>
      <c r="VPQ68" s="397"/>
      <c r="VPR68" s="397"/>
      <c r="VPS68" s="397"/>
      <c r="VPT68" s="397"/>
      <c r="VPU68" s="397"/>
      <c r="VPV68" s="397"/>
      <c r="VPW68" s="397"/>
      <c r="VPX68" s="397"/>
      <c r="VPY68" s="397"/>
      <c r="VPZ68" s="397"/>
      <c r="VQA68" s="397"/>
      <c r="VQB68" s="397"/>
      <c r="VQC68" s="397"/>
      <c r="VQD68" s="397"/>
      <c r="VQE68" s="397"/>
      <c r="VQF68" s="397"/>
      <c r="VQG68" s="397"/>
      <c r="VQH68" s="397"/>
      <c r="VQI68" s="397"/>
      <c r="VQJ68" s="397"/>
      <c r="VQK68" s="397"/>
      <c r="VQL68" s="397"/>
      <c r="VQM68" s="397"/>
      <c r="VQN68" s="397"/>
      <c r="VQO68" s="397"/>
      <c r="VQP68" s="397"/>
      <c r="VQQ68" s="397"/>
      <c r="VQR68" s="397"/>
      <c r="VQS68" s="397"/>
      <c r="VQT68" s="397"/>
      <c r="VQU68" s="397"/>
      <c r="VQV68" s="397"/>
      <c r="VQW68" s="397"/>
      <c r="VQX68" s="397"/>
      <c r="VQY68" s="397"/>
      <c r="VQZ68" s="397"/>
      <c r="VRA68" s="397"/>
      <c r="VRB68" s="397"/>
      <c r="VRC68" s="397"/>
      <c r="VRD68" s="397"/>
      <c r="VRE68" s="397"/>
      <c r="VRF68" s="397"/>
      <c r="VRG68" s="397"/>
      <c r="VRH68" s="397"/>
      <c r="VRI68" s="397"/>
      <c r="VRJ68" s="397"/>
      <c r="VRK68" s="397"/>
      <c r="VRL68" s="397"/>
      <c r="VRM68" s="397"/>
      <c r="VRN68" s="397"/>
      <c r="VRO68" s="397"/>
      <c r="VRP68" s="397"/>
      <c r="VRQ68" s="397"/>
      <c r="VRR68" s="397"/>
      <c r="VRS68" s="397"/>
      <c r="VRT68" s="397"/>
      <c r="VRU68" s="397"/>
      <c r="VRV68" s="397"/>
      <c r="VRW68" s="397"/>
      <c r="VRX68" s="397"/>
      <c r="VRY68" s="397"/>
      <c r="VRZ68" s="397"/>
      <c r="VSA68" s="397"/>
      <c r="VSB68" s="397"/>
      <c r="VSC68" s="397"/>
      <c r="VSD68" s="397"/>
      <c r="VSE68" s="397"/>
      <c r="VSF68" s="397"/>
      <c r="VSG68" s="397"/>
      <c r="VSH68" s="397"/>
      <c r="VSI68" s="397"/>
      <c r="VSJ68" s="397"/>
      <c r="VSK68" s="397"/>
      <c r="VSL68" s="397"/>
      <c r="VSM68" s="397"/>
      <c r="VSN68" s="397"/>
      <c r="VSO68" s="397"/>
      <c r="VSP68" s="397"/>
      <c r="VSQ68" s="397"/>
      <c r="VSR68" s="397"/>
      <c r="VSS68" s="397"/>
      <c r="VST68" s="397"/>
      <c r="VSU68" s="397"/>
      <c r="VSV68" s="397"/>
      <c r="VSW68" s="397"/>
      <c r="VSX68" s="397"/>
      <c r="VSY68" s="397"/>
      <c r="VSZ68" s="397"/>
      <c r="VTA68" s="397"/>
      <c r="VTB68" s="397"/>
      <c r="VTC68" s="397"/>
      <c r="VTD68" s="397"/>
      <c r="VTE68" s="397"/>
      <c r="VTF68" s="397"/>
      <c r="VTG68" s="397"/>
      <c r="VTH68" s="397"/>
      <c r="VTI68" s="397"/>
      <c r="VTJ68" s="397"/>
      <c r="VTK68" s="397"/>
      <c r="VTL68" s="397"/>
      <c r="VTM68" s="397"/>
      <c r="VTN68" s="397"/>
      <c r="VTO68" s="397"/>
      <c r="VTP68" s="397"/>
      <c r="VTQ68" s="397"/>
      <c r="VTR68" s="397"/>
      <c r="VTS68" s="397"/>
      <c r="VTT68" s="397"/>
      <c r="VTU68" s="397"/>
      <c r="VTV68" s="397"/>
      <c r="VTW68" s="397"/>
      <c r="VTX68" s="397"/>
      <c r="VTY68" s="397"/>
      <c r="VTZ68" s="397"/>
      <c r="VUA68" s="397"/>
      <c r="VUB68" s="397"/>
      <c r="VUC68" s="397"/>
      <c r="VUD68" s="397"/>
      <c r="VUE68" s="397"/>
      <c r="VUF68" s="397"/>
      <c r="VUG68" s="397"/>
      <c r="VUH68" s="397"/>
      <c r="VUI68" s="397"/>
      <c r="VUJ68" s="397"/>
      <c r="VUK68" s="397"/>
      <c r="VUL68" s="397"/>
      <c r="VUM68" s="397"/>
      <c r="VUN68" s="397"/>
      <c r="VUO68" s="397"/>
      <c r="VUP68" s="397"/>
      <c r="VUQ68" s="397"/>
      <c r="VUR68" s="397"/>
      <c r="VUS68" s="397"/>
      <c r="VUT68" s="397"/>
      <c r="VUU68" s="397"/>
      <c r="VUV68" s="397"/>
      <c r="VUW68" s="397"/>
      <c r="VUX68" s="397"/>
      <c r="VUY68" s="397"/>
      <c r="VUZ68" s="397"/>
      <c r="VVA68" s="397"/>
      <c r="VVB68" s="397"/>
      <c r="VVC68" s="397"/>
      <c r="VVD68" s="397"/>
      <c r="VVE68" s="397"/>
      <c r="VVF68" s="397"/>
      <c r="VVG68" s="397"/>
      <c r="VVH68" s="397"/>
      <c r="VVI68" s="397"/>
      <c r="VVJ68" s="397"/>
      <c r="VVK68" s="397"/>
      <c r="VVL68" s="397"/>
      <c r="VVM68" s="397"/>
      <c r="VVN68" s="397"/>
      <c r="VVO68" s="397"/>
      <c r="VVP68" s="397"/>
      <c r="VVQ68" s="397"/>
      <c r="VVR68" s="397"/>
      <c r="VVS68" s="397"/>
      <c r="VVT68" s="397"/>
      <c r="VVU68" s="397"/>
      <c r="VVV68" s="397"/>
      <c r="VVW68" s="397"/>
      <c r="VVX68" s="397"/>
      <c r="VVY68" s="397"/>
      <c r="VVZ68" s="397"/>
      <c r="VWA68" s="397"/>
      <c r="VWB68" s="397"/>
      <c r="VWC68" s="397"/>
      <c r="VWD68" s="397"/>
      <c r="VWE68" s="397"/>
      <c r="VWF68" s="397"/>
      <c r="VWG68" s="397"/>
      <c r="VWH68" s="397"/>
      <c r="VWI68" s="397"/>
      <c r="VWJ68" s="397"/>
      <c r="VWK68" s="397"/>
      <c r="VWL68" s="397"/>
      <c r="VWM68" s="397"/>
      <c r="VWN68" s="397"/>
      <c r="VWO68" s="397"/>
      <c r="VWP68" s="397"/>
      <c r="VWQ68" s="397"/>
      <c r="VWR68" s="397"/>
      <c r="VWS68" s="397"/>
      <c r="VWT68" s="397"/>
      <c r="VWU68" s="397"/>
      <c r="VWV68" s="397"/>
      <c r="VWW68" s="397"/>
      <c r="VWX68" s="397"/>
      <c r="VWY68" s="397"/>
      <c r="VWZ68" s="397"/>
      <c r="VXA68" s="397"/>
      <c r="VXB68" s="397"/>
      <c r="VXC68" s="397"/>
      <c r="VXD68" s="397"/>
      <c r="VXE68" s="397"/>
      <c r="VXF68" s="397"/>
      <c r="VXG68" s="397"/>
      <c r="VXH68" s="397"/>
      <c r="VXI68" s="397"/>
      <c r="VXJ68" s="397"/>
      <c r="VXK68" s="397"/>
      <c r="VXL68" s="397"/>
      <c r="VXM68" s="397"/>
      <c r="VXN68" s="397"/>
      <c r="VXO68" s="397"/>
      <c r="VXP68" s="397"/>
      <c r="VXQ68" s="397"/>
      <c r="VXR68" s="397"/>
      <c r="VXS68" s="397"/>
      <c r="VXT68" s="397"/>
      <c r="VXU68" s="397"/>
      <c r="VXV68" s="397"/>
      <c r="VXW68" s="397"/>
      <c r="VXX68" s="397"/>
      <c r="VXY68" s="397"/>
      <c r="VXZ68" s="397"/>
      <c r="VYA68" s="397"/>
      <c r="VYB68" s="397"/>
      <c r="VYC68" s="397"/>
      <c r="VYD68" s="397"/>
      <c r="VYE68" s="397"/>
      <c r="VYF68" s="397"/>
      <c r="VYG68" s="397"/>
      <c r="VYH68" s="397"/>
      <c r="VYI68" s="397"/>
      <c r="VYJ68" s="397"/>
      <c r="VYK68" s="397"/>
      <c r="VYL68" s="397"/>
      <c r="VYM68" s="397"/>
      <c r="VYN68" s="397"/>
      <c r="VYO68" s="397"/>
      <c r="VYP68" s="397"/>
      <c r="VYQ68" s="397"/>
      <c r="VYR68" s="397"/>
      <c r="VYS68" s="397"/>
      <c r="VYT68" s="397"/>
      <c r="VYU68" s="397"/>
      <c r="VYV68" s="397"/>
      <c r="VYW68" s="397"/>
      <c r="VYX68" s="397"/>
      <c r="VYY68" s="397"/>
      <c r="VYZ68" s="397"/>
      <c r="VZA68" s="397"/>
      <c r="VZB68" s="397"/>
      <c r="VZC68" s="397"/>
      <c r="VZD68" s="397"/>
      <c r="VZE68" s="397"/>
      <c r="VZF68" s="397"/>
      <c r="VZG68" s="397"/>
      <c r="VZH68" s="397"/>
      <c r="VZI68" s="397"/>
      <c r="VZJ68" s="397"/>
      <c r="VZK68" s="397"/>
      <c r="VZL68" s="397"/>
      <c r="VZM68" s="397"/>
      <c r="VZN68" s="397"/>
      <c r="VZO68" s="397"/>
      <c r="VZP68" s="397"/>
      <c r="VZQ68" s="397"/>
      <c r="VZR68" s="397"/>
      <c r="VZS68" s="397"/>
      <c r="VZT68" s="397"/>
      <c r="VZU68" s="397"/>
      <c r="VZV68" s="397"/>
      <c r="VZW68" s="397"/>
      <c r="VZX68" s="397"/>
      <c r="VZY68" s="397"/>
      <c r="VZZ68" s="397"/>
      <c r="WAA68" s="397"/>
      <c r="WAB68" s="397"/>
      <c r="WAC68" s="397"/>
      <c r="WAD68" s="397"/>
      <c r="WAE68" s="397"/>
      <c r="WAF68" s="397"/>
      <c r="WAG68" s="397"/>
      <c r="WAH68" s="397"/>
      <c r="WAI68" s="397"/>
      <c r="WAJ68" s="397"/>
      <c r="WAK68" s="397"/>
      <c r="WAL68" s="397"/>
      <c r="WAM68" s="397"/>
      <c r="WAN68" s="397"/>
      <c r="WAO68" s="397"/>
      <c r="WAP68" s="397"/>
      <c r="WAQ68" s="397"/>
      <c r="WAR68" s="397"/>
      <c r="WAS68" s="397"/>
      <c r="WAT68" s="397"/>
      <c r="WAU68" s="397"/>
      <c r="WAV68" s="397"/>
      <c r="WAW68" s="397"/>
      <c r="WAX68" s="397"/>
      <c r="WAY68" s="397"/>
      <c r="WAZ68" s="397"/>
      <c r="WBA68" s="397"/>
      <c r="WBB68" s="397"/>
      <c r="WBC68" s="397"/>
      <c r="WBD68" s="397"/>
      <c r="WBE68" s="397"/>
      <c r="WBF68" s="397"/>
      <c r="WBG68" s="397"/>
      <c r="WBH68" s="397"/>
      <c r="WBI68" s="397"/>
      <c r="WBJ68" s="397"/>
      <c r="WBK68" s="397"/>
      <c r="WBL68" s="397"/>
      <c r="WBM68" s="397"/>
      <c r="WBN68" s="397"/>
      <c r="WBO68" s="397"/>
      <c r="WBP68" s="397"/>
      <c r="WBQ68" s="397"/>
      <c r="WBR68" s="397"/>
      <c r="WBS68" s="397"/>
      <c r="WBT68" s="397"/>
      <c r="WBU68" s="397"/>
      <c r="WBV68" s="397"/>
      <c r="WBW68" s="397"/>
      <c r="WBX68" s="397"/>
      <c r="WBY68" s="397"/>
      <c r="WBZ68" s="397"/>
      <c r="WCA68" s="397"/>
      <c r="WCB68" s="397"/>
      <c r="WCC68" s="397"/>
      <c r="WCD68" s="397"/>
      <c r="WCE68" s="397"/>
      <c r="WCF68" s="397"/>
      <c r="WCG68" s="397"/>
      <c r="WCH68" s="397"/>
      <c r="WCI68" s="397"/>
      <c r="WCJ68" s="397"/>
      <c r="WCK68" s="397"/>
      <c r="WCL68" s="397"/>
      <c r="WCM68" s="397"/>
      <c r="WCN68" s="397"/>
      <c r="WCO68" s="397"/>
      <c r="WCP68" s="397"/>
      <c r="WCQ68" s="397"/>
      <c r="WCR68" s="397"/>
      <c r="WCS68" s="397"/>
      <c r="WCT68" s="397"/>
      <c r="WCU68" s="397"/>
      <c r="WCV68" s="397"/>
      <c r="WCW68" s="397"/>
      <c r="WCX68" s="397"/>
      <c r="WCY68" s="397"/>
      <c r="WCZ68" s="397"/>
      <c r="WDA68" s="397"/>
      <c r="WDB68" s="397"/>
      <c r="WDC68" s="397"/>
      <c r="WDD68" s="397"/>
      <c r="WDE68" s="397"/>
      <c r="WDF68" s="397"/>
      <c r="WDG68" s="397"/>
      <c r="WDH68" s="397"/>
      <c r="WDI68" s="397"/>
      <c r="WDJ68" s="397"/>
      <c r="WDK68" s="397"/>
      <c r="WDL68" s="397"/>
      <c r="WDM68" s="397"/>
      <c r="WDN68" s="397"/>
      <c r="WDO68" s="397"/>
      <c r="WDP68" s="397"/>
      <c r="WDQ68" s="397"/>
      <c r="WDR68" s="397"/>
      <c r="WDS68" s="397"/>
      <c r="WDT68" s="397"/>
      <c r="WDU68" s="397"/>
      <c r="WDV68" s="397"/>
      <c r="WDW68" s="397"/>
      <c r="WDX68" s="397"/>
      <c r="WDY68" s="397"/>
      <c r="WDZ68" s="397"/>
      <c r="WEA68" s="397"/>
      <c r="WEB68" s="397"/>
      <c r="WEC68" s="397"/>
      <c r="WED68" s="397"/>
      <c r="WEE68" s="397"/>
      <c r="WEF68" s="397"/>
      <c r="WEG68" s="397"/>
      <c r="WEH68" s="397"/>
      <c r="WEI68" s="397"/>
      <c r="WEJ68" s="397"/>
      <c r="WEK68" s="397"/>
      <c r="WEL68" s="397"/>
      <c r="WEM68" s="397"/>
      <c r="WEN68" s="397"/>
      <c r="WEO68" s="397"/>
      <c r="WEP68" s="397"/>
      <c r="WEQ68" s="397"/>
      <c r="WER68" s="397"/>
      <c r="WES68" s="397"/>
      <c r="WET68" s="397"/>
      <c r="WEU68" s="397"/>
      <c r="WEV68" s="397"/>
      <c r="WEW68" s="397"/>
      <c r="WEX68" s="397"/>
      <c r="WEY68" s="397"/>
      <c r="WEZ68" s="397"/>
      <c r="WFA68" s="397"/>
      <c r="WFB68" s="397"/>
      <c r="WFC68" s="397"/>
      <c r="WFD68" s="397"/>
      <c r="WFE68" s="397"/>
      <c r="WFF68" s="397"/>
      <c r="WFG68" s="397"/>
      <c r="WFH68" s="397"/>
      <c r="WFI68" s="397"/>
      <c r="WFJ68" s="397"/>
      <c r="WFK68" s="397"/>
      <c r="WFL68" s="397"/>
      <c r="WFM68" s="397"/>
      <c r="WFN68" s="397"/>
      <c r="WFO68" s="397"/>
      <c r="WFP68" s="397"/>
      <c r="WFQ68" s="397"/>
      <c r="WFR68" s="397"/>
      <c r="WFS68" s="397"/>
      <c r="WFT68" s="397"/>
      <c r="WFU68" s="397"/>
      <c r="WFV68" s="397"/>
      <c r="WFW68" s="397"/>
      <c r="WFX68" s="397"/>
      <c r="WFY68" s="397"/>
      <c r="WFZ68" s="397"/>
      <c r="WGA68" s="397"/>
      <c r="WGB68" s="397"/>
      <c r="WGC68" s="397"/>
      <c r="WGD68" s="397"/>
      <c r="WGE68" s="397"/>
      <c r="WGF68" s="397"/>
      <c r="WGG68" s="397"/>
      <c r="WGH68" s="397"/>
      <c r="WGI68" s="397"/>
      <c r="WGJ68" s="397"/>
      <c r="WGK68" s="397"/>
      <c r="WGL68" s="397"/>
      <c r="WGM68" s="397"/>
      <c r="WGN68" s="397"/>
      <c r="WGO68" s="397"/>
      <c r="WGP68" s="397"/>
      <c r="WGQ68" s="397"/>
      <c r="WGR68" s="397"/>
      <c r="WGS68" s="397"/>
      <c r="WGT68" s="397"/>
      <c r="WGU68" s="397"/>
      <c r="WGV68" s="397"/>
      <c r="WGW68" s="397"/>
      <c r="WGX68" s="397"/>
      <c r="WGY68" s="397"/>
      <c r="WGZ68" s="397"/>
      <c r="WHA68" s="397"/>
      <c r="WHB68" s="397"/>
      <c r="WHC68" s="397"/>
      <c r="WHD68" s="397"/>
      <c r="WHE68" s="397"/>
      <c r="WHF68" s="397"/>
      <c r="WHG68" s="397"/>
      <c r="WHH68" s="397"/>
      <c r="WHI68" s="397"/>
      <c r="WHJ68" s="397"/>
      <c r="WHK68" s="397"/>
      <c r="WHL68" s="397"/>
      <c r="WHM68" s="397"/>
      <c r="WHN68" s="397"/>
      <c r="WHO68" s="397"/>
      <c r="WHP68" s="397"/>
      <c r="WHQ68" s="397"/>
      <c r="WHR68" s="397"/>
      <c r="WHS68" s="397"/>
      <c r="WHT68" s="397"/>
      <c r="WHU68" s="397"/>
      <c r="WHV68" s="397"/>
      <c r="WHW68" s="397"/>
      <c r="WHX68" s="397"/>
      <c r="WHY68" s="397"/>
      <c r="WHZ68" s="397"/>
      <c r="WIA68" s="397"/>
      <c r="WIB68" s="397"/>
      <c r="WIC68" s="397"/>
      <c r="WID68" s="397"/>
      <c r="WIE68" s="397"/>
      <c r="WIF68" s="397"/>
      <c r="WIG68" s="397"/>
      <c r="WIH68" s="397"/>
      <c r="WII68" s="397"/>
      <c r="WIJ68" s="397"/>
      <c r="WIK68" s="397"/>
      <c r="WIL68" s="397"/>
      <c r="WIM68" s="397"/>
      <c r="WIN68" s="397"/>
      <c r="WIO68" s="397"/>
      <c r="WIP68" s="397"/>
      <c r="WIQ68" s="397"/>
      <c r="WIR68" s="397"/>
      <c r="WIS68" s="397"/>
      <c r="WIT68" s="397"/>
      <c r="WIU68" s="397"/>
      <c r="WIV68" s="397"/>
      <c r="WIW68" s="397"/>
      <c r="WIX68" s="397"/>
      <c r="WIY68" s="397"/>
      <c r="WIZ68" s="397"/>
      <c r="WJA68" s="397"/>
      <c r="WJB68" s="397"/>
      <c r="WJC68" s="397"/>
      <c r="WJD68" s="397"/>
      <c r="WJE68" s="397"/>
      <c r="WJF68" s="397"/>
      <c r="WJG68" s="397"/>
      <c r="WJH68" s="397"/>
      <c r="WJI68" s="397"/>
      <c r="WJJ68" s="397"/>
      <c r="WJK68" s="397"/>
      <c r="WJL68" s="397"/>
      <c r="WJM68" s="397"/>
      <c r="WJN68" s="397"/>
      <c r="WJO68" s="397"/>
      <c r="WJP68" s="397"/>
      <c r="WJQ68" s="397"/>
      <c r="WJR68" s="397"/>
      <c r="WJS68" s="397"/>
      <c r="WJT68" s="397"/>
      <c r="WJU68" s="397"/>
      <c r="WJV68" s="397"/>
      <c r="WJW68" s="397"/>
      <c r="WJX68" s="397"/>
      <c r="WJY68" s="397"/>
      <c r="WJZ68" s="397"/>
      <c r="WKA68" s="397"/>
      <c r="WKB68" s="397"/>
      <c r="WKC68" s="397"/>
      <c r="WKD68" s="397"/>
      <c r="WKE68" s="397"/>
      <c r="WKF68" s="397"/>
      <c r="WKG68" s="397"/>
      <c r="WKH68" s="397"/>
      <c r="WKI68" s="397"/>
      <c r="WKJ68" s="397"/>
      <c r="WKK68" s="397"/>
      <c r="WKL68" s="397"/>
      <c r="WKM68" s="397"/>
      <c r="WKN68" s="397"/>
      <c r="WKO68" s="397"/>
      <c r="WKP68" s="397"/>
      <c r="WKQ68" s="397"/>
      <c r="WKR68" s="397"/>
      <c r="WKS68" s="397"/>
      <c r="WKT68" s="397"/>
      <c r="WKU68" s="397"/>
      <c r="WKV68" s="397"/>
      <c r="WKW68" s="397"/>
      <c r="WKX68" s="397"/>
      <c r="WKY68" s="397"/>
      <c r="WKZ68" s="397"/>
      <c r="WLA68" s="397"/>
      <c r="WLB68" s="397"/>
      <c r="WLC68" s="397"/>
      <c r="WLD68" s="397"/>
      <c r="WLE68" s="397"/>
      <c r="WLF68" s="397"/>
      <c r="WLG68" s="397"/>
      <c r="WLH68" s="397"/>
      <c r="WLI68" s="397"/>
      <c r="WLJ68" s="397"/>
      <c r="WLK68" s="397"/>
      <c r="WLL68" s="397"/>
      <c r="WLM68" s="397"/>
      <c r="WLN68" s="397"/>
      <c r="WLO68" s="397"/>
      <c r="WLP68" s="397"/>
      <c r="WLQ68" s="397"/>
      <c r="WLR68" s="397"/>
      <c r="WLS68" s="397"/>
      <c r="WLT68" s="397"/>
      <c r="WLU68" s="397"/>
      <c r="WLV68" s="397"/>
      <c r="WLW68" s="397"/>
      <c r="WLX68" s="397"/>
      <c r="WLY68" s="397"/>
      <c r="WLZ68" s="397"/>
      <c r="WMA68" s="397"/>
      <c r="WMB68" s="397"/>
      <c r="WMC68" s="397"/>
      <c r="WMD68" s="397"/>
      <c r="WME68" s="397"/>
      <c r="WMF68" s="397"/>
      <c r="WMG68" s="397"/>
      <c r="WMH68" s="397"/>
      <c r="WMI68" s="397"/>
      <c r="WMJ68" s="397"/>
      <c r="WMK68" s="397"/>
      <c r="WML68" s="397"/>
      <c r="WMM68" s="397"/>
      <c r="WMN68" s="397"/>
      <c r="WMO68" s="397"/>
      <c r="WMP68" s="397"/>
      <c r="WMQ68" s="397"/>
      <c r="WMR68" s="397"/>
      <c r="WMS68" s="397"/>
      <c r="WMT68" s="397"/>
      <c r="WMU68" s="397"/>
      <c r="WMV68" s="397"/>
      <c r="WMW68" s="397"/>
      <c r="WMX68" s="397"/>
      <c r="WMY68" s="397"/>
      <c r="WMZ68" s="397"/>
      <c r="WNA68" s="397"/>
      <c r="WNB68" s="397"/>
      <c r="WNC68" s="397"/>
      <c r="WND68" s="397"/>
      <c r="WNE68" s="397"/>
      <c r="WNF68" s="397"/>
      <c r="WNG68" s="397"/>
      <c r="WNH68" s="397"/>
      <c r="WNI68" s="397"/>
      <c r="WNJ68" s="397"/>
      <c r="WNK68" s="397"/>
      <c r="WNL68" s="397"/>
      <c r="WNM68" s="397"/>
      <c r="WNN68" s="397"/>
      <c r="WNO68" s="397"/>
      <c r="WNP68" s="397"/>
      <c r="WNQ68" s="397"/>
      <c r="WNR68" s="397"/>
      <c r="WNS68" s="397"/>
      <c r="WNT68" s="397"/>
      <c r="WNU68" s="397"/>
      <c r="WNV68" s="397"/>
      <c r="WNW68" s="397"/>
      <c r="WNX68" s="397"/>
      <c r="WNY68" s="397"/>
      <c r="WNZ68" s="397"/>
      <c r="WOA68" s="397"/>
      <c r="WOB68" s="397"/>
      <c r="WOC68" s="397"/>
      <c r="WOD68" s="397"/>
      <c r="WOE68" s="397"/>
      <c r="WOF68" s="397"/>
      <c r="WOG68" s="397"/>
      <c r="WOH68" s="397"/>
      <c r="WOI68" s="397"/>
      <c r="WOJ68" s="397"/>
      <c r="WOK68" s="397"/>
      <c r="WOL68" s="397"/>
      <c r="WOM68" s="397"/>
      <c r="WON68" s="397"/>
      <c r="WOO68" s="397"/>
      <c r="WOP68" s="397"/>
      <c r="WOQ68" s="397"/>
      <c r="WOR68" s="397"/>
      <c r="WOS68" s="397"/>
      <c r="WOT68" s="397"/>
      <c r="WOU68" s="397"/>
      <c r="WOV68" s="397"/>
      <c r="WOW68" s="397"/>
      <c r="WOX68" s="397"/>
      <c r="WOY68" s="397"/>
      <c r="WOZ68" s="397"/>
      <c r="WPA68" s="397"/>
      <c r="WPB68" s="397"/>
      <c r="WPC68" s="397"/>
      <c r="WPD68" s="397"/>
      <c r="WPE68" s="397"/>
      <c r="WPF68" s="397"/>
      <c r="WPG68" s="397"/>
      <c r="WPH68" s="397"/>
      <c r="WPI68" s="397"/>
      <c r="WPJ68" s="397"/>
      <c r="WPK68" s="397"/>
      <c r="WPL68" s="397"/>
      <c r="WPM68" s="397"/>
      <c r="WPN68" s="397"/>
      <c r="WPO68" s="397"/>
      <c r="WPP68" s="397"/>
      <c r="WPQ68" s="397"/>
      <c r="WPR68" s="397"/>
      <c r="WPS68" s="397"/>
      <c r="WPT68" s="397"/>
      <c r="WPU68" s="397"/>
      <c r="WPV68" s="397"/>
      <c r="WPW68" s="397"/>
      <c r="WPX68" s="397"/>
      <c r="WPY68" s="397"/>
      <c r="WPZ68" s="397"/>
      <c r="WQA68" s="397"/>
      <c r="WQB68" s="397"/>
      <c r="WQC68" s="397"/>
      <c r="WQD68" s="397"/>
      <c r="WQE68" s="397"/>
      <c r="WQF68" s="397"/>
      <c r="WQG68" s="397"/>
      <c r="WQH68" s="397"/>
      <c r="WQI68" s="397"/>
      <c r="WQJ68" s="397"/>
      <c r="WQK68" s="397"/>
      <c r="WQL68" s="397"/>
      <c r="WQM68" s="397"/>
      <c r="WQN68" s="397"/>
      <c r="WQO68" s="397"/>
      <c r="WQP68" s="397"/>
      <c r="WQQ68" s="397"/>
      <c r="WQR68" s="397"/>
      <c r="WQS68" s="397"/>
      <c r="WQT68" s="397"/>
      <c r="WQU68" s="397"/>
      <c r="WQV68" s="397"/>
      <c r="WQW68" s="397"/>
      <c r="WQX68" s="397"/>
      <c r="WQY68" s="397"/>
      <c r="WQZ68" s="397"/>
      <c r="WRA68" s="397"/>
      <c r="WRB68" s="397"/>
      <c r="WRC68" s="397"/>
      <c r="WRD68" s="397"/>
      <c r="WRE68" s="397"/>
      <c r="WRF68" s="397"/>
      <c r="WRG68" s="397"/>
      <c r="WRH68" s="397"/>
      <c r="WRI68" s="397"/>
      <c r="WRJ68" s="397"/>
      <c r="WRK68" s="397"/>
      <c r="WRL68" s="397"/>
      <c r="WRM68" s="397"/>
      <c r="WRN68" s="397"/>
      <c r="WRO68" s="397"/>
      <c r="WRP68" s="397"/>
      <c r="WRQ68" s="397"/>
      <c r="WRR68" s="397"/>
      <c r="WRS68" s="397"/>
      <c r="WRT68" s="397"/>
      <c r="WRU68" s="397"/>
      <c r="WRV68" s="397"/>
      <c r="WRW68" s="397"/>
      <c r="WRX68" s="397"/>
      <c r="WRY68" s="397"/>
      <c r="WRZ68" s="397"/>
      <c r="WSA68" s="397"/>
      <c r="WSB68" s="397"/>
      <c r="WSC68" s="397"/>
      <c r="WSD68" s="397"/>
      <c r="WSE68" s="397"/>
      <c r="WSF68" s="397"/>
      <c r="WSG68" s="397"/>
      <c r="WSH68" s="397"/>
      <c r="WSI68" s="397"/>
      <c r="WSJ68" s="397"/>
      <c r="WSK68" s="397"/>
      <c r="WSL68" s="397"/>
      <c r="WSM68" s="397"/>
      <c r="WSN68" s="397"/>
      <c r="WSO68" s="397"/>
      <c r="WSP68" s="397"/>
      <c r="WSQ68" s="397"/>
      <c r="WSR68" s="397"/>
      <c r="WSS68" s="397"/>
      <c r="WST68" s="397"/>
      <c r="WSU68" s="397"/>
      <c r="WSV68" s="397"/>
      <c r="WSW68" s="397"/>
      <c r="WSX68" s="397"/>
      <c r="WSY68" s="397"/>
      <c r="WSZ68" s="397"/>
      <c r="WTA68" s="397"/>
      <c r="WTB68" s="397"/>
      <c r="WTC68" s="397"/>
      <c r="WTD68" s="397"/>
      <c r="WTE68" s="397"/>
      <c r="WTF68" s="397"/>
      <c r="WTG68" s="397"/>
      <c r="WTH68" s="397"/>
      <c r="WTI68" s="397"/>
      <c r="WTJ68" s="397"/>
      <c r="WTK68" s="397"/>
      <c r="WTL68" s="397"/>
      <c r="WTM68" s="397"/>
      <c r="WTN68" s="397"/>
      <c r="WTO68" s="397"/>
      <c r="WTP68" s="397"/>
      <c r="WTQ68" s="397"/>
      <c r="WTR68" s="397"/>
      <c r="WTS68" s="397"/>
      <c r="WTT68" s="397"/>
      <c r="WTU68" s="397"/>
      <c r="WTV68" s="397"/>
      <c r="WTW68" s="397"/>
      <c r="WTX68" s="397"/>
      <c r="WTY68" s="397"/>
      <c r="WTZ68" s="397"/>
      <c r="WUA68" s="397"/>
      <c r="WUB68" s="397"/>
      <c r="WUC68" s="397"/>
      <c r="WUD68" s="397"/>
      <c r="WUE68" s="397"/>
      <c r="WUF68" s="397"/>
      <c r="WUG68" s="397"/>
      <c r="WUH68" s="397"/>
      <c r="WUI68" s="397"/>
      <c r="WUJ68" s="397"/>
      <c r="WUK68" s="397"/>
      <c r="WUL68" s="397"/>
      <c r="WUM68" s="397"/>
      <c r="WUN68" s="397"/>
      <c r="WUO68" s="397"/>
      <c r="WUP68" s="397"/>
      <c r="WUQ68" s="397"/>
      <c r="WUR68" s="397"/>
      <c r="WUS68" s="397"/>
      <c r="WUT68" s="397"/>
      <c r="WUU68" s="397"/>
      <c r="WUV68" s="397"/>
      <c r="WUW68" s="397"/>
      <c r="WUX68" s="397"/>
      <c r="WUY68" s="397"/>
      <c r="WUZ68" s="397"/>
      <c r="WVA68" s="397"/>
      <c r="WVB68" s="397"/>
      <c r="WVC68" s="397"/>
      <c r="WVD68" s="397"/>
      <c r="WVE68" s="397"/>
      <c r="WVF68" s="397"/>
      <c r="WVG68" s="397"/>
      <c r="WVH68" s="397"/>
      <c r="WVI68" s="397"/>
      <c r="WVJ68" s="397"/>
      <c r="WVK68" s="397"/>
      <c r="WVL68" s="397"/>
      <c r="WVM68" s="397"/>
      <c r="WVN68" s="397"/>
      <c r="WVO68" s="397"/>
      <c r="WVP68" s="397"/>
      <c r="WVQ68" s="397"/>
      <c r="WVR68" s="397"/>
      <c r="WVS68" s="397"/>
      <c r="WVT68" s="397"/>
      <c r="WVU68" s="397"/>
      <c r="WVV68" s="397"/>
      <c r="WVW68" s="397"/>
      <c r="WVX68" s="397"/>
      <c r="WVY68" s="397"/>
      <c r="WVZ68" s="397"/>
      <c r="WWA68" s="397"/>
      <c r="WWB68" s="397"/>
      <c r="WWC68" s="397"/>
      <c r="WWD68" s="397"/>
      <c r="WWE68" s="397"/>
      <c r="WWF68" s="397"/>
      <c r="WWG68" s="397"/>
      <c r="WWH68" s="397"/>
      <c r="WWI68" s="397"/>
      <c r="WWJ68" s="397"/>
      <c r="WWK68" s="397"/>
      <c r="WWL68" s="397"/>
      <c r="WWM68" s="397"/>
      <c r="WWN68" s="397"/>
      <c r="WWO68" s="397"/>
      <c r="WWP68" s="397"/>
      <c r="WWQ68" s="397"/>
      <c r="WWR68" s="397"/>
      <c r="WWS68" s="397"/>
      <c r="WWT68" s="397"/>
      <c r="WWU68" s="397"/>
      <c r="WWV68" s="397"/>
      <c r="WWW68" s="397"/>
      <c r="WWX68" s="397"/>
      <c r="WWY68" s="397"/>
      <c r="WWZ68" s="397"/>
      <c r="WXA68" s="397"/>
      <c r="WXB68" s="397"/>
      <c r="WXC68" s="397"/>
      <c r="WXD68" s="397"/>
      <c r="WXE68" s="397"/>
      <c r="WXF68" s="397"/>
      <c r="WXG68" s="397"/>
      <c r="WXH68" s="397"/>
      <c r="WXI68" s="397"/>
      <c r="WXJ68" s="397"/>
      <c r="WXK68" s="397"/>
      <c r="WXL68" s="397"/>
      <c r="WXM68" s="397"/>
      <c r="WXN68" s="397"/>
      <c r="WXO68" s="397"/>
      <c r="WXP68" s="397"/>
      <c r="WXQ68" s="397"/>
      <c r="WXR68" s="397"/>
      <c r="WXS68" s="397"/>
      <c r="WXT68" s="397"/>
      <c r="WXU68" s="397"/>
      <c r="WXV68" s="397"/>
      <c r="WXW68" s="397"/>
      <c r="WXX68" s="397"/>
      <c r="WXY68" s="397"/>
      <c r="WXZ68" s="397"/>
      <c r="WYA68" s="397"/>
      <c r="WYB68" s="397"/>
      <c r="WYC68" s="397"/>
      <c r="WYD68" s="397"/>
      <c r="WYE68" s="397"/>
      <c r="WYF68" s="397"/>
      <c r="WYG68" s="397"/>
      <c r="WYH68" s="397"/>
      <c r="WYI68" s="397"/>
      <c r="WYJ68" s="397"/>
      <c r="WYK68" s="397"/>
      <c r="WYL68" s="397"/>
      <c r="WYM68" s="397"/>
      <c r="WYN68" s="397"/>
      <c r="WYO68" s="397"/>
      <c r="WYP68" s="397"/>
      <c r="WYQ68" s="397"/>
      <c r="WYR68" s="397"/>
      <c r="WYS68" s="397"/>
      <c r="WYT68" s="397"/>
      <c r="WYU68" s="397"/>
      <c r="WYV68" s="397"/>
      <c r="WYW68" s="397"/>
      <c r="WYX68" s="397"/>
      <c r="WYY68" s="397"/>
      <c r="WYZ68" s="397"/>
      <c r="WZA68" s="397"/>
      <c r="WZB68" s="397"/>
      <c r="WZC68" s="397"/>
      <c r="WZD68" s="397"/>
      <c r="WZE68" s="397"/>
      <c r="WZF68" s="397"/>
      <c r="WZG68" s="397"/>
      <c r="WZH68" s="397"/>
      <c r="WZI68" s="397"/>
      <c r="WZJ68" s="397"/>
      <c r="WZK68" s="397"/>
      <c r="WZL68" s="397"/>
      <c r="WZM68" s="397"/>
      <c r="WZN68" s="397"/>
      <c r="WZO68" s="397"/>
      <c r="WZP68" s="397"/>
      <c r="WZQ68" s="397"/>
      <c r="WZR68" s="397"/>
      <c r="WZS68" s="397"/>
      <c r="WZT68" s="397"/>
      <c r="WZU68" s="397"/>
      <c r="WZV68" s="397"/>
      <c r="WZW68" s="397"/>
      <c r="WZX68" s="397"/>
      <c r="WZY68" s="397"/>
      <c r="WZZ68" s="397"/>
      <c r="XAA68" s="397"/>
      <c r="XAB68" s="397"/>
      <c r="XAC68" s="397"/>
      <c r="XAD68" s="397"/>
      <c r="XAE68" s="397"/>
      <c r="XAF68" s="397"/>
      <c r="XAG68" s="397"/>
      <c r="XAH68" s="397"/>
      <c r="XAI68" s="397"/>
      <c r="XAJ68" s="397"/>
      <c r="XAK68" s="397"/>
      <c r="XAL68" s="397"/>
      <c r="XAM68" s="397"/>
      <c r="XAN68" s="397"/>
      <c r="XAO68" s="397"/>
      <c r="XAP68" s="397"/>
      <c r="XAQ68" s="397"/>
      <c r="XAR68" s="397"/>
      <c r="XAS68" s="397"/>
      <c r="XAT68" s="397"/>
      <c r="XAU68" s="397"/>
      <c r="XAV68" s="397"/>
      <c r="XAW68" s="397"/>
      <c r="XAX68" s="397"/>
      <c r="XAY68" s="397"/>
      <c r="XAZ68" s="397"/>
      <c r="XBA68" s="397"/>
      <c r="XBB68" s="397"/>
      <c r="XBC68" s="397"/>
      <c r="XBD68" s="397"/>
      <c r="XBE68" s="397"/>
      <c r="XBF68" s="397"/>
      <c r="XBG68" s="397"/>
      <c r="XBH68" s="397"/>
      <c r="XBI68" s="397"/>
      <c r="XBJ68" s="397"/>
      <c r="XBK68" s="397"/>
      <c r="XBL68" s="397"/>
      <c r="XBM68" s="397"/>
      <c r="XBN68" s="397"/>
      <c r="XBO68" s="397"/>
      <c r="XBP68" s="397"/>
      <c r="XBQ68" s="397"/>
      <c r="XBR68" s="397"/>
      <c r="XBS68" s="397"/>
      <c r="XBT68" s="397"/>
      <c r="XBU68" s="397"/>
      <c r="XBV68" s="397"/>
      <c r="XBW68" s="397"/>
      <c r="XBX68" s="397"/>
      <c r="XBY68" s="397"/>
      <c r="XBZ68" s="397"/>
      <c r="XCA68" s="397"/>
      <c r="XCB68" s="397"/>
      <c r="XCC68" s="397"/>
      <c r="XCD68" s="397"/>
      <c r="XCE68" s="397"/>
      <c r="XCF68" s="397"/>
      <c r="XCG68" s="397"/>
      <c r="XCH68" s="397"/>
      <c r="XCI68" s="397"/>
      <c r="XCJ68" s="397"/>
      <c r="XCK68" s="397"/>
      <c r="XCL68" s="397"/>
      <c r="XCM68" s="397"/>
      <c r="XCN68" s="397"/>
      <c r="XCO68" s="397"/>
      <c r="XCP68" s="397"/>
      <c r="XCQ68" s="397"/>
      <c r="XCR68" s="397"/>
      <c r="XCS68" s="397"/>
      <c r="XCT68" s="397"/>
      <c r="XCU68" s="397"/>
      <c r="XCV68" s="397"/>
      <c r="XCW68" s="397"/>
      <c r="XCX68" s="397"/>
      <c r="XCY68" s="397"/>
      <c r="XCZ68" s="397"/>
      <c r="XDA68" s="397"/>
      <c r="XDB68" s="397"/>
      <c r="XDC68" s="397"/>
      <c r="XDD68" s="397"/>
      <c r="XDE68" s="397"/>
      <c r="XDF68" s="397"/>
      <c r="XDG68" s="397"/>
      <c r="XDH68" s="397"/>
      <c r="XDI68" s="397"/>
      <c r="XDJ68" s="397"/>
      <c r="XDK68" s="397"/>
      <c r="XDL68" s="397"/>
      <c r="XDM68" s="397"/>
      <c r="XDN68" s="397"/>
      <c r="XDO68" s="397"/>
      <c r="XDP68" s="397"/>
      <c r="XDQ68" s="397"/>
      <c r="XDR68" s="397"/>
      <c r="XDS68" s="397"/>
      <c r="XDT68" s="397"/>
      <c r="XDU68" s="397"/>
      <c r="XDV68" s="397"/>
      <c r="XDW68" s="397"/>
      <c r="XDX68" s="397"/>
      <c r="XDY68" s="397"/>
      <c r="XDZ68" s="397"/>
      <c r="XEA68" s="397"/>
      <c r="XEB68" s="397"/>
      <c r="XEC68" s="397"/>
      <c r="XED68" s="397"/>
      <c r="XEE68" s="397"/>
      <c r="XEF68" s="397"/>
      <c r="XEG68" s="397"/>
      <c r="XEH68" s="397"/>
      <c r="XEI68" s="397"/>
      <c r="XEJ68" s="397"/>
      <c r="XEK68" s="397"/>
      <c r="XEL68" s="397"/>
      <c r="XEM68" s="397"/>
      <c r="XEN68" s="397"/>
      <c r="XEO68" s="397"/>
      <c r="XEP68" s="397"/>
      <c r="XEQ68" s="397"/>
      <c r="XER68" s="397"/>
      <c r="XES68" s="397"/>
      <c r="XET68" s="397"/>
      <c r="XEU68" s="397"/>
      <c r="XEV68" s="397"/>
      <c r="XEW68" s="397"/>
      <c r="XEX68" s="397"/>
      <c r="XEY68" s="397"/>
      <c r="XEZ68" s="397"/>
      <c r="XFA68" s="397"/>
      <c r="XFB68" s="397"/>
      <c r="XFC68" s="397"/>
      <c r="XFD68" s="397"/>
    </row>
    <row r="69" spans="1:16384" s="465" customFormat="1" ht="17.25" customHeight="1" x14ac:dyDescent="0.2">
      <c r="A69" s="119" t="s">
        <v>1135</v>
      </c>
      <c r="B69" s="83"/>
      <c r="C69" s="83"/>
      <c r="D69" s="83"/>
      <c r="E69" s="83"/>
      <c r="F69" s="83"/>
      <c r="G69" s="83"/>
      <c r="H69" s="370"/>
      <c r="I69" s="894"/>
      <c r="J69" s="904"/>
      <c r="K69" s="904"/>
      <c r="L69" s="904"/>
      <c r="M69" s="904"/>
      <c r="N69" s="904"/>
      <c r="O69" s="904"/>
      <c r="P69" s="904"/>
      <c r="Q69" s="904"/>
      <c r="R69" s="904"/>
      <c r="S69" s="904"/>
      <c r="T69" s="904"/>
      <c r="U69" s="904"/>
      <c r="V69" s="904"/>
      <c r="W69" s="904"/>
      <c r="X69" s="904"/>
      <c r="Y69" s="904"/>
      <c r="Z69" s="936"/>
      <c r="AA69" s="936"/>
      <c r="AB69" s="936"/>
      <c r="AC69" s="936"/>
      <c r="AD69" s="936"/>
      <c r="AE69" s="936"/>
      <c r="AF69" s="936"/>
      <c r="AG69" s="936"/>
      <c r="AH69" s="936"/>
      <c r="AI69" s="936"/>
      <c r="AJ69" s="936"/>
      <c r="AK69" s="936"/>
      <c r="AL69" s="895"/>
      <c r="AM69" s="895"/>
      <c r="AN69" s="895"/>
      <c r="AO69" s="895"/>
      <c r="AP69" s="895"/>
      <c r="AQ69" s="895"/>
      <c r="AR69" s="397"/>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c r="EYW69"/>
      <c r="EYX69"/>
      <c r="EYY69"/>
      <c r="EYZ69"/>
      <c r="EZA69"/>
      <c r="EZB69"/>
      <c r="EZC69"/>
      <c r="EZD69"/>
      <c r="EZE69"/>
      <c r="EZF69"/>
      <c r="EZG69"/>
      <c r="EZH69"/>
      <c r="EZI69"/>
      <c r="EZJ69"/>
      <c r="EZK69"/>
      <c r="EZL69"/>
      <c r="EZM69"/>
      <c r="EZN69"/>
      <c r="EZO69"/>
      <c r="EZP69"/>
      <c r="EZQ69"/>
      <c r="EZR69"/>
      <c r="EZS69"/>
      <c r="EZT69"/>
      <c r="EZU69"/>
      <c r="EZV69"/>
      <c r="EZW69"/>
      <c r="EZX69"/>
      <c r="EZY69"/>
      <c r="EZZ69"/>
      <c r="FAA69"/>
      <c r="FAB69"/>
      <c r="FAC69"/>
      <c r="FAD69"/>
      <c r="FAE69"/>
      <c r="FAF69"/>
      <c r="FAG69"/>
      <c r="FAH69"/>
      <c r="FAI69"/>
      <c r="FAJ69"/>
      <c r="FAK69"/>
      <c r="FAL69"/>
      <c r="FAM69"/>
      <c r="FAN69"/>
      <c r="FAO69"/>
      <c r="FAP69"/>
      <c r="FAQ69"/>
      <c r="FAR69"/>
      <c r="FAS69"/>
      <c r="FAT69"/>
      <c r="FAU69"/>
      <c r="FAV69"/>
      <c r="FAW69"/>
      <c r="FAX69"/>
      <c r="FAY69"/>
      <c r="FAZ69"/>
      <c r="FBA69"/>
      <c r="FBB69"/>
      <c r="FBC69"/>
      <c r="FBD69"/>
      <c r="FBE69"/>
      <c r="FBF69"/>
      <c r="FBG69"/>
      <c r="FBH69"/>
      <c r="FBI69"/>
      <c r="FBJ69"/>
      <c r="FBK69"/>
      <c r="FBL69"/>
      <c r="FBM69"/>
      <c r="FBN69"/>
      <c r="FBO69"/>
      <c r="FBP69"/>
      <c r="FBQ69"/>
      <c r="FBR69"/>
      <c r="FBS69"/>
      <c r="FBT69"/>
      <c r="FBU69"/>
      <c r="FBV69"/>
      <c r="FBW69"/>
      <c r="FBX69"/>
      <c r="FBY69"/>
      <c r="FBZ69"/>
      <c r="FCA69"/>
      <c r="FCB69"/>
      <c r="FCC69"/>
      <c r="FCD69"/>
      <c r="FCE69"/>
      <c r="FCF69"/>
      <c r="FCG69"/>
      <c r="FCH69"/>
      <c r="FCI69"/>
      <c r="FCJ69"/>
      <c r="FCK69"/>
      <c r="FCL69"/>
      <c r="FCM69"/>
      <c r="FCN69"/>
      <c r="FCO69"/>
      <c r="FCP69"/>
      <c r="FCQ69"/>
      <c r="FCR69"/>
      <c r="FCS69"/>
      <c r="FCT69"/>
      <c r="FCU69"/>
      <c r="FCV69"/>
      <c r="FCW69"/>
      <c r="FCX69"/>
      <c r="FCY69"/>
      <c r="FCZ69"/>
      <c r="FDA69"/>
      <c r="FDB69"/>
      <c r="FDC69"/>
      <c r="FDD69"/>
      <c r="FDE69"/>
      <c r="FDF69"/>
      <c r="FDG69"/>
      <c r="FDH69"/>
      <c r="FDI69"/>
      <c r="FDJ69"/>
      <c r="FDK69"/>
      <c r="FDL69"/>
      <c r="FDM69"/>
      <c r="FDN69"/>
      <c r="FDO69"/>
      <c r="FDP69"/>
      <c r="FDQ69"/>
      <c r="FDR69"/>
      <c r="FDS69"/>
      <c r="FDT69"/>
      <c r="FDU69"/>
      <c r="FDV69"/>
      <c r="FDW69"/>
      <c r="FDX69"/>
      <c r="FDY69"/>
      <c r="FDZ69"/>
      <c r="FEA69"/>
      <c r="FEB69"/>
      <c r="FEC69"/>
      <c r="FED69"/>
      <c r="FEE69"/>
      <c r="FEF69"/>
      <c r="FEG69"/>
      <c r="FEH69"/>
      <c r="FEI69"/>
      <c r="FEJ69"/>
      <c r="FEK69"/>
      <c r="FEL69"/>
      <c r="FEM69"/>
      <c r="FEN69"/>
      <c r="FEO69"/>
      <c r="FEP69"/>
      <c r="FEQ69"/>
      <c r="FER69"/>
      <c r="FES69"/>
      <c r="FET69"/>
      <c r="FEU69"/>
      <c r="FEV69"/>
      <c r="FEW69"/>
      <c r="FEX69"/>
      <c r="FEY69"/>
      <c r="FEZ69"/>
      <c r="FFA69"/>
      <c r="FFB69"/>
      <c r="FFC69"/>
      <c r="FFD69"/>
      <c r="FFE69"/>
      <c r="FFF69"/>
      <c r="FFG69"/>
      <c r="FFH69"/>
      <c r="FFI69"/>
      <c r="FFJ69"/>
      <c r="FFK69"/>
      <c r="FFL69"/>
      <c r="FFM69"/>
      <c r="FFN69"/>
      <c r="FFO69"/>
      <c r="FFP69"/>
      <c r="FFQ69"/>
      <c r="FFR69"/>
      <c r="FFS69"/>
      <c r="FFT69"/>
      <c r="FFU69"/>
      <c r="FFV69"/>
      <c r="FFW69"/>
      <c r="FFX69"/>
      <c r="FFY69"/>
      <c r="FFZ69"/>
      <c r="FGA69"/>
      <c r="FGB69"/>
      <c r="FGC69"/>
      <c r="FGD69"/>
      <c r="FGE69"/>
      <c r="FGF69"/>
      <c r="FGG69"/>
      <c r="FGH69"/>
      <c r="FGI69"/>
      <c r="FGJ69"/>
      <c r="FGK69"/>
      <c r="FGL69"/>
      <c r="FGM69"/>
      <c r="FGN69"/>
      <c r="FGO69"/>
      <c r="FGP69"/>
      <c r="FGQ69"/>
      <c r="FGR69"/>
      <c r="FGS69"/>
      <c r="FGT69"/>
      <c r="FGU69"/>
      <c r="FGV69"/>
      <c r="FGW69"/>
      <c r="FGX69"/>
      <c r="FGY69"/>
      <c r="FGZ69"/>
      <c r="FHA69"/>
      <c r="FHB69"/>
      <c r="FHC69"/>
      <c r="FHD69"/>
      <c r="FHE69"/>
      <c r="FHF69"/>
      <c r="FHG69"/>
      <c r="FHH69"/>
      <c r="FHI69"/>
      <c r="FHJ69"/>
      <c r="FHK69"/>
      <c r="FHL69"/>
      <c r="FHM69"/>
      <c r="FHN69"/>
      <c r="FHO69"/>
      <c r="FHP69"/>
      <c r="FHQ69"/>
      <c r="FHR69"/>
      <c r="FHS69"/>
      <c r="FHT69"/>
      <c r="FHU69"/>
      <c r="FHV69"/>
      <c r="FHW69"/>
      <c r="FHX69"/>
      <c r="FHY69"/>
      <c r="FHZ69"/>
      <c r="FIA69"/>
      <c r="FIB69"/>
      <c r="FIC69"/>
      <c r="FID69"/>
      <c r="FIE69"/>
      <c r="FIF69"/>
      <c r="FIG69"/>
      <c r="FIH69"/>
      <c r="FII69"/>
      <c r="FIJ69"/>
      <c r="FIK69"/>
      <c r="FIL69"/>
      <c r="FIM69"/>
      <c r="FIN69"/>
      <c r="FIO69"/>
      <c r="FIP69"/>
      <c r="FIQ69"/>
      <c r="FIR69"/>
      <c r="FIS69"/>
      <c r="FIT69"/>
      <c r="FIU69"/>
      <c r="FIV69"/>
      <c r="FIW69"/>
      <c r="FIX69"/>
      <c r="FIY69"/>
      <c r="FIZ69"/>
      <c r="FJA69"/>
      <c r="FJB69"/>
      <c r="FJC69"/>
      <c r="FJD69"/>
      <c r="FJE69"/>
      <c r="FJF69"/>
      <c r="FJG69"/>
      <c r="FJH69"/>
      <c r="FJI69"/>
      <c r="FJJ69"/>
      <c r="FJK69"/>
      <c r="FJL69"/>
      <c r="FJM69"/>
      <c r="FJN69"/>
      <c r="FJO69"/>
      <c r="FJP69"/>
      <c r="FJQ69"/>
      <c r="FJR69"/>
      <c r="FJS69"/>
      <c r="FJT69"/>
      <c r="FJU69"/>
      <c r="FJV69"/>
      <c r="FJW69"/>
      <c r="FJX69"/>
      <c r="FJY69"/>
      <c r="FJZ69"/>
      <c r="FKA69"/>
      <c r="FKB69"/>
      <c r="FKC69"/>
      <c r="FKD69"/>
      <c r="FKE69"/>
      <c r="FKF69"/>
      <c r="FKG69"/>
      <c r="FKH69"/>
      <c r="FKI69"/>
      <c r="FKJ69"/>
      <c r="FKK69"/>
      <c r="FKL69"/>
      <c r="FKM69"/>
      <c r="FKN69"/>
      <c r="FKO69"/>
      <c r="FKP69"/>
      <c r="FKQ69"/>
      <c r="FKR69"/>
      <c r="FKS69"/>
      <c r="FKT69"/>
      <c r="FKU69"/>
      <c r="FKV69"/>
      <c r="FKW69"/>
      <c r="FKX69"/>
      <c r="FKY69"/>
      <c r="FKZ69"/>
      <c r="FLA69"/>
      <c r="FLB69"/>
      <c r="FLC69"/>
      <c r="FLD69"/>
      <c r="FLE69"/>
      <c r="FLF69"/>
      <c r="FLG69"/>
      <c r="FLH69"/>
      <c r="FLI69"/>
      <c r="FLJ69"/>
      <c r="FLK69"/>
      <c r="FLL69"/>
      <c r="FLM69"/>
      <c r="FLN69"/>
      <c r="FLO69"/>
      <c r="FLP69"/>
      <c r="FLQ69"/>
      <c r="FLR69"/>
      <c r="FLS69"/>
      <c r="FLT69"/>
      <c r="FLU69"/>
      <c r="FLV69"/>
      <c r="FLW69"/>
      <c r="FLX69"/>
      <c r="FLY69"/>
      <c r="FLZ69"/>
      <c r="FMA69"/>
      <c r="FMB69"/>
      <c r="FMC69"/>
      <c r="FMD69"/>
      <c r="FME69"/>
      <c r="FMF69"/>
      <c r="FMG69"/>
      <c r="FMH69"/>
      <c r="FMI69"/>
      <c r="FMJ69"/>
      <c r="FMK69"/>
      <c r="FML69"/>
      <c r="FMM69"/>
      <c r="FMN69"/>
      <c r="FMO69"/>
      <c r="FMP69"/>
      <c r="FMQ69"/>
      <c r="FMR69"/>
      <c r="FMS69"/>
      <c r="FMT69"/>
      <c r="FMU69"/>
      <c r="FMV69"/>
      <c r="FMW69"/>
      <c r="FMX69"/>
      <c r="FMY69"/>
      <c r="FMZ69"/>
      <c r="FNA69"/>
      <c r="FNB69"/>
      <c r="FNC69"/>
      <c r="FND69"/>
      <c r="FNE69"/>
      <c r="FNF69"/>
      <c r="FNG69"/>
      <c r="FNH69"/>
      <c r="FNI69"/>
      <c r="FNJ69"/>
      <c r="FNK69"/>
      <c r="FNL69"/>
      <c r="FNM69"/>
      <c r="FNN69"/>
      <c r="FNO69"/>
      <c r="FNP69"/>
      <c r="FNQ69"/>
      <c r="FNR69"/>
      <c r="FNS69"/>
      <c r="FNT69"/>
      <c r="FNU69"/>
      <c r="FNV69"/>
      <c r="FNW69"/>
      <c r="FNX69"/>
      <c r="FNY69"/>
      <c r="FNZ69"/>
      <c r="FOA69"/>
      <c r="FOB69"/>
      <c r="FOC69"/>
      <c r="FOD69"/>
      <c r="FOE69"/>
      <c r="FOF69"/>
      <c r="FOG69"/>
      <c r="FOH69"/>
      <c r="FOI69"/>
      <c r="FOJ69"/>
      <c r="FOK69"/>
      <c r="FOL69"/>
      <c r="FOM69"/>
      <c r="FON69"/>
      <c r="FOO69"/>
      <c r="FOP69"/>
      <c r="FOQ69"/>
      <c r="FOR69"/>
      <c r="FOS69"/>
      <c r="FOT69"/>
      <c r="FOU69"/>
      <c r="FOV69"/>
      <c r="FOW69"/>
      <c r="FOX69"/>
      <c r="FOY69"/>
      <c r="FOZ69"/>
      <c r="FPA69"/>
      <c r="FPB69"/>
      <c r="FPC69"/>
      <c r="FPD69"/>
      <c r="FPE69"/>
      <c r="FPF69"/>
      <c r="FPG69"/>
      <c r="FPH69"/>
      <c r="FPI69"/>
      <c r="FPJ69"/>
      <c r="FPK69"/>
      <c r="FPL69"/>
      <c r="FPM69"/>
      <c r="FPN69"/>
      <c r="FPO69"/>
      <c r="FPP69"/>
      <c r="FPQ69"/>
      <c r="FPR69"/>
      <c r="FPS69"/>
      <c r="FPT69"/>
      <c r="FPU69"/>
      <c r="FPV69"/>
      <c r="FPW69"/>
      <c r="FPX69"/>
      <c r="FPY69"/>
      <c r="FPZ69"/>
      <c r="FQA69"/>
      <c r="FQB69"/>
      <c r="FQC69"/>
      <c r="FQD69"/>
      <c r="FQE69"/>
      <c r="FQF69"/>
      <c r="FQG69"/>
      <c r="FQH69"/>
      <c r="FQI69"/>
      <c r="FQJ69"/>
      <c r="FQK69"/>
      <c r="FQL69"/>
      <c r="FQM69"/>
      <c r="FQN69"/>
      <c r="FQO69"/>
      <c r="FQP69"/>
      <c r="FQQ69"/>
      <c r="FQR69"/>
      <c r="FQS69"/>
      <c r="FQT69"/>
      <c r="FQU69"/>
      <c r="FQV69"/>
      <c r="FQW69"/>
      <c r="FQX69"/>
      <c r="FQY69"/>
      <c r="FQZ69"/>
      <c r="FRA69"/>
      <c r="FRB69"/>
      <c r="FRC69"/>
      <c r="FRD69"/>
      <c r="FRE69"/>
      <c r="FRF69"/>
      <c r="FRG69"/>
      <c r="FRH69"/>
      <c r="FRI69"/>
      <c r="FRJ69"/>
      <c r="FRK69"/>
      <c r="FRL69"/>
      <c r="FRM69"/>
      <c r="FRN69"/>
      <c r="FRO69"/>
      <c r="FRP69"/>
      <c r="FRQ69"/>
      <c r="FRR69"/>
      <c r="FRS69"/>
      <c r="FRT69"/>
      <c r="FRU69"/>
      <c r="FRV69"/>
      <c r="FRW69"/>
      <c r="FRX69"/>
      <c r="FRY69"/>
      <c r="FRZ69"/>
      <c r="FSA69"/>
      <c r="FSB69"/>
      <c r="FSC69"/>
      <c r="FSD69"/>
      <c r="FSE69"/>
      <c r="FSF69"/>
      <c r="FSG69"/>
      <c r="FSH69"/>
      <c r="FSI69"/>
      <c r="FSJ69"/>
      <c r="FSK69"/>
      <c r="FSL69"/>
      <c r="FSM69"/>
      <c r="FSN69"/>
      <c r="FSO69"/>
      <c r="FSP69"/>
      <c r="FSQ69"/>
      <c r="FSR69"/>
      <c r="FSS69"/>
      <c r="FST69"/>
      <c r="FSU69"/>
      <c r="FSV69"/>
      <c r="FSW69"/>
      <c r="FSX69"/>
      <c r="FSY69"/>
      <c r="FSZ69"/>
      <c r="FTA69"/>
      <c r="FTB69"/>
      <c r="FTC69"/>
      <c r="FTD69"/>
      <c r="FTE69"/>
      <c r="FTF69"/>
      <c r="FTG69"/>
      <c r="FTH69"/>
      <c r="FTI69"/>
      <c r="FTJ69"/>
      <c r="FTK69"/>
      <c r="FTL69"/>
      <c r="FTM69"/>
      <c r="FTN69"/>
      <c r="FTO69"/>
      <c r="FTP69"/>
      <c r="FTQ69"/>
      <c r="FTR69"/>
      <c r="FTS69"/>
      <c r="FTT69"/>
      <c r="FTU69"/>
      <c r="FTV69"/>
      <c r="FTW69"/>
      <c r="FTX69"/>
      <c r="FTY69"/>
      <c r="FTZ69"/>
      <c r="FUA69"/>
      <c r="FUB69"/>
      <c r="FUC69"/>
      <c r="FUD69"/>
      <c r="FUE69"/>
      <c r="FUF69"/>
      <c r="FUG69"/>
      <c r="FUH69"/>
      <c r="FUI69"/>
      <c r="FUJ69"/>
      <c r="FUK69"/>
      <c r="FUL69"/>
      <c r="FUM69"/>
      <c r="FUN69"/>
      <c r="FUO69"/>
      <c r="FUP69"/>
      <c r="FUQ69"/>
      <c r="FUR69"/>
      <c r="FUS69"/>
      <c r="FUT69"/>
      <c r="FUU69"/>
      <c r="FUV69"/>
      <c r="FUW69"/>
      <c r="FUX69"/>
      <c r="FUY69"/>
      <c r="FUZ69"/>
      <c r="FVA69"/>
      <c r="FVB69"/>
      <c r="FVC69"/>
      <c r="FVD69"/>
      <c r="FVE69"/>
      <c r="FVF69"/>
      <c r="FVG69"/>
      <c r="FVH69"/>
      <c r="FVI69"/>
      <c r="FVJ69"/>
      <c r="FVK69"/>
      <c r="FVL69"/>
      <c r="FVM69"/>
      <c r="FVN69"/>
      <c r="FVO69"/>
      <c r="FVP69"/>
      <c r="FVQ69"/>
      <c r="FVR69"/>
      <c r="FVS69"/>
      <c r="FVT69"/>
      <c r="FVU69"/>
      <c r="FVV69"/>
      <c r="FVW69"/>
      <c r="FVX69"/>
      <c r="FVY69"/>
      <c r="FVZ69"/>
      <c r="FWA69"/>
      <c r="FWB69"/>
      <c r="FWC69"/>
      <c r="FWD69"/>
      <c r="FWE69"/>
      <c r="FWF69"/>
      <c r="FWG69"/>
      <c r="FWH69"/>
      <c r="FWI69"/>
      <c r="FWJ69"/>
      <c r="FWK69"/>
      <c r="FWL69"/>
      <c r="FWM69"/>
      <c r="FWN69"/>
      <c r="FWO69"/>
      <c r="FWP69"/>
      <c r="FWQ69"/>
      <c r="FWR69"/>
      <c r="FWS69"/>
      <c r="FWT69"/>
      <c r="FWU69"/>
      <c r="FWV69"/>
      <c r="FWW69"/>
      <c r="FWX69"/>
      <c r="FWY69"/>
      <c r="FWZ69"/>
      <c r="FXA69"/>
      <c r="FXB69"/>
      <c r="FXC69"/>
      <c r="FXD69"/>
      <c r="FXE69"/>
      <c r="FXF69"/>
      <c r="FXG69"/>
      <c r="FXH69"/>
      <c r="FXI69"/>
      <c r="FXJ69"/>
      <c r="FXK69"/>
      <c r="FXL69"/>
      <c r="FXM69"/>
      <c r="FXN69"/>
      <c r="FXO69"/>
      <c r="FXP69"/>
      <c r="FXQ69"/>
      <c r="FXR69"/>
      <c r="FXS69"/>
      <c r="FXT69"/>
      <c r="FXU69"/>
      <c r="FXV69"/>
      <c r="FXW69"/>
      <c r="FXX69"/>
      <c r="FXY69"/>
      <c r="FXZ69"/>
      <c r="FYA69"/>
      <c r="FYB69"/>
      <c r="FYC69"/>
      <c r="FYD69"/>
      <c r="FYE69"/>
      <c r="FYF69"/>
      <c r="FYG69"/>
      <c r="FYH69"/>
      <c r="FYI69"/>
      <c r="FYJ69"/>
      <c r="FYK69"/>
      <c r="FYL69"/>
      <c r="FYM69"/>
      <c r="FYN69"/>
      <c r="FYO69"/>
      <c r="FYP69"/>
      <c r="FYQ69"/>
      <c r="FYR69"/>
      <c r="FYS69"/>
      <c r="FYT69"/>
      <c r="FYU69"/>
      <c r="FYV69"/>
      <c r="FYW69"/>
      <c r="FYX69"/>
      <c r="FYY69"/>
      <c r="FYZ69"/>
      <c r="FZA69"/>
      <c r="FZB69"/>
      <c r="FZC69"/>
      <c r="FZD69"/>
      <c r="FZE69"/>
      <c r="FZF69"/>
      <c r="FZG69"/>
      <c r="FZH69"/>
      <c r="FZI69"/>
      <c r="FZJ69"/>
      <c r="FZK69"/>
      <c r="FZL69"/>
      <c r="FZM69"/>
      <c r="FZN69"/>
      <c r="FZO69"/>
      <c r="FZP69"/>
      <c r="FZQ69"/>
      <c r="FZR69"/>
      <c r="FZS69"/>
      <c r="FZT69"/>
      <c r="FZU69"/>
      <c r="FZV69"/>
      <c r="FZW69"/>
      <c r="FZX69"/>
      <c r="FZY69"/>
      <c r="FZZ69"/>
      <c r="GAA69"/>
      <c r="GAB69"/>
      <c r="GAC69"/>
      <c r="GAD69"/>
      <c r="GAE69"/>
      <c r="GAF69"/>
      <c r="GAG69"/>
      <c r="GAH69"/>
      <c r="GAI69"/>
      <c r="GAJ69"/>
      <c r="GAK69"/>
      <c r="GAL69"/>
      <c r="GAM69"/>
      <c r="GAN69"/>
      <c r="GAO69"/>
      <c r="GAP69"/>
      <c r="GAQ69"/>
      <c r="GAR69"/>
      <c r="GAS69"/>
      <c r="GAT69"/>
      <c r="GAU69"/>
      <c r="GAV69"/>
      <c r="GAW69"/>
      <c r="GAX69"/>
      <c r="GAY69"/>
      <c r="GAZ69"/>
      <c r="GBA69"/>
      <c r="GBB69"/>
      <c r="GBC69"/>
      <c r="GBD69"/>
      <c r="GBE69"/>
      <c r="GBF69"/>
      <c r="GBG69"/>
      <c r="GBH69"/>
      <c r="GBI69"/>
      <c r="GBJ69"/>
      <c r="GBK69"/>
      <c r="GBL69"/>
      <c r="GBM69"/>
      <c r="GBN69"/>
      <c r="GBO69"/>
      <c r="GBP69"/>
      <c r="GBQ69"/>
      <c r="GBR69"/>
      <c r="GBS69"/>
      <c r="GBT69"/>
      <c r="GBU69"/>
      <c r="GBV69"/>
      <c r="GBW69"/>
      <c r="GBX69"/>
      <c r="GBY69"/>
      <c r="GBZ69"/>
      <c r="GCA69"/>
      <c r="GCB69"/>
      <c r="GCC69"/>
      <c r="GCD69"/>
      <c r="GCE69"/>
      <c r="GCF69"/>
      <c r="GCG69"/>
      <c r="GCH69"/>
      <c r="GCI69"/>
      <c r="GCJ69"/>
      <c r="GCK69"/>
      <c r="GCL69"/>
      <c r="GCM69"/>
      <c r="GCN69"/>
      <c r="GCO69"/>
      <c r="GCP69"/>
      <c r="GCQ69"/>
      <c r="GCR69"/>
      <c r="GCS69"/>
      <c r="GCT69"/>
      <c r="GCU69"/>
      <c r="GCV69"/>
      <c r="GCW69"/>
      <c r="GCX69"/>
      <c r="GCY69"/>
      <c r="GCZ69"/>
      <c r="GDA69"/>
      <c r="GDB69"/>
      <c r="GDC69"/>
      <c r="GDD69"/>
      <c r="GDE69"/>
      <c r="GDF69"/>
      <c r="GDG69"/>
      <c r="GDH69"/>
      <c r="GDI69"/>
      <c r="GDJ69"/>
      <c r="GDK69"/>
      <c r="GDL69"/>
      <c r="GDM69"/>
      <c r="GDN69"/>
      <c r="GDO69"/>
      <c r="GDP69"/>
      <c r="GDQ69"/>
      <c r="GDR69"/>
      <c r="GDS69"/>
      <c r="GDT69"/>
      <c r="GDU69"/>
      <c r="GDV69"/>
      <c r="GDW69"/>
      <c r="GDX69"/>
      <c r="GDY69"/>
      <c r="GDZ69"/>
      <c r="GEA69"/>
      <c r="GEB69"/>
      <c r="GEC69"/>
      <c r="GED69"/>
      <c r="GEE69"/>
      <c r="GEF69"/>
      <c r="GEG69"/>
      <c r="GEH69"/>
      <c r="GEI69"/>
      <c r="GEJ69"/>
      <c r="GEK69"/>
      <c r="GEL69"/>
      <c r="GEM69"/>
      <c r="GEN69"/>
      <c r="GEO69"/>
      <c r="GEP69"/>
      <c r="GEQ69"/>
      <c r="GER69"/>
      <c r="GES69"/>
      <c r="GET69"/>
      <c r="GEU69"/>
      <c r="GEV69"/>
      <c r="GEW69"/>
      <c r="GEX69"/>
      <c r="GEY69"/>
      <c r="GEZ69"/>
      <c r="GFA69"/>
      <c r="GFB69"/>
      <c r="GFC69"/>
      <c r="GFD69"/>
      <c r="GFE69"/>
      <c r="GFF69"/>
      <c r="GFG69"/>
      <c r="GFH69"/>
      <c r="GFI69"/>
      <c r="GFJ69"/>
      <c r="GFK69"/>
      <c r="GFL69"/>
      <c r="GFM69"/>
      <c r="GFN69"/>
      <c r="GFO69"/>
      <c r="GFP69"/>
      <c r="GFQ69"/>
      <c r="GFR69"/>
      <c r="GFS69"/>
      <c r="GFT69"/>
      <c r="GFU69"/>
      <c r="GFV69"/>
      <c r="GFW69"/>
      <c r="GFX69"/>
      <c r="GFY69"/>
      <c r="GFZ69"/>
      <c r="GGA69"/>
      <c r="GGB69"/>
      <c r="GGC69"/>
      <c r="GGD69"/>
      <c r="GGE69"/>
      <c r="GGF69"/>
      <c r="GGG69"/>
      <c r="GGH69"/>
      <c r="GGI69"/>
      <c r="GGJ69"/>
      <c r="GGK69"/>
      <c r="GGL69"/>
      <c r="GGM69"/>
      <c r="GGN69"/>
      <c r="GGO69"/>
      <c r="GGP69"/>
      <c r="GGQ69"/>
      <c r="GGR69"/>
      <c r="GGS69"/>
      <c r="GGT69"/>
      <c r="GGU69"/>
      <c r="GGV69"/>
      <c r="GGW69"/>
      <c r="GGX69"/>
      <c r="GGY69"/>
      <c r="GGZ69"/>
      <c r="GHA69"/>
      <c r="GHB69"/>
      <c r="GHC69"/>
      <c r="GHD69"/>
      <c r="GHE69"/>
      <c r="GHF69"/>
      <c r="GHG69"/>
      <c r="GHH69"/>
      <c r="GHI69"/>
      <c r="GHJ69"/>
      <c r="GHK69"/>
      <c r="GHL69"/>
      <c r="GHM69"/>
      <c r="GHN69"/>
      <c r="GHO69"/>
      <c r="GHP69"/>
      <c r="GHQ69"/>
      <c r="GHR69"/>
      <c r="GHS69"/>
      <c r="GHT69"/>
      <c r="GHU69"/>
      <c r="GHV69"/>
      <c r="GHW69"/>
      <c r="GHX69"/>
      <c r="GHY69"/>
      <c r="GHZ69"/>
      <c r="GIA69"/>
      <c r="GIB69"/>
      <c r="GIC69"/>
      <c r="GID69"/>
      <c r="GIE69"/>
      <c r="GIF69"/>
      <c r="GIG69"/>
      <c r="GIH69"/>
      <c r="GII69"/>
      <c r="GIJ69"/>
      <c r="GIK69"/>
      <c r="GIL69"/>
      <c r="GIM69"/>
      <c r="GIN69"/>
      <c r="GIO69"/>
      <c r="GIP69"/>
      <c r="GIQ69"/>
      <c r="GIR69"/>
      <c r="GIS69"/>
      <c r="GIT69"/>
      <c r="GIU69"/>
      <c r="GIV69"/>
      <c r="GIW69"/>
      <c r="GIX69"/>
      <c r="GIY69"/>
      <c r="GIZ69"/>
      <c r="GJA69"/>
      <c r="GJB69"/>
      <c r="GJC69"/>
      <c r="GJD69"/>
      <c r="GJE69"/>
      <c r="GJF69"/>
      <c r="GJG69"/>
      <c r="GJH69"/>
      <c r="GJI69"/>
      <c r="GJJ69"/>
      <c r="GJK69"/>
      <c r="GJL69"/>
      <c r="GJM69"/>
      <c r="GJN69"/>
      <c r="GJO69"/>
      <c r="GJP69"/>
      <c r="GJQ69"/>
      <c r="GJR69"/>
      <c r="GJS69"/>
      <c r="GJT69"/>
      <c r="GJU69"/>
      <c r="GJV69"/>
      <c r="GJW69"/>
      <c r="GJX69"/>
      <c r="GJY69"/>
      <c r="GJZ69"/>
      <c r="GKA69"/>
      <c r="GKB69"/>
      <c r="GKC69"/>
      <c r="GKD69"/>
      <c r="GKE69"/>
      <c r="GKF69"/>
      <c r="GKG69"/>
      <c r="GKH69"/>
      <c r="GKI69"/>
      <c r="GKJ69"/>
      <c r="GKK69"/>
      <c r="GKL69"/>
      <c r="GKM69"/>
      <c r="GKN69"/>
      <c r="GKO69"/>
      <c r="GKP69"/>
      <c r="GKQ69"/>
      <c r="GKR69"/>
      <c r="GKS69"/>
      <c r="GKT69"/>
      <c r="GKU69"/>
      <c r="GKV69"/>
      <c r="GKW69"/>
      <c r="GKX69"/>
      <c r="GKY69"/>
      <c r="GKZ69"/>
      <c r="GLA69"/>
      <c r="GLB69"/>
      <c r="GLC69"/>
      <c r="GLD69"/>
      <c r="GLE69"/>
      <c r="GLF69"/>
      <c r="GLG69"/>
      <c r="GLH69"/>
      <c r="GLI69"/>
      <c r="GLJ69"/>
      <c r="GLK69"/>
      <c r="GLL69"/>
      <c r="GLM69"/>
      <c r="GLN69"/>
      <c r="GLO69"/>
      <c r="GLP69"/>
      <c r="GLQ69"/>
      <c r="GLR69"/>
      <c r="GLS69"/>
      <c r="GLT69"/>
      <c r="GLU69"/>
      <c r="GLV69"/>
      <c r="GLW69"/>
      <c r="GLX69"/>
      <c r="GLY69"/>
      <c r="GLZ69"/>
      <c r="GMA69"/>
      <c r="GMB69"/>
      <c r="GMC69"/>
      <c r="GMD69"/>
      <c r="GME69"/>
      <c r="GMF69"/>
      <c r="GMG69"/>
      <c r="GMH69"/>
      <c r="GMI69"/>
      <c r="GMJ69"/>
      <c r="GMK69"/>
      <c r="GML69"/>
      <c r="GMM69"/>
      <c r="GMN69"/>
      <c r="GMO69"/>
      <c r="GMP69"/>
      <c r="GMQ69"/>
      <c r="GMR69"/>
      <c r="GMS69"/>
      <c r="GMT69"/>
      <c r="GMU69"/>
      <c r="GMV69"/>
      <c r="GMW69"/>
      <c r="GMX69"/>
      <c r="GMY69"/>
      <c r="GMZ69"/>
      <c r="GNA69"/>
      <c r="GNB69"/>
      <c r="GNC69"/>
      <c r="GND69"/>
      <c r="GNE69"/>
      <c r="GNF69"/>
      <c r="GNG69"/>
      <c r="GNH69"/>
      <c r="GNI69"/>
      <c r="GNJ69"/>
      <c r="GNK69"/>
      <c r="GNL69"/>
      <c r="GNM69"/>
      <c r="GNN69"/>
      <c r="GNO69"/>
      <c r="GNP69"/>
      <c r="GNQ69"/>
      <c r="GNR69"/>
      <c r="GNS69"/>
      <c r="GNT69"/>
      <c r="GNU69"/>
      <c r="GNV69"/>
      <c r="GNW69"/>
      <c r="GNX69"/>
      <c r="GNY69"/>
      <c r="GNZ69"/>
      <c r="GOA69"/>
      <c r="GOB69"/>
      <c r="GOC69"/>
      <c r="GOD69"/>
      <c r="GOE69"/>
      <c r="GOF69"/>
      <c r="GOG69"/>
      <c r="GOH69"/>
      <c r="GOI69"/>
      <c r="GOJ69"/>
      <c r="GOK69"/>
      <c r="GOL69"/>
      <c r="GOM69"/>
      <c r="GON69"/>
      <c r="GOO69"/>
      <c r="GOP69"/>
      <c r="GOQ69"/>
      <c r="GOR69"/>
      <c r="GOS69"/>
      <c r="GOT69"/>
      <c r="GOU69"/>
      <c r="GOV69"/>
      <c r="GOW69"/>
      <c r="GOX69"/>
      <c r="GOY69"/>
      <c r="GOZ69"/>
      <c r="GPA69"/>
      <c r="GPB69"/>
      <c r="GPC69"/>
      <c r="GPD69"/>
      <c r="GPE69"/>
      <c r="GPF69"/>
      <c r="GPG69"/>
      <c r="GPH69"/>
      <c r="GPI69"/>
      <c r="GPJ69"/>
      <c r="GPK69"/>
      <c r="GPL69"/>
      <c r="GPM69"/>
      <c r="GPN69"/>
      <c r="GPO69"/>
      <c r="GPP69"/>
      <c r="GPQ69"/>
      <c r="GPR69"/>
      <c r="GPS69"/>
      <c r="GPT69"/>
      <c r="GPU69"/>
      <c r="GPV69"/>
      <c r="GPW69"/>
      <c r="GPX69"/>
      <c r="GPY69"/>
      <c r="GPZ69"/>
      <c r="GQA69"/>
      <c r="GQB69"/>
      <c r="GQC69"/>
      <c r="GQD69"/>
      <c r="GQE69"/>
      <c r="GQF69"/>
      <c r="GQG69"/>
      <c r="GQH69"/>
      <c r="GQI69"/>
      <c r="GQJ69"/>
      <c r="GQK69"/>
      <c r="GQL69"/>
      <c r="GQM69"/>
      <c r="GQN69"/>
      <c r="GQO69"/>
      <c r="GQP69"/>
      <c r="GQQ69"/>
      <c r="GQR69"/>
      <c r="GQS69"/>
      <c r="GQT69"/>
      <c r="GQU69"/>
      <c r="GQV69"/>
      <c r="GQW69"/>
      <c r="GQX69"/>
      <c r="GQY69"/>
      <c r="GQZ69"/>
      <c r="GRA69"/>
      <c r="GRB69"/>
      <c r="GRC69"/>
      <c r="GRD69"/>
      <c r="GRE69"/>
      <c r="GRF69"/>
      <c r="GRG69"/>
      <c r="GRH69"/>
      <c r="GRI69"/>
      <c r="GRJ69"/>
      <c r="GRK69"/>
      <c r="GRL69"/>
      <c r="GRM69"/>
      <c r="GRN69"/>
      <c r="GRO69"/>
      <c r="GRP69"/>
      <c r="GRQ69"/>
      <c r="GRR69"/>
      <c r="GRS69"/>
      <c r="GRT69"/>
      <c r="GRU69"/>
      <c r="GRV69"/>
      <c r="GRW69"/>
      <c r="GRX69"/>
      <c r="GRY69"/>
      <c r="GRZ69"/>
      <c r="GSA69"/>
      <c r="GSB69"/>
      <c r="GSC69"/>
      <c r="GSD69"/>
      <c r="GSE69"/>
      <c r="GSF69"/>
      <c r="GSG69"/>
      <c r="GSH69"/>
      <c r="GSI69"/>
      <c r="GSJ69"/>
      <c r="GSK69"/>
      <c r="GSL69"/>
      <c r="GSM69"/>
      <c r="GSN69"/>
      <c r="GSO69"/>
      <c r="GSP69"/>
      <c r="GSQ69"/>
      <c r="GSR69"/>
      <c r="GSS69"/>
      <c r="GST69"/>
      <c r="GSU69"/>
      <c r="GSV69"/>
      <c r="GSW69"/>
      <c r="GSX69"/>
      <c r="GSY69"/>
      <c r="GSZ69"/>
      <c r="GTA69"/>
      <c r="GTB69"/>
      <c r="GTC69"/>
      <c r="GTD69"/>
      <c r="GTE69"/>
      <c r="GTF69"/>
      <c r="GTG69"/>
      <c r="GTH69"/>
      <c r="GTI69"/>
      <c r="GTJ69"/>
      <c r="GTK69"/>
      <c r="GTL69"/>
      <c r="GTM69"/>
      <c r="GTN69"/>
      <c r="GTO69"/>
      <c r="GTP69"/>
      <c r="GTQ69"/>
      <c r="GTR69"/>
      <c r="GTS69"/>
      <c r="GTT69"/>
      <c r="GTU69"/>
      <c r="GTV69"/>
      <c r="GTW69"/>
      <c r="GTX69"/>
      <c r="GTY69"/>
      <c r="GTZ69"/>
      <c r="GUA69"/>
      <c r="GUB69"/>
      <c r="GUC69"/>
      <c r="GUD69"/>
      <c r="GUE69"/>
      <c r="GUF69"/>
      <c r="GUG69"/>
      <c r="GUH69"/>
      <c r="GUI69"/>
      <c r="GUJ69"/>
      <c r="GUK69"/>
      <c r="GUL69"/>
      <c r="GUM69"/>
      <c r="GUN69"/>
      <c r="GUO69"/>
      <c r="GUP69"/>
      <c r="GUQ69"/>
      <c r="GUR69"/>
      <c r="GUS69"/>
      <c r="GUT69"/>
      <c r="GUU69"/>
      <c r="GUV69"/>
      <c r="GUW69"/>
      <c r="GUX69"/>
      <c r="GUY69"/>
      <c r="GUZ69"/>
      <c r="GVA69"/>
      <c r="GVB69"/>
      <c r="GVC69"/>
      <c r="GVD69"/>
      <c r="GVE69"/>
      <c r="GVF69"/>
      <c r="GVG69"/>
      <c r="GVH69"/>
      <c r="GVI69"/>
      <c r="GVJ69"/>
      <c r="GVK69"/>
      <c r="GVL69"/>
      <c r="GVM69"/>
      <c r="GVN69"/>
      <c r="GVO69"/>
      <c r="GVP69"/>
      <c r="GVQ69"/>
      <c r="GVR69"/>
      <c r="GVS69"/>
      <c r="GVT69"/>
      <c r="GVU69"/>
      <c r="GVV69"/>
      <c r="GVW69"/>
      <c r="GVX69"/>
      <c r="GVY69"/>
      <c r="GVZ69"/>
      <c r="GWA69"/>
      <c r="GWB69"/>
      <c r="GWC69"/>
      <c r="GWD69"/>
      <c r="GWE69"/>
      <c r="GWF69"/>
      <c r="GWG69"/>
      <c r="GWH69"/>
      <c r="GWI69"/>
      <c r="GWJ69"/>
      <c r="GWK69"/>
      <c r="GWL69"/>
      <c r="GWM69"/>
      <c r="GWN69"/>
      <c r="GWO69"/>
      <c r="GWP69"/>
      <c r="GWQ69"/>
      <c r="GWR69"/>
      <c r="GWS69"/>
      <c r="GWT69"/>
      <c r="GWU69"/>
      <c r="GWV69"/>
      <c r="GWW69"/>
      <c r="GWX69"/>
      <c r="GWY69"/>
      <c r="GWZ69"/>
      <c r="GXA69"/>
      <c r="GXB69"/>
      <c r="GXC69"/>
      <c r="GXD69"/>
      <c r="GXE69"/>
      <c r="GXF69"/>
      <c r="GXG69"/>
      <c r="GXH69"/>
      <c r="GXI69"/>
      <c r="GXJ69"/>
      <c r="GXK69"/>
      <c r="GXL69"/>
      <c r="GXM69"/>
      <c r="GXN69"/>
      <c r="GXO69"/>
      <c r="GXP69"/>
      <c r="GXQ69"/>
      <c r="GXR69"/>
      <c r="GXS69"/>
      <c r="GXT69"/>
      <c r="GXU69"/>
      <c r="GXV69"/>
      <c r="GXW69"/>
      <c r="GXX69"/>
      <c r="GXY69"/>
      <c r="GXZ69"/>
      <c r="GYA69"/>
      <c r="GYB69"/>
      <c r="GYC69"/>
      <c r="GYD69"/>
      <c r="GYE69"/>
      <c r="GYF69"/>
      <c r="GYG69"/>
      <c r="GYH69"/>
      <c r="GYI69"/>
      <c r="GYJ69"/>
      <c r="GYK69"/>
      <c r="GYL69"/>
      <c r="GYM69"/>
      <c r="GYN69"/>
      <c r="GYO69"/>
      <c r="GYP69"/>
      <c r="GYQ69"/>
      <c r="GYR69"/>
      <c r="GYS69"/>
      <c r="GYT69"/>
      <c r="GYU69"/>
      <c r="GYV69"/>
      <c r="GYW69"/>
      <c r="GYX69"/>
      <c r="GYY69"/>
      <c r="GYZ69"/>
      <c r="GZA69"/>
      <c r="GZB69"/>
      <c r="GZC69"/>
      <c r="GZD69"/>
      <c r="GZE69"/>
      <c r="GZF69"/>
      <c r="GZG69"/>
      <c r="GZH69"/>
      <c r="GZI69"/>
      <c r="GZJ69"/>
      <c r="GZK69"/>
      <c r="GZL69"/>
      <c r="GZM69"/>
      <c r="GZN69"/>
      <c r="GZO69"/>
      <c r="GZP69"/>
      <c r="GZQ69"/>
      <c r="GZR69"/>
      <c r="GZS69"/>
      <c r="GZT69"/>
      <c r="GZU69"/>
      <c r="GZV69"/>
      <c r="GZW69"/>
      <c r="GZX69"/>
      <c r="GZY69"/>
      <c r="GZZ69"/>
      <c r="HAA69"/>
      <c r="HAB69"/>
      <c r="HAC69"/>
      <c r="HAD69"/>
      <c r="HAE69"/>
      <c r="HAF69"/>
      <c r="HAG69"/>
      <c r="HAH69"/>
      <c r="HAI69"/>
      <c r="HAJ69"/>
      <c r="HAK69"/>
      <c r="HAL69"/>
      <c r="HAM69"/>
      <c r="HAN69"/>
      <c r="HAO69"/>
      <c r="HAP69"/>
      <c r="HAQ69"/>
      <c r="HAR69"/>
      <c r="HAS69"/>
      <c r="HAT69"/>
      <c r="HAU69"/>
      <c r="HAV69"/>
      <c r="HAW69"/>
      <c r="HAX69"/>
      <c r="HAY69"/>
      <c r="HAZ69"/>
      <c r="HBA69"/>
      <c r="HBB69"/>
      <c r="HBC69"/>
      <c r="HBD69"/>
      <c r="HBE69"/>
      <c r="HBF69"/>
      <c r="HBG69"/>
      <c r="HBH69"/>
      <c r="HBI69"/>
      <c r="HBJ69"/>
      <c r="HBK69"/>
      <c r="HBL69"/>
      <c r="HBM69"/>
      <c r="HBN69"/>
      <c r="HBO69"/>
      <c r="HBP69"/>
      <c r="HBQ69"/>
      <c r="HBR69"/>
      <c r="HBS69"/>
      <c r="HBT69"/>
      <c r="HBU69"/>
      <c r="HBV69"/>
      <c r="HBW69"/>
      <c r="HBX69"/>
      <c r="HBY69"/>
      <c r="HBZ69"/>
      <c r="HCA69"/>
      <c r="HCB69"/>
      <c r="HCC69"/>
      <c r="HCD69"/>
      <c r="HCE69"/>
      <c r="HCF69"/>
      <c r="HCG69"/>
      <c r="HCH69"/>
      <c r="HCI69"/>
      <c r="HCJ69"/>
      <c r="HCK69"/>
      <c r="HCL69"/>
      <c r="HCM69"/>
      <c r="HCN69"/>
      <c r="HCO69"/>
      <c r="HCP69"/>
      <c r="HCQ69"/>
      <c r="HCR69"/>
      <c r="HCS69"/>
      <c r="HCT69"/>
      <c r="HCU69"/>
      <c r="HCV69"/>
      <c r="HCW69"/>
      <c r="HCX69"/>
      <c r="HCY69"/>
      <c r="HCZ69"/>
      <c r="HDA69"/>
      <c r="HDB69"/>
      <c r="HDC69"/>
      <c r="HDD69"/>
      <c r="HDE69"/>
      <c r="HDF69"/>
      <c r="HDG69"/>
      <c r="HDH69"/>
      <c r="HDI69"/>
      <c r="HDJ69"/>
      <c r="HDK69"/>
      <c r="HDL69"/>
      <c r="HDM69"/>
      <c r="HDN69"/>
      <c r="HDO69"/>
      <c r="HDP69"/>
      <c r="HDQ69"/>
      <c r="HDR69"/>
      <c r="HDS69"/>
      <c r="HDT69"/>
      <c r="HDU69"/>
      <c r="HDV69"/>
      <c r="HDW69"/>
      <c r="HDX69"/>
      <c r="HDY69"/>
      <c r="HDZ69"/>
      <c r="HEA69"/>
      <c r="HEB69"/>
      <c r="HEC69"/>
      <c r="HED69"/>
      <c r="HEE69"/>
      <c r="HEF69"/>
      <c r="HEG69"/>
      <c r="HEH69"/>
      <c r="HEI69"/>
      <c r="HEJ69"/>
      <c r="HEK69"/>
      <c r="HEL69"/>
      <c r="HEM69"/>
      <c r="HEN69"/>
      <c r="HEO69"/>
      <c r="HEP69"/>
      <c r="HEQ69"/>
      <c r="HER69"/>
      <c r="HES69"/>
      <c r="HET69"/>
      <c r="HEU69"/>
      <c r="HEV69"/>
      <c r="HEW69"/>
      <c r="HEX69"/>
      <c r="HEY69"/>
      <c r="HEZ69"/>
      <c r="HFA69"/>
      <c r="HFB69"/>
      <c r="HFC69"/>
      <c r="HFD69"/>
      <c r="HFE69"/>
      <c r="HFF69"/>
      <c r="HFG69"/>
      <c r="HFH69"/>
      <c r="HFI69"/>
      <c r="HFJ69"/>
      <c r="HFK69"/>
      <c r="HFL69"/>
      <c r="HFM69"/>
      <c r="HFN69"/>
      <c r="HFO69"/>
      <c r="HFP69"/>
      <c r="HFQ69"/>
      <c r="HFR69"/>
      <c r="HFS69"/>
      <c r="HFT69"/>
      <c r="HFU69"/>
      <c r="HFV69"/>
      <c r="HFW69"/>
      <c r="HFX69"/>
      <c r="HFY69"/>
      <c r="HFZ69"/>
      <c r="HGA69"/>
      <c r="HGB69"/>
      <c r="HGC69"/>
      <c r="HGD69"/>
      <c r="HGE69"/>
      <c r="HGF69"/>
      <c r="HGG69"/>
      <c r="HGH69"/>
      <c r="HGI69"/>
      <c r="HGJ69"/>
      <c r="HGK69"/>
      <c r="HGL69"/>
      <c r="HGM69"/>
      <c r="HGN69"/>
      <c r="HGO69"/>
      <c r="HGP69"/>
      <c r="HGQ69"/>
      <c r="HGR69"/>
      <c r="HGS69"/>
      <c r="HGT69"/>
      <c r="HGU69"/>
      <c r="HGV69"/>
      <c r="HGW69"/>
      <c r="HGX69"/>
      <c r="HGY69"/>
      <c r="HGZ69"/>
      <c r="HHA69"/>
      <c r="HHB69"/>
      <c r="HHC69"/>
      <c r="HHD69"/>
      <c r="HHE69"/>
      <c r="HHF69"/>
      <c r="HHG69"/>
      <c r="HHH69"/>
      <c r="HHI69"/>
      <c r="HHJ69"/>
      <c r="HHK69"/>
      <c r="HHL69"/>
      <c r="HHM69"/>
      <c r="HHN69"/>
      <c r="HHO69"/>
      <c r="HHP69"/>
      <c r="HHQ69"/>
      <c r="HHR69"/>
      <c r="HHS69"/>
      <c r="HHT69"/>
      <c r="HHU69"/>
      <c r="HHV69"/>
      <c r="HHW69"/>
      <c r="HHX69"/>
      <c r="HHY69"/>
      <c r="HHZ69"/>
      <c r="HIA69"/>
      <c r="HIB69"/>
      <c r="HIC69"/>
      <c r="HID69"/>
      <c r="HIE69"/>
      <c r="HIF69"/>
      <c r="HIG69"/>
      <c r="HIH69"/>
      <c r="HII69"/>
      <c r="HIJ69"/>
      <c r="HIK69"/>
      <c r="HIL69"/>
      <c r="HIM69"/>
      <c r="HIN69"/>
      <c r="HIO69"/>
      <c r="HIP69"/>
      <c r="HIQ69"/>
      <c r="HIR69"/>
      <c r="HIS69"/>
      <c r="HIT69"/>
      <c r="HIU69"/>
      <c r="HIV69"/>
      <c r="HIW69"/>
      <c r="HIX69"/>
      <c r="HIY69"/>
      <c r="HIZ69"/>
      <c r="HJA69"/>
      <c r="HJB69"/>
      <c r="HJC69"/>
      <c r="HJD69"/>
      <c r="HJE69"/>
      <c r="HJF69"/>
      <c r="HJG69"/>
      <c r="HJH69"/>
      <c r="HJI69"/>
      <c r="HJJ69"/>
      <c r="HJK69"/>
      <c r="HJL69"/>
      <c r="HJM69"/>
      <c r="HJN69"/>
      <c r="HJO69"/>
      <c r="HJP69"/>
      <c r="HJQ69"/>
      <c r="HJR69"/>
      <c r="HJS69"/>
      <c r="HJT69"/>
      <c r="HJU69"/>
      <c r="HJV69"/>
      <c r="HJW69"/>
      <c r="HJX69"/>
      <c r="HJY69"/>
      <c r="HJZ69"/>
      <c r="HKA69"/>
      <c r="HKB69"/>
      <c r="HKC69"/>
      <c r="HKD69"/>
      <c r="HKE69"/>
      <c r="HKF69"/>
      <c r="HKG69"/>
      <c r="HKH69"/>
      <c r="HKI69"/>
      <c r="HKJ69"/>
      <c r="HKK69"/>
      <c r="HKL69"/>
      <c r="HKM69"/>
      <c r="HKN69"/>
      <c r="HKO69"/>
      <c r="HKP69"/>
      <c r="HKQ69"/>
      <c r="HKR69"/>
      <c r="HKS69"/>
      <c r="HKT69"/>
      <c r="HKU69"/>
      <c r="HKV69"/>
      <c r="HKW69"/>
      <c r="HKX69"/>
      <c r="HKY69"/>
      <c r="HKZ69"/>
      <c r="HLA69"/>
      <c r="HLB69"/>
      <c r="HLC69"/>
      <c r="HLD69"/>
      <c r="HLE69"/>
      <c r="HLF69"/>
      <c r="HLG69"/>
      <c r="HLH69"/>
      <c r="HLI69"/>
      <c r="HLJ69"/>
      <c r="HLK69"/>
      <c r="HLL69"/>
      <c r="HLM69"/>
      <c r="HLN69"/>
      <c r="HLO69"/>
      <c r="HLP69"/>
      <c r="HLQ69"/>
      <c r="HLR69"/>
      <c r="HLS69"/>
      <c r="HLT69"/>
      <c r="HLU69"/>
      <c r="HLV69"/>
      <c r="HLW69"/>
      <c r="HLX69"/>
      <c r="HLY69"/>
      <c r="HLZ69"/>
      <c r="HMA69"/>
      <c r="HMB69"/>
      <c r="HMC69"/>
      <c r="HMD69"/>
      <c r="HME69"/>
      <c r="HMF69"/>
      <c r="HMG69"/>
      <c r="HMH69"/>
      <c r="HMI69"/>
      <c r="HMJ69"/>
      <c r="HMK69"/>
      <c r="HML69"/>
      <c r="HMM69"/>
      <c r="HMN69"/>
      <c r="HMO69"/>
      <c r="HMP69"/>
      <c r="HMQ69"/>
      <c r="HMR69"/>
      <c r="HMS69"/>
      <c r="HMT69"/>
      <c r="HMU69"/>
      <c r="HMV69"/>
      <c r="HMW69"/>
      <c r="HMX69"/>
      <c r="HMY69"/>
      <c r="HMZ69"/>
      <c r="HNA69"/>
      <c r="HNB69"/>
      <c r="HNC69"/>
      <c r="HND69"/>
      <c r="HNE69"/>
      <c r="HNF69"/>
      <c r="HNG69"/>
      <c r="HNH69"/>
      <c r="HNI69"/>
      <c r="HNJ69"/>
      <c r="HNK69"/>
      <c r="HNL69"/>
      <c r="HNM69"/>
      <c r="HNN69"/>
      <c r="HNO69"/>
      <c r="HNP69"/>
      <c r="HNQ69"/>
      <c r="HNR69"/>
      <c r="HNS69"/>
      <c r="HNT69"/>
      <c r="HNU69"/>
      <c r="HNV69"/>
      <c r="HNW69"/>
      <c r="HNX69"/>
      <c r="HNY69"/>
      <c r="HNZ69"/>
      <c r="HOA69"/>
      <c r="HOB69"/>
      <c r="HOC69"/>
      <c r="HOD69"/>
      <c r="HOE69"/>
      <c r="HOF69"/>
      <c r="HOG69"/>
      <c r="HOH69"/>
      <c r="HOI69"/>
      <c r="HOJ69"/>
      <c r="HOK69"/>
      <c r="HOL69"/>
      <c r="HOM69"/>
      <c r="HON69"/>
      <c r="HOO69"/>
      <c r="HOP69"/>
      <c r="HOQ69"/>
      <c r="HOR69"/>
      <c r="HOS69"/>
      <c r="HOT69"/>
      <c r="HOU69"/>
      <c r="HOV69"/>
      <c r="HOW69"/>
      <c r="HOX69"/>
      <c r="HOY69"/>
      <c r="HOZ69"/>
      <c r="HPA69"/>
      <c r="HPB69"/>
      <c r="HPC69"/>
      <c r="HPD69"/>
      <c r="HPE69"/>
      <c r="HPF69"/>
      <c r="HPG69"/>
      <c r="HPH69"/>
      <c r="HPI69"/>
      <c r="HPJ69"/>
      <c r="HPK69"/>
      <c r="HPL69"/>
      <c r="HPM69"/>
      <c r="HPN69"/>
      <c r="HPO69"/>
      <c r="HPP69"/>
      <c r="HPQ69"/>
      <c r="HPR69"/>
      <c r="HPS69"/>
      <c r="HPT69"/>
      <c r="HPU69"/>
      <c r="HPV69"/>
      <c r="HPW69"/>
      <c r="HPX69"/>
      <c r="HPY69"/>
      <c r="HPZ69"/>
      <c r="HQA69"/>
      <c r="HQB69"/>
      <c r="HQC69"/>
      <c r="HQD69"/>
      <c r="HQE69"/>
      <c r="HQF69"/>
      <c r="HQG69"/>
      <c r="HQH69"/>
      <c r="HQI69"/>
      <c r="HQJ69"/>
      <c r="HQK69"/>
      <c r="HQL69"/>
      <c r="HQM69"/>
      <c r="HQN69"/>
      <c r="HQO69"/>
      <c r="HQP69"/>
      <c r="HQQ69"/>
      <c r="HQR69"/>
      <c r="HQS69"/>
      <c r="HQT69"/>
      <c r="HQU69"/>
      <c r="HQV69"/>
      <c r="HQW69"/>
      <c r="HQX69"/>
      <c r="HQY69"/>
      <c r="HQZ69"/>
      <c r="HRA69"/>
      <c r="HRB69"/>
      <c r="HRC69"/>
      <c r="HRD69"/>
      <c r="HRE69"/>
      <c r="HRF69"/>
      <c r="HRG69"/>
      <c r="HRH69"/>
      <c r="HRI69"/>
      <c r="HRJ69"/>
      <c r="HRK69"/>
      <c r="HRL69"/>
      <c r="HRM69"/>
      <c r="HRN69"/>
      <c r="HRO69"/>
      <c r="HRP69"/>
      <c r="HRQ69"/>
      <c r="HRR69"/>
      <c r="HRS69"/>
      <c r="HRT69"/>
      <c r="HRU69"/>
      <c r="HRV69"/>
      <c r="HRW69"/>
      <c r="HRX69"/>
      <c r="HRY69"/>
      <c r="HRZ69"/>
      <c r="HSA69"/>
      <c r="HSB69"/>
      <c r="HSC69"/>
      <c r="HSD69"/>
      <c r="HSE69"/>
      <c r="HSF69"/>
      <c r="HSG69"/>
      <c r="HSH69"/>
      <c r="HSI69"/>
      <c r="HSJ69"/>
      <c r="HSK69"/>
      <c r="HSL69"/>
      <c r="HSM69"/>
      <c r="HSN69"/>
      <c r="HSO69"/>
      <c r="HSP69"/>
      <c r="HSQ69"/>
      <c r="HSR69"/>
      <c r="HSS69"/>
      <c r="HST69"/>
      <c r="HSU69"/>
      <c r="HSV69"/>
      <c r="HSW69"/>
      <c r="HSX69"/>
      <c r="HSY69"/>
      <c r="HSZ69"/>
      <c r="HTA69"/>
      <c r="HTB69"/>
      <c r="HTC69"/>
      <c r="HTD69"/>
      <c r="HTE69"/>
      <c r="HTF69"/>
      <c r="HTG69"/>
      <c r="HTH69"/>
      <c r="HTI69"/>
      <c r="HTJ69"/>
      <c r="HTK69"/>
      <c r="HTL69"/>
      <c r="HTM69"/>
      <c r="HTN69"/>
      <c r="HTO69"/>
      <c r="HTP69"/>
      <c r="HTQ69"/>
      <c r="HTR69"/>
      <c r="HTS69"/>
      <c r="HTT69"/>
      <c r="HTU69"/>
      <c r="HTV69"/>
      <c r="HTW69"/>
      <c r="HTX69"/>
      <c r="HTY69"/>
      <c r="HTZ69"/>
      <c r="HUA69"/>
      <c r="HUB69"/>
      <c r="HUC69"/>
      <c r="HUD69"/>
      <c r="HUE69"/>
      <c r="HUF69"/>
      <c r="HUG69"/>
      <c r="HUH69"/>
      <c r="HUI69"/>
      <c r="HUJ69"/>
      <c r="HUK69"/>
      <c r="HUL69"/>
      <c r="HUM69"/>
      <c r="HUN69"/>
      <c r="HUO69"/>
      <c r="HUP69"/>
      <c r="HUQ69"/>
      <c r="HUR69"/>
      <c r="HUS69"/>
      <c r="HUT69"/>
      <c r="HUU69"/>
      <c r="HUV69"/>
      <c r="HUW69"/>
      <c r="HUX69"/>
      <c r="HUY69"/>
      <c r="HUZ69"/>
      <c r="HVA69"/>
      <c r="HVB69"/>
      <c r="HVC69"/>
      <c r="HVD69"/>
      <c r="HVE69"/>
      <c r="HVF69"/>
      <c r="HVG69"/>
      <c r="HVH69"/>
      <c r="HVI69"/>
      <c r="HVJ69"/>
      <c r="HVK69"/>
      <c r="HVL69"/>
      <c r="HVM69"/>
      <c r="HVN69"/>
      <c r="HVO69"/>
      <c r="HVP69"/>
      <c r="HVQ69"/>
      <c r="HVR69"/>
      <c r="HVS69"/>
      <c r="HVT69"/>
      <c r="HVU69"/>
      <c r="HVV69"/>
      <c r="HVW69"/>
      <c r="HVX69"/>
      <c r="HVY69"/>
      <c r="HVZ69"/>
      <c r="HWA69"/>
      <c r="HWB69"/>
      <c r="HWC69"/>
      <c r="HWD69"/>
      <c r="HWE69"/>
      <c r="HWF69"/>
      <c r="HWG69"/>
      <c r="HWH69"/>
      <c r="HWI69"/>
      <c r="HWJ69"/>
      <c r="HWK69"/>
      <c r="HWL69"/>
      <c r="HWM69"/>
      <c r="HWN69"/>
      <c r="HWO69"/>
      <c r="HWP69"/>
      <c r="HWQ69"/>
      <c r="HWR69"/>
      <c r="HWS69"/>
      <c r="HWT69"/>
      <c r="HWU69"/>
      <c r="HWV69"/>
      <c r="HWW69"/>
      <c r="HWX69"/>
      <c r="HWY69"/>
      <c r="HWZ69"/>
      <c r="HXA69"/>
      <c r="HXB69"/>
      <c r="HXC69"/>
      <c r="HXD69"/>
      <c r="HXE69"/>
      <c r="HXF69"/>
      <c r="HXG69"/>
      <c r="HXH69"/>
      <c r="HXI69"/>
      <c r="HXJ69"/>
      <c r="HXK69"/>
      <c r="HXL69"/>
      <c r="HXM69"/>
      <c r="HXN69"/>
      <c r="HXO69"/>
      <c r="HXP69"/>
      <c r="HXQ69"/>
      <c r="HXR69"/>
      <c r="HXS69"/>
      <c r="HXT69"/>
      <c r="HXU69"/>
      <c r="HXV69"/>
      <c r="HXW69"/>
      <c r="HXX69"/>
      <c r="HXY69"/>
      <c r="HXZ69"/>
      <c r="HYA69"/>
      <c r="HYB69"/>
      <c r="HYC69"/>
      <c r="HYD69"/>
      <c r="HYE69"/>
      <c r="HYF69"/>
      <c r="HYG69"/>
      <c r="HYH69"/>
      <c r="HYI69"/>
      <c r="HYJ69"/>
      <c r="HYK69"/>
      <c r="HYL69"/>
      <c r="HYM69"/>
      <c r="HYN69"/>
      <c r="HYO69"/>
      <c r="HYP69"/>
      <c r="HYQ69"/>
      <c r="HYR69"/>
      <c r="HYS69"/>
      <c r="HYT69"/>
      <c r="HYU69"/>
      <c r="HYV69"/>
      <c r="HYW69"/>
      <c r="HYX69"/>
      <c r="HYY69"/>
      <c r="HYZ69"/>
      <c r="HZA69"/>
      <c r="HZB69"/>
      <c r="HZC69"/>
      <c r="HZD69"/>
      <c r="HZE69"/>
      <c r="HZF69"/>
      <c r="HZG69"/>
      <c r="HZH69"/>
      <c r="HZI69"/>
      <c r="HZJ69"/>
      <c r="HZK69"/>
      <c r="HZL69"/>
      <c r="HZM69"/>
      <c r="HZN69"/>
      <c r="HZO69"/>
      <c r="HZP69"/>
      <c r="HZQ69"/>
      <c r="HZR69"/>
      <c r="HZS69"/>
      <c r="HZT69"/>
      <c r="HZU69"/>
      <c r="HZV69"/>
      <c r="HZW69"/>
      <c r="HZX69"/>
      <c r="HZY69"/>
      <c r="HZZ69"/>
      <c r="IAA69"/>
      <c r="IAB69"/>
      <c r="IAC69"/>
      <c r="IAD69"/>
      <c r="IAE69"/>
      <c r="IAF69"/>
      <c r="IAG69"/>
      <c r="IAH69"/>
      <c r="IAI69"/>
      <c r="IAJ69"/>
      <c r="IAK69"/>
      <c r="IAL69"/>
      <c r="IAM69"/>
      <c r="IAN69"/>
      <c r="IAO69"/>
      <c r="IAP69"/>
      <c r="IAQ69"/>
      <c r="IAR69"/>
      <c r="IAS69"/>
      <c r="IAT69"/>
      <c r="IAU69"/>
      <c r="IAV69"/>
      <c r="IAW69"/>
      <c r="IAX69"/>
      <c r="IAY69"/>
      <c r="IAZ69"/>
      <c r="IBA69"/>
      <c r="IBB69"/>
      <c r="IBC69"/>
      <c r="IBD69"/>
      <c r="IBE69"/>
      <c r="IBF69"/>
      <c r="IBG69"/>
      <c r="IBH69"/>
      <c r="IBI69"/>
      <c r="IBJ69"/>
      <c r="IBK69"/>
      <c r="IBL69"/>
      <c r="IBM69"/>
      <c r="IBN69"/>
      <c r="IBO69"/>
      <c r="IBP69"/>
      <c r="IBQ69"/>
      <c r="IBR69"/>
      <c r="IBS69"/>
      <c r="IBT69"/>
      <c r="IBU69"/>
      <c r="IBV69"/>
      <c r="IBW69"/>
      <c r="IBX69"/>
      <c r="IBY69"/>
      <c r="IBZ69"/>
      <c r="ICA69"/>
      <c r="ICB69"/>
      <c r="ICC69"/>
      <c r="ICD69"/>
      <c r="ICE69"/>
      <c r="ICF69"/>
      <c r="ICG69"/>
      <c r="ICH69"/>
      <c r="ICI69"/>
      <c r="ICJ69"/>
      <c r="ICK69"/>
      <c r="ICL69"/>
      <c r="ICM69"/>
      <c r="ICN69"/>
      <c r="ICO69"/>
      <c r="ICP69"/>
      <c r="ICQ69"/>
      <c r="ICR69"/>
      <c r="ICS69"/>
      <c r="ICT69"/>
      <c r="ICU69"/>
      <c r="ICV69"/>
      <c r="ICW69"/>
      <c r="ICX69"/>
      <c r="ICY69"/>
      <c r="ICZ69"/>
      <c r="IDA69"/>
      <c r="IDB69"/>
      <c r="IDC69"/>
      <c r="IDD69"/>
      <c r="IDE69"/>
      <c r="IDF69"/>
      <c r="IDG69"/>
      <c r="IDH69"/>
      <c r="IDI69"/>
      <c r="IDJ69"/>
      <c r="IDK69"/>
      <c r="IDL69"/>
      <c r="IDM69"/>
      <c r="IDN69"/>
      <c r="IDO69"/>
      <c r="IDP69"/>
      <c r="IDQ69"/>
      <c r="IDR69"/>
      <c r="IDS69"/>
      <c r="IDT69"/>
      <c r="IDU69"/>
      <c r="IDV69"/>
      <c r="IDW69"/>
      <c r="IDX69"/>
      <c r="IDY69"/>
      <c r="IDZ69"/>
      <c r="IEA69"/>
      <c r="IEB69"/>
      <c r="IEC69"/>
      <c r="IED69"/>
      <c r="IEE69"/>
      <c r="IEF69"/>
      <c r="IEG69"/>
      <c r="IEH69"/>
      <c r="IEI69"/>
      <c r="IEJ69"/>
      <c r="IEK69"/>
      <c r="IEL69"/>
      <c r="IEM69"/>
      <c r="IEN69"/>
      <c r="IEO69"/>
      <c r="IEP69"/>
      <c r="IEQ69"/>
      <c r="IER69"/>
      <c r="IES69"/>
      <c r="IET69"/>
      <c r="IEU69"/>
      <c r="IEV69"/>
      <c r="IEW69"/>
      <c r="IEX69"/>
      <c r="IEY69"/>
      <c r="IEZ69"/>
      <c r="IFA69"/>
      <c r="IFB69"/>
      <c r="IFC69"/>
      <c r="IFD69"/>
      <c r="IFE69"/>
      <c r="IFF69"/>
      <c r="IFG69"/>
      <c r="IFH69"/>
      <c r="IFI69"/>
      <c r="IFJ69"/>
      <c r="IFK69"/>
      <c r="IFL69"/>
      <c r="IFM69"/>
      <c r="IFN69"/>
      <c r="IFO69"/>
      <c r="IFP69"/>
      <c r="IFQ69"/>
      <c r="IFR69"/>
      <c r="IFS69"/>
      <c r="IFT69"/>
      <c r="IFU69"/>
      <c r="IFV69"/>
      <c r="IFW69"/>
      <c r="IFX69"/>
      <c r="IFY69"/>
      <c r="IFZ69"/>
      <c r="IGA69"/>
      <c r="IGB69"/>
      <c r="IGC69"/>
      <c r="IGD69"/>
      <c r="IGE69"/>
      <c r="IGF69"/>
      <c r="IGG69"/>
      <c r="IGH69"/>
      <c r="IGI69"/>
      <c r="IGJ69"/>
      <c r="IGK69"/>
      <c r="IGL69"/>
      <c r="IGM69"/>
      <c r="IGN69"/>
      <c r="IGO69"/>
      <c r="IGP69"/>
      <c r="IGQ69"/>
      <c r="IGR69"/>
      <c r="IGS69"/>
      <c r="IGT69"/>
      <c r="IGU69"/>
      <c r="IGV69"/>
      <c r="IGW69"/>
      <c r="IGX69"/>
      <c r="IGY69"/>
      <c r="IGZ69"/>
      <c r="IHA69"/>
      <c r="IHB69"/>
      <c r="IHC69"/>
      <c r="IHD69"/>
      <c r="IHE69"/>
      <c r="IHF69"/>
      <c r="IHG69"/>
      <c r="IHH69"/>
      <c r="IHI69"/>
      <c r="IHJ69"/>
      <c r="IHK69"/>
      <c r="IHL69"/>
      <c r="IHM69"/>
      <c r="IHN69"/>
      <c r="IHO69"/>
      <c r="IHP69"/>
      <c r="IHQ69"/>
      <c r="IHR69"/>
      <c r="IHS69"/>
      <c r="IHT69"/>
      <c r="IHU69"/>
      <c r="IHV69"/>
      <c r="IHW69"/>
      <c r="IHX69"/>
      <c r="IHY69"/>
      <c r="IHZ69"/>
      <c r="IIA69"/>
      <c r="IIB69"/>
      <c r="IIC69"/>
      <c r="IID69"/>
      <c r="IIE69"/>
      <c r="IIF69"/>
      <c r="IIG69"/>
      <c r="IIH69"/>
      <c r="III69"/>
      <c r="IIJ69"/>
      <c r="IIK69"/>
      <c r="IIL69"/>
      <c r="IIM69"/>
      <c r="IIN69"/>
      <c r="IIO69"/>
      <c r="IIP69"/>
      <c r="IIQ69"/>
      <c r="IIR69"/>
      <c r="IIS69"/>
      <c r="IIT69"/>
      <c r="IIU69"/>
      <c r="IIV69"/>
      <c r="IIW69"/>
      <c r="IIX69"/>
      <c r="IIY69"/>
      <c r="IIZ69"/>
      <c r="IJA69"/>
      <c r="IJB69"/>
      <c r="IJC69"/>
      <c r="IJD69"/>
      <c r="IJE69"/>
      <c r="IJF69"/>
      <c r="IJG69"/>
      <c r="IJH69"/>
      <c r="IJI69"/>
      <c r="IJJ69"/>
      <c r="IJK69"/>
      <c r="IJL69"/>
      <c r="IJM69"/>
      <c r="IJN69"/>
      <c r="IJO69"/>
      <c r="IJP69"/>
      <c r="IJQ69"/>
      <c r="IJR69"/>
      <c r="IJS69"/>
      <c r="IJT69"/>
      <c r="IJU69"/>
      <c r="IJV69"/>
      <c r="IJW69"/>
      <c r="IJX69"/>
      <c r="IJY69"/>
      <c r="IJZ69"/>
      <c r="IKA69"/>
      <c r="IKB69"/>
      <c r="IKC69"/>
      <c r="IKD69"/>
      <c r="IKE69"/>
      <c r="IKF69"/>
      <c r="IKG69"/>
      <c r="IKH69"/>
      <c r="IKI69"/>
      <c r="IKJ69"/>
      <c r="IKK69"/>
      <c r="IKL69"/>
      <c r="IKM69"/>
      <c r="IKN69"/>
      <c r="IKO69"/>
      <c r="IKP69"/>
      <c r="IKQ69"/>
      <c r="IKR69"/>
      <c r="IKS69"/>
      <c r="IKT69"/>
      <c r="IKU69"/>
      <c r="IKV69"/>
      <c r="IKW69"/>
      <c r="IKX69"/>
      <c r="IKY69"/>
      <c r="IKZ69"/>
      <c r="ILA69"/>
      <c r="ILB69"/>
      <c r="ILC69"/>
      <c r="ILD69"/>
      <c r="ILE69"/>
      <c r="ILF69"/>
      <c r="ILG69"/>
      <c r="ILH69"/>
      <c r="ILI69"/>
      <c r="ILJ69"/>
      <c r="ILK69"/>
      <c r="ILL69"/>
      <c r="ILM69"/>
      <c r="ILN69"/>
      <c r="ILO69"/>
      <c r="ILP69"/>
      <c r="ILQ69"/>
      <c r="ILR69"/>
      <c r="ILS69"/>
      <c r="ILT69"/>
      <c r="ILU69"/>
      <c r="ILV69"/>
      <c r="ILW69"/>
      <c r="ILX69"/>
      <c r="ILY69"/>
      <c r="ILZ69"/>
      <c r="IMA69"/>
      <c r="IMB69"/>
      <c r="IMC69"/>
      <c r="IMD69"/>
      <c r="IME69"/>
      <c r="IMF69"/>
      <c r="IMG69"/>
      <c r="IMH69"/>
      <c r="IMI69"/>
      <c r="IMJ69"/>
      <c r="IMK69"/>
      <c r="IML69"/>
      <c r="IMM69"/>
      <c r="IMN69"/>
      <c r="IMO69"/>
      <c r="IMP69"/>
      <c r="IMQ69"/>
      <c r="IMR69"/>
      <c r="IMS69"/>
      <c r="IMT69"/>
      <c r="IMU69"/>
      <c r="IMV69"/>
      <c r="IMW69"/>
      <c r="IMX69"/>
      <c r="IMY69"/>
      <c r="IMZ69"/>
      <c r="INA69"/>
      <c r="INB69"/>
      <c r="INC69"/>
      <c r="IND69"/>
      <c r="INE69"/>
      <c r="INF69"/>
      <c r="ING69"/>
      <c r="INH69"/>
      <c r="INI69"/>
      <c r="INJ69"/>
      <c r="INK69"/>
      <c r="INL69"/>
      <c r="INM69"/>
      <c r="INN69"/>
      <c r="INO69"/>
      <c r="INP69"/>
      <c r="INQ69"/>
      <c r="INR69"/>
      <c r="INS69"/>
      <c r="INT69"/>
      <c r="INU69"/>
      <c r="INV69"/>
      <c r="INW69"/>
      <c r="INX69"/>
      <c r="INY69"/>
      <c r="INZ69"/>
      <c r="IOA69"/>
      <c r="IOB69"/>
      <c r="IOC69"/>
      <c r="IOD69"/>
      <c r="IOE69"/>
      <c r="IOF69"/>
      <c r="IOG69"/>
      <c r="IOH69"/>
      <c r="IOI69"/>
      <c r="IOJ69"/>
      <c r="IOK69"/>
      <c r="IOL69"/>
      <c r="IOM69"/>
      <c r="ION69"/>
      <c r="IOO69"/>
      <c r="IOP69"/>
      <c r="IOQ69"/>
      <c r="IOR69"/>
      <c r="IOS69"/>
      <c r="IOT69"/>
      <c r="IOU69"/>
      <c r="IOV69"/>
      <c r="IOW69"/>
      <c r="IOX69"/>
      <c r="IOY69"/>
      <c r="IOZ69"/>
      <c r="IPA69"/>
      <c r="IPB69"/>
      <c r="IPC69"/>
      <c r="IPD69"/>
      <c r="IPE69"/>
      <c r="IPF69"/>
      <c r="IPG69"/>
      <c r="IPH69"/>
      <c r="IPI69"/>
      <c r="IPJ69"/>
      <c r="IPK69"/>
      <c r="IPL69"/>
      <c r="IPM69"/>
      <c r="IPN69"/>
      <c r="IPO69"/>
      <c r="IPP69"/>
      <c r="IPQ69"/>
      <c r="IPR69"/>
      <c r="IPS69"/>
      <c r="IPT69"/>
      <c r="IPU69"/>
      <c r="IPV69"/>
      <c r="IPW69"/>
      <c r="IPX69"/>
      <c r="IPY69"/>
      <c r="IPZ69"/>
      <c r="IQA69"/>
      <c r="IQB69"/>
      <c r="IQC69"/>
      <c r="IQD69"/>
      <c r="IQE69"/>
      <c r="IQF69"/>
      <c r="IQG69"/>
      <c r="IQH69"/>
      <c r="IQI69"/>
      <c r="IQJ69"/>
      <c r="IQK69"/>
      <c r="IQL69"/>
      <c r="IQM69"/>
      <c r="IQN69"/>
      <c r="IQO69"/>
      <c r="IQP69"/>
      <c r="IQQ69"/>
      <c r="IQR69"/>
      <c r="IQS69"/>
      <c r="IQT69"/>
      <c r="IQU69"/>
      <c r="IQV69"/>
      <c r="IQW69"/>
      <c r="IQX69"/>
      <c r="IQY69"/>
      <c r="IQZ69"/>
      <c r="IRA69"/>
      <c r="IRB69"/>
      <c r="IRC69"/>
      <c r="IRD69"/>
      <c r="IRE69"/>
      <c r="IRF69"/>
      <c r="IRG69"/>
      <c r="IRH69"/>
      <c r="IRI69"/>
      <c r="IRJ69"/>
      <c r="IRK69"/>
      <c r="IRL69"/>
      <c r="IRM69"/>
      <c r="IRN69"/>
      <c r="IRO69"/>
      <c r="IRP69"/>
      <c r="IRQ69"/>
      <c r="IRR69"/>
      <c r="IRS69"/>
      <c r="IRT69"/>
      <c r="IRU69"/>
      <c r="IRV69"/>
      <c r="IRW69"/>
      <c r="IRX69"/>
      <c r="IRY69"/>
      <c r="IRZ69"/>
      <c r="ISA69"/>
      <c r="ISB69"/>
      <c r="ISC69"/>
      <c r="ISD69"/>
      <c r="ISE69"/>
      <c r="ISF69"/>
      <c r="ISG69"/>
      <c r="ISH69"/>
      <c r="ISI69"/>
      <c r="ISJ69"/>
      <c r="ISK69"/>
      <c r="ISL69"/>
      <c r="ISM69"/>
      <c r="ISN69"/>
      <c r="ISO69"/>
      <c r="ISP69"/>
      <c r="ISQ69"/>
      <c r="ISR69"/>
      <c r="ISS69"/>
      <c r="IST69"/>
      <c r="ISU69"/>
      <c r="ISV69"/>
      <c r="ISW69"/>
      <c r="ISX69"/>
      <c r="ISY69"/>
      <c r="ISZ69"/>
      <c r="ITA69"/>
      <c r="ITB69"/>
      <c r="ITC69"/>
      <c r="ITD69"/>
      <c r="ITE69"/>
      <c r="ITF69"/>
      <c r="ITG69"/>
      <c r="ITH69"/>
      <c r="ITI69"/>
      <c r="ITJ69"/>
      <c r="ITK69"/>
      <c r="ITL69"/>
      <c r="ITM69"/>
      <c r="ITN69"/>
      <c r="ITO69"/>
      <c r="ITP69"/>
      <c r="ITQ69"/>
      <c r="ITR69"/>
      <c r="ITS69"/>
      <c r="ITT69"/>
      <c r="ITU69"/>
      <c r="ITV69"/>
      <c r="ITW69"/>
      <c r="ITX69"/>
      <c r="ITY69"/>
      <c r="ITZ69"/>
      <c r="IUA69"/>
      <c r="IUB69"/>
      <c r="IUC69"/>
      <c r="IUD69"/>
      <c r="IUE69"/>
      <c r="IUF69"/>
      <c r="IUG69"/>
      <c r="IUH69"/>
      <c r="IUI69"/>
      <c r="IUJ69"/>
      <c r="IUK69"/>
      <c r="IUL69"/>
      <c r="IUM69"/>
      <c r="IUN69"/>
      <c r="IUO69"/>
      <c r="IUP69"/>
      <c r="IUQ69"/>
      <c r="IUR69"/>
      <c r="IUS69"/>
      <c r="IUT69"/>
      <c r="IUU69"/>
      <c r="IUV69"/>
      <c r="IUW69"/>
      <c r="IUX69"/>
      <c r="IUY69"/>
      <c r="IUZ69"/>
      <c r="IVA69"/>
      <c r="IVB69"/>
      <c r="IVC69"/>
      <c r="IVD69"/>
      <c r="IVE69"/>
      <c r="IVF69"/>
      <c r="IVG69"/>
      <c r="IVH69"/>
      <c r="IVI69"/>
      <c r="IVJ69"/>
      <c r="IVK69"/>
      <c r="IVL69"/>
      <c r="IVM69"/>
      <c r="IVN69"/>
      <c r="IVO69"/>
      <c r="IVP69"/>
      <c r="IVQ69"/>
      <c r="IVR69"/>
      <c r="IVS69"/>
      <c r="IVT69"/>
      <c r="IVU69"/>
      <c r="IVV69"/>
      <c r="IVW69"/>
      <c r="IVX69"/>
      <c r="IVY69"/>
      <c r="IVZ69"/>
      <c r="IWA69"/>
      <c r="IWB69"/>
      <c r="IWC69"/>
      <c r="IWD69"/>
      <c r="IWE69"/>
      <c r="IWF69"/>
      <c r="IWG69"/>
      <c r="IWH69"/>
      <c r="IWI69"/>
      <c r="IWJ69"/>
      <c r="IWK69"/>
      <c r="IWL69"/>
      <c r="IWM69"/>
      <c r="IWN69"/>
      <c r="IWO69"/>
      <c r="IWP69"/>
      <c r="IWQ69"/>
      <c r="IWR69"/>
      <c r="IWS69"/>
      <c r="IWT69"/>
      <c r="IWU69"/>
      <c r="IWV69"/>
      <c r="IWW69"/>
      <c r="IWX69"/>
      <c r="IWY69"/>
      <c r="IWZ69"/>
      <c r="IXA69"/>
      <c r="IXB69"/>
      <c r="IXC69"/>
      <c r="IXD69"/>
      <c r="IXE69"/>
      <c r="IXF69"/>
      <c r="IXG69"/>
      <c r="IXH69"/>
      <c r="IXI69"/>
      <c r="IXJ69"/>
      <c r="IXK69"/>
      <c r="IXL69"/>
      <c r="IXM69"/>
      <c r="IXN69"/>
      <c r="IXO69"/>
      <c r="IXP69"/>
      <c r="IXQ69"/>
      <c r="IXR69"/>
      <c r="IXS69"/>
      <c r="IXT69"/>
      <c r="IXU69"/>
      <c r="IXV69"/>
      <c r="IXW69"/>
      <c r="IXX69"/>
      <c r="IXY69"/>
      <c r="IXZ69"/>
      <c r="IYA69"/>
      <c r="IYB69"/>
      <c r="IYC69"/>
      <c r="IYD69"/>
      <c r="IYE69"/>
      <c r="IYF69"/>
      <c r="IYG69"/>
      <c r="IYH69"/>
      <c r="IYI69"/>
      <c r="IYJ69"/>
      <c r="IYK69"/>
      <c r="IYL69"/>
      <c r="IYM69"/>
      <c r="IYN69"/>
      <c r="IYO69"/>
      <c r="IYP69"/>
      <c r="IYQ69"/>
      <c r="IYR69"/>
      <c r="IYS69"/>
      <c r="IYT69"/>
      <c r="IYU69"/>
      <c r="IYV69"/>
      <c r="IYW69"/>
      <c r="IYX69"/>
      <c r="IYY69"/>
      <c r="IYZ69"/>
      <c r="IZA69"/>
      <c r="IZB69"/>
      <c r="IZC69"/>
      <c r="IZD69"/>
      <c r="IZE69"/>
      <c r="IZF69"/>
      <c r="IZG69"/>
      <c r="IZH69"/>
      <c r="IZI69"/>
      <c r="IZJ69"/>
      <c r="IZK69"/>
      <c r="IZL69"/>
      <c r="IZM69"/>
      <c r="IZN69"/>
      <c r="IZO69"/>
      <c r="IZP69"/>
      <c r="IZQ69"/>
      <c r="IZR69"/>
      <c r="IZS69"/>
      <c r="IZT69"/>
      <c r="IZU69"/>
      <c r="IZV69"/>
      <c r="IZW69"/>
      <c r="IZX69"/>
      <c r="IZY69"/>
      <c r="IZZ69"/>
      <c r="JAA69"/>
      <c r="JAB69"/>
      <c r="JAC69"/>
      <c r="JAD69"/>
      <c r="JAE69"/>
      <c r="JAF69"/>
      <c r="JAG69"/>
      <c r="JAH69"/>
      <c r="JAI69"/>
      <c r="JAJ69"/>
      <c r="JAK69"/>
      <c r="JAL69"/>
      <c r="JAM69"/>
      <c r="JAN69"/>
      <c r="JAO69"/>
      <c r="JAP69"/>
      <c r="JAQ69"/>
      <c r="JAR69"/>
      <c r="JAS69"/>
      <c r="JAT69"/>
      <c r="JAU69"/>
      <c r="JAV69"/>
      <c r="JAW69"/>
      <c r="JAX69"/>
      <c r="JAY69"/>
      <c r="JAZ69"/>
      <c r="JBA69"/>
      <c r="JBB69"/>
      <c r="JBC69"/>
      <c r="JBD69"/>
      <c r="JBE69"/>
      <c r="JBF69"/>
      <c r="JBG69"/>
      <c r="JBH69"/>
      <c r="JBI69"/>
      <c r="JBJ69"/>
      <c r="JBK69"/>
      <c r="JBL69"/>
      <c r="JBM69"/>
      <c r="JBN69"/>
      <c r="JBO69"/>
      <c r="JBP69"/>
      <c r="JBQ69"/>
      <c r="JBR69"/>
      <c r="JBS69"/>
      <c r="JBT69"/>
      <c r="JBU69"/>
      <c r="JBV69"/>
      <c r="JBW69"/>
      <c r="JBX69"/>
      <c r="JBY69"/>
      <c r="JBZ69"/>
      <c r="JCA69"/>
      <c r="JCB69"/>
      <c r="JCC69"/>
      <c r="JCD69"/>
      <c r="JCE69"/>
      <c r="JCF69"/>
      <c r="JCG69"/>
      <c r="JCH69"/>
      <c r="JCI69"/>
      <c r="JCJ69"/>
      <c r="JCK69"/>
      <c r="JCL69"/>
      <c r="JCM69"/>
      <c r="JCN69"/>
      <c r="JCO69"/>
      <c r="JCP69"/>
      <c r="JCQ69"/>
      <c r="JCR69"/>
      <c r="JCS69"/>
      <c r="JCT69"/>
      <c r="JCU69"/>
      <c r="JCV69"/>
      <c r="JCW69"/>
      <c r="JCX69"/>
      <c r="JCY69"/>
      <c r="JCZ69"/>
      <c r="JDA69"/>
      <c r="JDB69"/>
      <c r="JDC69"/>
      <c r="JDD69"/>
      <c r="JDE69"/>
      <c r="JDF69"/>
      <c r="JDG69"/>
      <c r="JDH69"/>
      <c r="JDI69"/>
      <c r="JDJ69"/>
      <c r="JDK69"/>
      <c r="JDL69"/>
      <c r="JDM69"/>
      <c r="JDN69"/>
      <c r="JDO69"/>
      <c r="JDP69"/>
      <c r="JDQ69"/>
      <c r="JDR69"/>
      <c r="JDS69"/>
      <c r="JDT69"/>
      <c r="JDU69"/>
      <c r="JDV69"/>
      <c r="JDW69"/>
      <c r="JDX69"/>
      <c r="JDY69"/>
      <c r="JDZ69"/>
      <c r="JEA69"/>
      <c r="JEB69"/>
      <c r="JEC69"/>
      <c r="JED69"/>
      <c r="JEE69"/>
      <c r="JEF69"/>
      <c r="JEG69"/>
      <c r="JEH69"/>
      <c r="JEI69"/>
      <c r="JEJ69"/>
      <c r="JEK69"/>
      <c r="JEL69"/>
      <c r="JEM69"/>
      <c r="JEN69"/>
      <c r="JEO69"/>
      <c r="JEP69"/>
      <c r="JEQ69"/>
      <c r="JER69"/>
      <c r="JES69"/>
      <c r="JET69"/>
      <c r="JEU69"/>
      <c r="JEV69"/>
      <c r="JEW69"/>
      <c r="JEX69"/>
      <c r="JEY69"/>
      <c r="JEZ69"/>
      <c r="JFA69"/>
      <c r="JFB69"/>
      <c r="JFC69"/>
      <c r="JFD69"/>
      <c r="JFE69"/>
      <c r="JFF69"/>
      <c r="JFG69"/>
      <c r="JFH69"/>
      <c r="JFI69"/>
      <c r="JFJ69"/>
      <c r="JFK69"/>
      <c r="JFL69"/>
      <c r="JFM69"/>
      <c r="JFN69"/>
      <c r="JFO69"/>
      <c r="JFP69"/>
      <c r="JFQ69"/>
      <c r="JFR69"/>
      <c r="JFS69"/>
      <c r="JFT69"/>
      <c r="JFU69"/>
      <c r="JFV69"/>
      <c r="JFW69"/>
      <c r="JFX69"/>
      <c r="JFY69"/>
      <c r="JFZ69"/>
      <c r="JGA69"/>
      <c r="JGB69"/>
      <c r="JGC69"/>
      <c r="JGD69"/>
      <c r="JGE69"/>
      <c r="JGF69"/>
      <c r="JGG69"/>
      <c r="JGH69"/>
      <c r="JGI69"/>
      <c r="JGJ69"/>
      <c r="JGK69"/>
      <c r="JGL69"/>
      <c r="JGM69"/>
      <c r="JGN69"/>
      <c r="JGO69"/>
      <c r="JGP69"/>
      <c r="JGQ69"/>
      <c r="JGR69"/>
      <c r="JGS69"/>
      <c r="JGT69"/>
      <c r="JGU69"/>
      <c r="JGV69"/>
      <c r="JGW69"/>
      <c r="JGX69"/>
      <c r="JGY69"/>
      <c r="JGZ69"/>
      <c r="JHA69"/>
      <c r="JHB69"/>
      <c r="JHC69"/>
      <c r="JHD69"/>
      <c r="JHE69"/>
      <c r="JHF69"/>
      <c r="JHG69"/>
      <c r="JHH69"/>
      <c r="JHI69"/>
      <c r="JHJ69"/>
      <c r="JHK69"/>
      <c r="JHL69"/>
      <c r="JHM69"/>
      <c r="JHN69"/>
      <c r="JHO69"/>
      <c r="JHP69"/>
      <c r="JHQ69"/>
      <c r="JHR69"/>
      <c r="JHS69"/>
      <c r="JHT69"/>
      <c r="JHU69"/>
      <c r="JHV69"/>
      <c r="JHW69"/>
      <c r="JHX69"/>
      <c r="JHY69"/>
      <c r="JHZ69"/>
      <c r="JIA69"/>
      <c r="JIB69"/>
      <c r="JIC69"/>
      <c r="JID69"/>
      <c r="JIE69"/>
      <c r="JIF69"/>
      <c r="JIG69"/>
      <c r="JIH69"/>
      <c r="JII69"/>
      <c r="JIJ69"/>
      <c r="JIK69"/>
      <c r="JIL69"/>
      <c r="JIM69"/>
      <c r="JIN69"/>
      <c r="JIO69"/>
      <c r="JIP69"/>
      <c r="JIQ69"/>
      <c r="JIR69"/>
      <c r="JIS69"/>
      <c r="JIT69"/>
      <c r="JIU69"/>
      <c r="JIV69"/>
      <c r="JIW69"/>
      <c r="JIX69"/>
      <c r="JIY69"/>
      <c r="JIZ69"/>
      <c r="JJA69"/>
      <c r="JJB69"/>
      <c r="JJC69"/>
      <c r="JJD69"/>
      <c r="JJE69"/>
      <c r="JJF69"/>
      <c r="JJG69"/>
      <c r="JJH69"/>
      <c r="JJI69"/>
      <c r="JJJ69"/>
      <c r="JJK69"/>
      <c r="JJL69"/>
      <c r="JJM69"/>
      <c r="JJN69"/>
      <c r="JJO69"/>
      <c r="JJP69"/>
      <c r="JJQ69"/>
      <c r="JJR69"/>
      <c r="JJS69"/>
      <c r="JJT69"/>
      <c r="JJU69"/>
      <c r="JJV69"/>
      <c r="JJW69"/>
      <c r="JJX69"/>
      <c r="JJY69"/>
      <c r="JJZ69"/>
      <c r="JKA69"/>
      <c r="JKB69"/>
      <c r="JKC69"/>
      <c r="JKD69"/>
      <c r="JKE69"/>
      <c r="JKF69"/>
      <c r="JKG69"/>
      <c r="JKH69"/>
      <c r="JKI69"/>
      <c r="JKJ69"/>
      <c r="JKK69"/>
      <c r="JKL69"/>
      <c r="JKM69"/>
      <c r="JKN69"/>
      <c r="JKO69"/>
      <c r="JKP69"/>
      <c r="JKQ69"/>
      <c r="JKR69"/>
      <c r="JKS69"/>
      <c r="JKT69"/>
      <c r="JKU69"/>
      <c r="JKV69"/>
      <c r="JKW69"/>
      <c r="JKX69"/>
      <c r="JKY69"/>
      <c r="JKZ69"/>
      <c r="JLA69"/>
      <c r="JLB69"/>
      <c r="JLC69"/>
      <c r="JLD69"/>
      <c r="JLE69"/>
      <c r="JLF69"/>
      <c r="JLG69"/>
      <c r="JLH69"/>
      <c r="JLI69"/>
      <c r="JLJ69"/>
      <c r="JLK69"/>
      <c r="JLL69"/>
      <c r="JLM69"/>
      <c r="JLN69"/>
      <c r="JLO69"/>
      <c r="JLP69"/>
      <c r="JLQ69"/>
      <c r="JLR69"/>
      <c r="JLS69"/>
      <c r="JLT69"/>
      <c r="JLU69"/>
      <c r="JLV69"/>
      <c r="JLW69"/>
      <c r="JLX69"/>
      <c r="JLY69"/>
      <c r="JLZ69"/>
      <c r="JMA69"/>
      <c r="JMB69"/>
      <c r="JMC69"/>
      <c r="JMD69"/>
      <c r="JME69"/>
      <c r="JMF69"/>
      <c r="JMG69"/>
      <c r="JMH69"/>
      <c r="JMI69"/>
      <c r="JMJ69"/>
      <c r="JMK69"/>
      <c r="JML69"/>
      <c r="JMM69"/>
      <c r="JMN69"/>
      <c r="JMO69"/>
      <c r="JMP69"/>
      <c r="JMQ69"/>
      <c r="JMR69"/>
      <c r="JMS69"/>
      <c r="JMT69"/>
      <c r="JMU69"/>
      <c r="JMV69"/>
      <c r="JMW69"/>
      <c r="JMX69"/>
      <c r="JMY69"/>
      <c r="JMZ69"/>
      <c r="JNA69"/>
      <c r="JNB69"/>
      <c r="JNC69"/>
      <c r="JND69"/>
      <c r="JNE69"/>
      <c r="JNF69"/>
      <c r="JNG69"/>
      <c r="JNH69"/>
      <c r="JNI69"/>
      <c r="JNJ69"/>
      <c r="JNK69"/>
      <c r="JNL69"/>
      <c r="JNM69"/>
      <c r="JNN69"/>
      <c r="JNO69"/>
      <c r="JNP69"/>
      <c r="JNQ69"/>
      <c r="JNR69"/>
      <c r="JNS69"/>
      <c r="JNT69"/>
      <c r="JNU69"/>
      <c r="JNV69"/>
      <c r="JNW69"/>
      <c r="JNX69"/>
      <c r="JNY69"/>
      <c r="JNZ69"/>
      <c r="JOA69"/>
      <c r="JOB69"/>
      <c r="JOC69"/>
      <c r="JOD69"/>
      <c r="JOE69"/>
      <c r="JOF69"/>
      <c r="JOG69"/>
      <c r="JOH69"/>
      <c r="JOI69"/>
      <c r="JOJ69"/>
      <c r="JOK69"/>
      <c r="JOL69"/>
      <c r="JOM69"/>
      <c r="JON69"/>
      <c r="JOO69"/>
      <c r="JOP69"/>
      <c r="JOQ69"/>
      <c r="JOR69"/>
      <c r="JOS69"/>
      <c r="JOT69"/>
      <c r="JOU69"/>
      <c r="JOV69"/>
      <c r="JOW69"/>
      <c r="JOX69"/>
      <c r="JOY69"/>
      <c r="JOZ69"/>
      <c r="JPA69"/>
      <c r="JPB69"/>
      <c r="JPC69"/>
      <c r="JPD69"/>
      <c r="JPE69"/>
      <c r="JPF69"/>
      <c r="JPG69"/>
      <c r="JPH69"/>
      <c r="JPI69"/>
      <c r="JPJ69"/>
      <c r="JPK69"/>
      <c r="JPL69"/>
      <c r="JPM69"/>
      <c r="JPN69"/>
      <c r="JPO69"/>
      <c r="JPP69"/>
      <c r="JPQ69"/>
      <c r="JPR69"/>
      <c r="JPS69"/>
      <c r="JPT69"/>
      <c r="JPU69"/>
      <c r="JPV69"/>
      <c r="JPW69"/>
      <c r="JPX69"/>
      <c r="JPY69"/>
      <c r="JPZ69"/>
      <c r="JQA69"/>
      <c r="JQB69"/>
      <c r="JQC69"/>
      <c r="JQD69"/>
      <c r="JQE69"/>
      <c r="JQF69"/>
      <c r="JQG69"/>
      <c r="JQH69"/>
      <c r="JQI69"/>
      <c r="JQJ69"/>
      <c r="JQK69"/>
      <c r="JQL69"/>
      <c r="JQM69"/>
      <c r="JQN69"/>
      <c r="JQO69"/>
      <c r="JQP69"/>
      <c r="JQQ69"/>
      <c r="JQR69"/>
      <c r="JQS69"/>
      <c r="JQT69"/>
      <c r="JQU69"/>
      <c r="JQV69"/>
      <c r="JQW69"/>
      <c r="JQX69"/>
      <c r="JQY69"/>
      <c r="JQZ69"/>
      <c r="JRA69"/>
      <c r="JRB69"/>
      <c r="JRC69"/>
      <c r="JRD69"/>
      <c r="JRE69"/>
      <c r="JRF69"/>
      <c r="JRG69"/>
      <c r="JRH69"/>
      <c r="JRI69"/>
      <c r="JRJ69"/>
      <c r="JRK69"/>
      <c r="JRL69"/>
      <c r="JRM69"/>
      <c r="JRN69"/>
      <c r="JRO69"/>
      <c r="JRP69"/>
      <c r="JRQ69"/>
      <c r="JRR69"/>
      <c r="JRS69"/>
      <c r="JRT69"/>
      <c r="JRU69"/>
      <c r="JRV69"/>
      <c r="JRW69"/>
      <c r="JRX69"/>
      <c r="JRY69"/>
      <c r="JRZ69"/>
      <c r="JSA69"/>
      <c r="JSB69"/>
      <c r="JSC69"/>
      <c r="JSD69"/>
      <c r="JSE69"/>
      <c r="JSF69"/>
      <c r="JSG69"/>
      <c r="JSH69"/>
      <c r="JSI69"/>
      <c r="JSJ69"/>
      <c r="JSK69"/>
      <c r="JSL69"/>
      <c r="JSM69"/>
      <c r="JSN69"/>
      <c r="JSO69"/>
      <c r="JSP69"/>
      <c r="JSQ69"/>
      <c r="JSR69"/>
      <c r="JSS69"/>
      <c r="JST69"/>
      <c r="JSU69"/>
      <c r="JSV69"/>
      <c r="JSW69"/>
      <c r="JSX69"/>
      <c r="JSY69"/>
      <c r="JSZ69"/>
      <c r="JTA69"/>
      <c r="JTB69"/>
      <c r="JTC69"/>
      <c r="JTD69"/>
      <c r="JTE69"/>
      <c r="JTF69"/>
      <c r="JTG69"/>
      <c r="JTH69"/>
      <c r="JTI69"/>
      <c r="JTJ69"/>
      <c r="JTK69"/>
      <c r="JTL69"/>
      <c r="JTM69"/>
      <c r="JTN69"/>
      <c r="JTO69"/>
      <c r="JTP69"/>
      <c r="JTQ69"/>
      <c r="JTR69"/>
      <c r="JTS69"/>
      <c r="JTT69"/>
      <c r="JTU69"/>
      <c r="JTV69"/>
      <c r="JTW69"/>
      <c r="JTX69"/>
      <c r="JTY69"/>
      <c r="JTZ69"/>
      <c r="JUA69"/>
      <c r="JUB69"/>
      <c r="JUC69"/>
      <c r="JUD69"/>
      <c r="JUE69"/>
      <c r="JUF69"/>
      <c r="JUG69"/>
      <c r="JUH69"/>
      <c r="JUI69"/>
      <c r="JUJ69"/>
      <c r="JUK69"/>
      <c r="JUL69"/>
      <c r="JUM69"/>
      <c r="JUN69"/>
      <c r="JUO69"/>
      <c r="JUP69"/>
      <c r="JUQ69"/>
      <c r="JUR69"/>
      <c r="JUS69"/>
      <c r="JUT69"/>
      <c r="JUU69"/>
      <c r="JUV69"/>
      <c r="JUW69"/>
      <c r="JUX69"/>
      <c r="JUY69"/>
      <c r="JUZ69"/>
      <c r="JVA69"/>
      <c r="JVB69"/>
      <c r="JVC69"/>
      <c r="JVD69"/>
      <c r="JVE69"/>
      <c r="JVF69"/>
      <c r="JVG69"/>
      <c r="JVH69"/>
      <c r="JVI69"/>
      <c r="JVJ69"/>
      <c r="JVK69"/>
      <c r="JVL69"/>
      <c r="JVM69"/>
      <c r="JVN69"/>
      <c r="JVO69"/>
      <c r="JVP69"/>
      <c r="JVQ69"/>
      <c r="JVR69"/>
      <c r="JVS69"/>
      <c r="JVT69"/>
      <c r="JVU69"/>
      <c r="JVV69"/>
      <c r="JVW69"/>
      <c r="JVX69"/>
      <c r="JVY69"/>
      <c r="JVZ69"/>
      <c r="JWA69"/>
      <c r="JWB69"/>
      <c r="JWC69"/>
      <c r="JWD69"/>
      <c r="JWE69"/>
      <c r="JWF69"/>
      <c r="JWG69"/>
      <c r="JWH69"/>
      <c r="JWI69"/>
      <c r="JWJ69"/>
      <c r="JWK69"/>
      <c r="JWL69"/>
      <c r="JWM69"/>
      <c r="JWN69"/>
      <c r="JWO69"/>
      <c r="JWP69"/>
      <c r="JWQ69"/>
      <c r="JWR69"/>
      <c r="JWS69"/>
      <c r="JWT69"/>
      <c r="JWU69"/>
      <c r="JWV69"/>
      <c r="JWW69"/>
      <c r="JWX69"/>
      <c r="JWY69"/>
      <c r="JWZ69"/>
      <c r="JXA69"/>
      <c r="JXB69"/>
      <c r="JXC69"/>
      <c r="JXD69"/>
      <c r="JXE69"/>
      <c r="JXF69"/>
      <c r="JXG69"/>
      <c r="JXH69"/>
      <c r="JXI69"/>
      <c r="JXJ69"/>
      <c r="JXK69"/>
      <c r="JXL69"/>
      <c r="JXM69"/>
      <c r="JXN69"/>
      <c r="JXO69"/>
      <c r="JXP69"/>
      <c r="JXQ69"/>
      <c r="JXR69"/>
      <c r="JXS69"/>
      <c r="JXT69"/>
      <c r="JXU69"/>
      <c r="JXV69"/>
      <c r="JXW69"/>
      <c r="JXX69"/>
      <c r="JXY69"/>
      <c r="JXZ69"/>
      <c r="JYA69"/>
      <c r="JYB69"/>
      <c r="JYC69"/>
      <c r="JYD69"/>
      <c r="JYE69"/>
      <c r="JYF69"/>
      <c r="JYG69"/>
      <c r="JYH69"/>
      <c r="JYI69"/>
      <c r="JYJ69"/>
      <c r="JYK69"/>
      <c r="JYL69"/>
      <c r="JYM69"/>
      <c r="JYN69"/>
      <c r="JYO69"/>
      <c r="JYP69"/>
      <c r="JYQ69"/>
      <c r="JYR69"/>
      <c r="JYS69"/>
      <c r="JYT69"/>
      <c r="JYU69"/>
      <c r="JYV69"/>
      <c r="JYW69"/>
      <c r="JYX69"/>
      <c r="JYY69"/>
      <c r="JYZ69"/>
      <c r="JZA69"/>
      <c r="JZB69"/>
      <c r="JZC69"/>
      <c r="JZD69"/>
      <c r="JZE69"/>
      <c r="JZF69"/>
      <c r="JZG69"/>
      <c r="JZH69"/>
      <c r="JZI69"/>
      <c r="JZJ69"/>
      <c r="JZK69"/>
      <c r="JZL69"/>
      <c r="JZM69"/>
      <c r="JZN69"/>
      <c r="JZO69"/>
      <c r="JZP69"/>
      <c r="JZQ69"/>
      <c r="JZR69"/>
      <c r="JZS69"/>
      <c r="JZT69"/>
      <c r="JZU69"/>
      <c r="JZV69"/>
      <c r="JZW69"/>
      <c r="JZX69"/>
      <c r="JZY69"/>
      <c r="JZZ69"/>
      <c r="KAA69"/>
      <c r="KAB69"/>
      <c r="KAC69"/>
      <c r="KAD69"/>
      <c r="KAE69"/>
      <c r="KAF69"/>
      <c r="KAG69"/>
      <c r="KAH69"/>
      <c r="KAI69"/>
      <c r="KAJ69"/>
      <c r="KAK69"/>
      <c r="KAL69"/>
      <c r="KAM69"/>
      <c r="KAN69"/>
      <c r="KAO69"/>
      <c r="KAP69"/>
      <c r="KAQ69"/>
      <c r="KAR69"/>
      <c r="KAS69"/>
      <c r="KAT69"/>
      <c r="KAU69"/>
      <c r="KAV69"/>
      <c r="KAW69"/>
      <c r="KAX69"/>
      <c r="KAY69"/>
      <c r="KAZ69"/>
      <c r="KBA69"/>
      <c r="KBB69"/>
      <c r="KBC69"/>
      <c r="KBD69"/>
      <c r="KBE69"/>
      <c r="KBF69"/>
      <c r="KBG69"/>
      <c r="KBH69"/>
      <c r="KBI69"/>
      <c r="KBJ69"/>
      <c r="KBK69"/>
      <c r="KBL69"/>
      <c r="KBM69"/>
      <c r="KBN69"/>
      <c r="KBO69"/>
      <c r="KBP69"/>
      <c r="KBQ69"/>
      <c r="KBR69"/>
      <c r="KBS69"/>
      <c r="KBT69"/>
      <c r="KBU69"/>
      <c r="KBV69"/>
      <c r="KBW69"/>
      <c r="KBX69"/>
      <c r="KBY69"/>
      <c r="KBZ69"/>
      <c r="KCA69"/>
      <c r="KCB69"/>
      <c r="KCC69"/>
      <c r="KCD69"/>
      <c r="KCE69"/>
      <c r="KCF69"/>
      <c r="KCG69"/>
      <c r="KCH69"/>
      <c r="KCI69"/>
      <c r="KCJ69"/>
      <c r="KCK69"/>
      <c r="KCL69"/>
      <c r="KCM69"/>
      <c r="KCN69"/>
      <c r="KCO69"/>
      <c r="KCP69"/>
      <c r="KCQ69"/>
      <c r="KCR69"/>
      <c r="KCS69"/>
      <c r="KCT69"/>
      <c r="KCU69"/>
      <c r="KCV69"/>
      <c r="KCW69"/>
      <c r="KCX69"/>
      <c r="KCY69"/>
      <c r="KCZ69"/>
      <c r="KDA69"/>
      <c r="KDB69"/>
      <c r="KDC69"/>
      <c r="KDD69"/>
      <c r="KDE69"/>
      <c r="KDF69"/>
      <c r="KDG69"/>
      <c r="KDH69"/>
      <c r="KDI69"/>
      <c r="KDJ69"/>
      <c r="KDK69"/>
      <c r="KDL69"/>
      <c r="KDM69"/>
      <c r="KDN69"/>
      <c r="KDO69"/>
      <c r="KDP69"/>
      <c r="KDQ69"/>
      <c r="KDR69"/>
      <c r="KDS69"/>
      <c r="KDT69"/>
      <c r="KDU69"/>
      <c r="KDV69"/>
      <c r="KDW69"/>
      <c r="KDX69"/>
      <c r="KDY69"/>
      <c r="KDZ69"/>
      <c r="KEA69"/>
      <c r="KEB69"/>
      <c r="KEC69"/>
      <c r="KED69"/>
      <c r="KEE69"/>
      <c r="KEF69"/>
      <c r="KEG69"/>
      <c r="KEH69"/>
      <c r="KEI69"/>
      <c r="KEJ69"/>
      <c r="KEK69"/>
      <c r="KEL69"/>
      <c r="KEM69"/>
      <c r="KEN69"/>
      <c r="KEO69"/>
      <c r="KEP69"/>
      <c r="KEQ69"/>
      <c r="KER69"/>
      <c r="KES69"/>
      <c r="KET69"/>
      <c r="KEU69"/>
      <c r="KEV69"/>
      <c r="KEW69"/>
      <c r="KEX69"/>
      <c r="KEY69"/>
      <c r="KEZ69"/>
      <c r="KFA69"/>
      <c r="KFB69"/>
      <c r="KFC69"/>
      <c r="KFD69"/>
      <c r="KFE69"/>
      <c r="KFF69"/>
      <c r="KFG69"/>
      <c r="KFH69"/>
      <c r="KFI69"/>
      <c r="KFJ69"/>
      <c r="KFK69"/>
      <c r="KFL69"/>
      <c r="KFM69"/>
      <c r="KFN69"/>
      <c r="KFO69"/>
      <c r="KFP69"/>
      <c r="KFQ69"/>
      <c r="KFR69"/>
      <c r="KFS69"/>
      <c r="KFT69"/>
      <c r="KFU69"/>
      <c r="KFV69"/>
      <c r="KFW69"/>
      <c r="KFX69"/>
      <c r="KFY69"/>
      <c r="KFZ69"/>
      <c r="KGA69"/>
      <c r="KGB69"/>
      <c r="KGC69"/>
      <c r="KGD69"/>
      <c r="KGE69"/>
      <c r="KGF69"/>
      <c r="KGG69"/>
      <c r="KGH69"/>
      <c r="KGI69"/>
      <c r="KGJ69"/>
      <c r="KGK69"/>
      <c r="KGL69"/>
      <c r="KGM69"/>
      <c r="KGN69"/>
      <c r="KGO69"/>
      <c r="KGP69"/>
      <c r="KGQ69"/>
      <c r="KGR69"/>
      <c r="KGS69"/>
      <c r="KGT69"/>
      <c r="KGU69"/>
      <c r="KGV69"/>
      <c r="KGW69"/>
      <c r="KGX69"/>
      <c r="KGY69"/>
      <c r="KGZ69"/>
      <c r="KHA69"/>
      <c r="KHB69"/>
      <c r="KHC69"/>
      <c r="KHD69"/>
      <c r="KHE69"/>
      <c r="KHF69"/>
      <c r="KHG69"/>
      <c r="KHH69"/>
      <c r="KHI69"/>
      <c r="KHJ69"/>
      <c r="KHK69"/>
      <c r="KHL69"/>
      <c r="KHM69"/>
      <c r="KHN69"/>
      <c r="KHO69"/>
      <c r="KHP69"/>
      <c r="KHQ69"/>
      <c r="KHR69"/>
      <c r="KHS69"/>
      <c r="KHT69"/>
      <c r="KHU69"/>
      <c r="KHV69"/>
      <c r="KHW69"/>
      <c r="KHX69"/>
      <c r="KHY69"/>
      <c r="KHZ69"/>
      <c r="KIA69"/>
      <c r="KIB69"/>
      <c r="KIC69"/>
      <c r="KID69"/>
      <c r="KIE69"/>
      <c r="KIF69"/>
      <c r="KIG69"/>
      <c r="KIH69"/>
      <c r="KII69"/>
      <c r="KIJ69"/>
      <c r="KIK69"/>
      <c r="KIL69"/>
      <c r="KIM69"/>
      <c r="KIN69"/>
      <c r="KIO69"/>
      <c r="KIP69"/>
      <c r="KIQ69"/>
      <c r="KIR69"/>
      <c r="KIS69"/>
      <c r="KIT69"/>
      <c r="KIU69"/>
      <c r="KIV69"/>
      <c r="KIW69"/>
      <c r="KIX69"/>
      <c r="KIY69"/>
      <c r="KIZ69"/>
      <c r="KJA69"/>
      <c r="KJB69"/>
      <c r="KJC69"/>
      <c r="KJD69"/>
      <c r="KJE69"/>
      <c r="KJF69"/>
      <c r="KJG69"/>
      <c r="KJH69"/>
      <c r="KJI69"/>
      <c r="KJJ69"/>
      <c r="KJK69"/>
      <c r="KJL69"/>
      <c r="KJM69"/>
      <c r="KJN69"/>
      <c r="KJO69"/>
      <c r="KJP69"/>
      <c r="KJQ69"/>
      <c r="KJR69"/>
      <c r="KJS69"/>
      <c r="KJT69"/>
      <c r="KJU69"/>
      <c r="KJV69"/>
      <c r="KJW69"/>
      <c r="KJX69"/>
      <c r="KJY69"/>
      <c r="KJZ69"/>
      <c r="KKA69"/>
      <c r="KKB69"/>
      <c r="KKC69"/>
      <c r="KKD69"/>
      <c r="KKE69"/>
      <c r="KKF69"/>
      <c r="KKG69"/>
      <c r="KKH69"/>
      <c r="KKI69"/>
      <c r="KKJ69"/>
      <c r="KKK69"/>
      <c r="KKL69"/>
      <c r="KKM69"/>
      <c r="KKN69"/>
      <c r="KKO69"/>
      <c r="KKP69"/>
      <c r="KKQ69"/>
      <c r="KKR69"/>
      <c r="KKS69"/>
      <c r="KKT69"/>
      <c r="KKU69"/>
      <c r="KKV69"/>
      <c r="KKW69"/>
      <c r="KKX69"/>
      <c r="KKY69"/>
      <c r="KKZ69"/>
      <c r="KLA69"/>
      <c r="KLB69"/>
      <c r="KLC69"/>
      <c r="KLD69"/>
      <c r="KLE69"/>
      <c r="KLF69"/>
      <c r="KLG69"/>
      <c r="KLH69"/>
      <c r="KLI69"/>
      <c r="KLJ69"/>
      <c r="KLK69"/>
      <c r="KLL69"/>
      <c r="KLM69"/>
      <c r="KLN69"/>
      <c r="KLO69"/>
      <c r="KLP69"/>
      <c r="KLQ69"/>
      <c r="KLR69"/>
      <c r="KLS69"/>
      <c r="KLT69"/>
      <c r="KLU69"/>
      <c r="KLV69"/>
      <c r="KLW69"/>
      <c r="KLX69"/>
      <c r="KLY69"/>
      <c r="KLZ69"/>
      <c r="KMA69"/>
      <c r="KMB69"/>
      <c r="KMC69"/>
      <c r="KMD69"/>
      <c r="KME69"/>
      <c r="KMF69"/>
      <c r="KMG69"/>
      <c r="KMH69"/>
      <c r="KMI69"/>
      <c r="KMJ69"/>
      <c r="KMK69"/>
      <c r="KML69"/>
      <c r="KMM69"/>
      <c r="KMN69"/>
      <c r="KMO69"/>
      <c r="KMP69"/>
      <c r="KMQ69"/>
      <c r="KMR69"/>
      <c r="KMS69"/>
      <c r="KMT69"/>
      <c r="KMU69"/>
      <c r="KMV69"/>
      <c r="KMW69"/>
      <c r="KMX69"/>
      <c r="KMY69"/>
      <c r="KMZ69"/>
      <c r="KNA69"/>
      <c r="KNB69"/>
      <c r="KNC69"/>
      <c r="KND69"/>
      <c r="KNE69"/>
      <c r="KNF69"/>
      <c r="KNG69"/>
      <c r="KNH69"/>
      <c r="KNI69"/>
      <c r="KNJ69"/>
      <c r="KNK69"/>
      <c r="KNL69"/>
      <c r="KNM69"/>
      <c r="KNN69"/>
      <c r="KNO69"/>
      <c r="KNP69"/>
      <c r="KNQ69"/>
      <c r="KNR69"/>
      <c r="KNS69"/>
      <c r="KNT69"/>
      <c r="KNU69"/>
      <c r="KNV69"/>
      <c r="KNW69"/>
      <c r="KNX69"/>
      <c r="KNY69"/>
      <c r="KNZ69"/>
      <c r="KOA69"/>
      <c r="KOB69"/>
      <c r="KOC69"/>
      <c r="KOD69"/>
      <c r="KOE69"/>
      <c r="KOF69"/>
      <c r="KOG69"/>
      <c r="KOH69"/>
      <c r="KOI69"/>
      <c r="KOJ69"/>
      <c r="KOK69"/>
      <c r="KOL69"/>
      <c r="KOM69"/>
      <c r="KON69"/>
      <c r="KOO69"/>
      <c r="KOP69"/>
      <c r="KOQ69"/>
      <c r="KOR69"/>
      <c r="KOS69"/>
      <c r="KOT69"/>
      <c r="KOU69"/>
      <c r="KOV69"/>
      <c r="KOW69"/>
      <c r="KOX69"/>
      <c r="KOY69"/>
      <c r="KOZ69"/>
      <c r="KPA69"/>
      <c r="KPB69"/>
      <c r="KPC69"/>
      <c r="KPD69"/>
      <c r="KPE69"/>
      <c r="KPF69"/>
      <c r="KPG69"/>
      <c r="KPH69"/>
      <c r="KPI69"/>
      <c r="KPJ69"/>
      <c r="KPK69"/>
      <c r="KPL69"/>
      <c r="KPM69"/>
      <c r="KPN69"/>
      <c r="KPO69"/>
      <c r="KPP69"/>
      <c r="KPQ69"/>
      <c r="KPR69"/>
      <c r="KPS69"/>
      <c r="KPT69"/>
      <c r="KPU69"/>
      <c r="KPV69"/>
      <c r="KPW69"/>
      <c r="KPX69"/>
      <c r="KPY69"/>
      <c r="KPZ69"/>
      <c r="KQA69"/>
      <c r="KQB69"/>
      <c r="KQC69"/>
      <c r="KQD69"/>
      <c r="KQE69"/>
      <c r="KQF69"/>
      <c r="KQG69"/>
      <c r="KQH69"/>
      <c r="KQI69"/>
      <c r="KQJ69"/>
      <c r="KQK69"/>
      <c r="KQL69"/>
      <c r="KQM69"/>
      <c r="KQN69"/>
      <c r="KQO69"/>
      <c r="KQP69"/>
      <c r="KQQ69"/>
      <c r="KQR69"/>
      <c r="KQS69"/>
      <c r="KQT69"/>
      <c r="KQU69"/>
      <c r="KQV69"/>
      <c r="KQW69"/>
      <c r="KQX69"/>
      <c r="KQY69"/>
      <c r="KQZ69"/>
      <c r="KRA69"/>
      <c r="KRB69"/>
      <c r="KRC69"/>
      <c r="KRD69"/>
      <c r="KRE69"/>
      <c r="KRF69"/>
      <c r="KRG69"/>
      <c r="KRH69"/>
      <c r="KRI69"/>
      <c r="KRJ69"/>
      <c r="KRK69"/>
      <c r="KRL69"/>
      <c r="KRM69"/>
      <c r="KRN69"/>
      <c r="KRO69"/>
      <c r="KRP69"/>
      <c r="KRQ69"/>
      <c r="KRR69"/>
      <c r="KRS69"/>
      <c r="KRT69"/>
      <c r="KRU69"/>
      <c r="KRV69"/>
      <c r="KRW69"/>
      <c r="KRX69"/>
      <c r="KRY69"/>
      <c r="KRZ69"/>
      <c r="KSA69"/>
      <c r="KSB69"/>
      <c r="KSC69"/>
      <c r="KSD69"/>
      <c r="KSE69"/>
      <c r="KSF69"/>
      <c r="KSG69"/>
      <c r="KSH69"/>
      <c r="KSI69"/>
      <c r="KSJ69"/>
      <c r="KSK69"/>
      <c r="KSL69"/>
      <c r="KSM69"/>
      <c r="KSN69"/>
      <c r="KSO69"/>
      <c r="KSP69"/>
      <c r="KSQ69"/>
      <c r="KSR69"/>
      <c r="KSS69"/>
      <c r="KST69"/>
      <c r="KSU69"/>
      <c r="KSV69"/>
      <c r="KSW69"/>
      <c r="KSX69"/>
      <c r="KSY69"/>
      <c r="KSZ69"/>
      <c r="KTA69"/>
      <c r="KTB69"/>
      <c r="KTC69"/>
      <c r="KTD69"/>
      <c r="KTE69"/>
      <c r="KTF69"/>
      <c r="KTG69"/>
      <c r="KTH69"/>
      <c r="KTI69"/>
      <c r="KTJ69"/>
      <c r="KTK69"/>
      <c r="KTL69"/>
      <c r="KTM69"/>
      <c r="KTN69"/>
      <c r="KTO69"/>
      <c r="KTP69"/>
      <c r="KTQ69"/>
      <c r="KTR69"/>
      <c r="KTS69"/>
      <c r="KTT69"/>
      <c r="KTU69"/>
      <c r="KTV69"/>
      <c r="KTW69"/>
      <c r="KTX69"/>
      <c r="KTY69"/>
      <c r="KTZ69"/>
      <c r="KUA69"/>
      <c r="KUB69"/>
      <c r="KUC69"/>
      <c r="KUD69"/>
      <c r="KUE69"/>
      <c r="KUF69"/>
      <c r="KUG69"/>
      <c r="KUH69"/>
      <c r="KUI69"/>
      <c r="KUJ69"/>
      <c r="KUK69"/>
      <c r="KUL69"/>
      <c r="KUM69"/>
      <c r="KUN69"/>
      <c r="KUO69"/>
      <c r="KUP69"/>
      <c r="KUQ69"/>
      <c r="KUR69"/>
      <c r="KUS69"/>
      <c r="KUT69"/>
      <c r="KUU69"/>
      <c r="KUV69"/>
      <c r="KUW69"/>
      <c r="KUX69"/>
      <c r="KUY69"/>
      <c r="KUZ69"/>
      <c r="KVA69"/>
      <c r="KVB69"/>
      <c r="KVC69"/>
      <c r="KVD69"/>
      <c r="KVE69"/>
      <c r="KVF69"/>
      <c r="KVG69"/>
      <c r="KVH69"/>
      <c r="KVI69"/>
      <c r="KVJ69"/>
      <c r="KVK69"/>
      <c r="KVL69"/>
      <c r="KVM69"/>
      <c r="KVN69"/>
      <c r="KVO69"/>
      <c r="KVP69"/>
      <c r="KVQ69"/>
      <c r="KVR69"/>
      <c r="KVS69"/>
      <c r="KVT69"/>
      <c r="KVU69"/>
      <c r="KVV69"/>
      <c r="KVW69"/>
      <c r="KVX69"/>
      <c r="KVY69"/>
      <c r="KVZ69"/>
      <c r="KWA69"/>
      <c r="KWB69"/>
      <c r="KWC69"/>
      <c r="KWD69"/>
      <c r="KWE69"/>
      <c r="KWF69"/>
      <c r="KWG69"/>
      <c r="KWH69"/>
      <c r="KWI69"/>
      <c r="KWJ69"/>
      <c r="KWK69"/>
      <c r="KWL69"/>
      <c r="KWM69"/>
      <c r="KWN69"/>
      <c r="KWO69"/>
      <c r="KWP69"/>
      <c r="KWQ69"/>
      <c r="KWR69"/>
      <c r="KWS69"/>
      <c r="KWT69"/>
      <c r="KWU69"/>
      <c r="KWV69"/>
      <c r="KWW69"/>
      <c r="KWX69"/>
      <c r="KWY69"/>
      <c r="KWZ69"/>
      <c r="KXA69"/>
      <c r="KXB69"/>
      <c r="KXC69"/>
      <c r="KXD69"/>
      <c r="KXE69"/>
      <c r="KXF69"/>
      <c r="KXG69"/>
      <c r="KXH69"/>
      <c r="KXI69"/>
      <c r="KXJ69"/>
      <c r="KXK69"/>
      <c r="KXL69"/>
      <c r="KXM69"/>
      <c r="KXN69"/>
      <c r="KXO69"/>
      <c r="KXP69"/>
      <c r="KXQ69"/>
      <c r="KXR69"/>
      <c r="KXS69"/>
      <c r="KXT69"/>
      <c r="KXU69"/>
      <c r="KXV69"/>
      <c r="KXW69"/>
      <c r="KXX69"/>
      <c r="KXY69"/>
      <c r="KXZ69"/>
      <c r="KYA69"/>
      <c r="KYB69"/>
      <c r="KYC69"/>
      <c r="KYD69"/>
      <c r="KYE69"/>
      <c r="KYF69"/>
      <c r="KYG69"/>
      <c r="KYH69"/>
      <c r="KYI69"/>
      <c r="KYJ69"/>
      <c r="KYK69"/>
      <c r="KYL69"/>
      <c r="KYM69"/>
      <c r="KYN69"/>
      <c r="KYO69"/>
      <c r="KYP69"/>
      <c r="KYQ69"/>
      <c r="KYR69"/>
      <c r="KYS69"/>
      <c r="KYT69"/>
      <c r="KYU69"/>
      <c r="KYV69"/>
      <c r="KYW69"/>
      <c r="KYX69"/>
      <c r="KYY69"/>
      <c r="KYZ69"/>
      <c r="KZA69"/>
      <c r="KZB69"/>
      <c r="KZC69"/>
      <c r="KZD69"/>
      <c r="KZE69"/>
      <c r="KZF69"/>
      <c r="KZG69"/>
      <c r="KZH69"/>
      <c r="KZI69"/>
      <c r="KZJ69"/>
      <c r="KZK69"/>
      <c r="KZL69"/>
      <c r="KZM69"/>
      <c r="KZN69"/>
      <c r="KZO69"/>
      <c r="KZP69"/>
      <c r="KZQ69"/>
      <c r="KZR69"/>
      <c r="KZS69"/>
      <c r="KZT69"/>
      <c r="KZU69"/>
      <c r="KZV69"/>
      <c r="KZW69"/>
      <c r="KZX69"/>
      <c r="KZY69"/>
      <c r="KZZ69"/>
      <c r="LAA69"/>
      <c r="LAB69"/>
      <c r="LAC69"/>
      <c r="LAD69"/>
      <c r="LAE69"/>
      <c r="LAF69"/>
      <c r="LAG69"/>
      <c r="LAH69"/>
      <c r="LAI69"/>
      <c r="LAJ69"/>
      <c r="LAK69"/>
      <c r="LAL69"/>
      <c r="LAM69"/>
      <c r="LAN69"/>
      <c r="LAO69"/>
      <c r="LAP69"/>
      <c r="LAQ69"/>
      <c r="LAR69"/>
      <c r="LAS69"/>
      <c r="LAT69"/>
      <c r="LAU69"/>
      <c r="LAV69"/>
      <c r="LAW69"/>
      <c r="LAX69"/>
      <c r="LAY69"/>
      <c r="LAZ69"/>
      <c r="LBA69"/>
      <c r="LBB69"/>
      <c r="LBC69"/>
      <c r="LBD69"/>
      <c r="LBE69"/>
      <c r="LBF69"/>
      <c r="LBG69"/>
      <c r="LBH69"/>
      <c r="LBI69"/>
      <c r="LBJ69"/>
      <c r="LBK69"/>
      <c r="LBL69"/>
      <c r="LBM69"/>
      <c r="LBN69"/>
      <c r="LBO69"/>
      <c r="LBP69"/>
      <c r="LBQ69"/>
      <c r="LBR69"/>
      <c r="LBS69"/>
      <c r="LBT69"/>
      <c r="LBU69"/>
      <c r="LBV69"/>
      <c r="LBW69"/>
      <c r="LBX69"/>
      <c r="LBY69"/>
      <c r="LBZ69"/>
      <c r="LCA69"/>
      <c r="LCB69"/>
      <c r="LCC69"/>
      <c r="LCD69"/>
      <c r="LCE69"/>
      <c r="LCF69"/>
      <c r="LCG69"/>
      <c r="LCH69"/>
      <c r="LCI69"/>
      <c r="LCJ69"/>
      <c r="LCK69"/>
      <c r="LCL69"/>
      <c r="LCM69"/>
      <c r="LCN69"/>
      <c r="LCO69"/>
      <c r="LCP69"/>
      <c r="LCQ69"/>
      <c r="LCR69"/>
      <c r="LCS69"/>
      <c r="LCT69"/>
      <c r="LCU69"/>
      <c r="LCV69"/>
      <c r="LCW69"/>
      <c r="LCX69"/>
      <c r="LCY69"/>
      <c r="LCZ69"/>
      <c r="LDA69"/>
      <c r="LDB69"/>
      <c r="LDC69"/>
      <c r="LDD69"/>
      <c r="LDE69"/>
      <c r="LDF69"/>
      <c r="LDG69"/>
      <c r="LDH69"/>
      <c r="LDI69"/>
      <c r="LDJ69"/>
      <c r="LDK69"/>
      <c r="LDL69"/>
      <c r="LDM69"/>
      <c r="LDN69"/>
      <c r="LDO69"/>
      <c r="LDP69"/>
      <c r="LDQ69"/>
      <c r="LDR69"/>
      <c r="LDS69"/>
      <c r="LDT69"/>
      <c r="LDU69"/>
      <c r="LDV69"/>
      <c r="LDW69"/>
      <c r="LDX69"/>
      <c r="LDY69"/>
      <c r="LDZ69"/>
      <c r="LEA69"/>
      <c r="LEB69"/>
      <c r="LEC69"/>
      <c r="LED69"/>
      <c r="LEE69"/>
      <c r="LEF69"/>
      <c r="LEG69"/>
      <c r="LEH69"/>
      <c r="LEI69"/>
      <c r="LEJ69"/>
      <c r="LEK69"/>
      <c r="LEL69"/>
      <c r="LEM69"/>
      <c r="LEN69"/>
      <c r="LEO69"/>
      <c r="LEP69"/>
      <c r="LEQ69"/>
      <c r="LER69"/>
      <c r="LES69"/>
      <c r="LET69"/>
      <c r="LEU69"/>
      <c r="LEV69"/>
      <c r="LEW69"/>
      <c r="LEX69"/>
      <c r="LEY69"/>
      <c r="LEZ69"/>
      <c r="LFA69"/>
      <c r="LFB69"/>
      <c r="LFC69"/>
      <c r="LFD69"/>
      <c r="LFE69"/>
      <c r="LFF69"/>
      <c r="LFG69"/>
      <c r="LFH69"/>
      <c r="LFI69"/>
      <c r="LFJ69"/>
      <c r="LFK69"/>
      <c r="LFL69"/>
      <c r="LFM69"/>
      <c r="LFN69"/>
      <c r="LFO69"/>
      <c r="LFP69"/>
      <c r="LFQ69"/>
      <c r="LFR69"/>
      <c r="LFS69"/>
      <c r="LFT69"/>
      <c r="LFU69"/>
      <c r="LFV69"/>
      <c r="LFW69"/>
      <c r="LFX69"/>
      <c r="LFY69"/>
      <c r="LFZ69"/>
      <c r="LGA69"/>
      <c r="LGB69"/>
      <c r="LGC69"/>
      <c r="LGD69"/>
      <c r="LGE69"/>
      <c r="LGF69"/>
      <c r="LGG69"/>
      <c r="LGH69"/>
      <c r="LGI69"/>
      <c r="LGJ69"/>
      <c r="LGK69"/>
      <c r="LGL69"/>
      <c r="LGM69"/>
      <c r="LGN69"/>
      <c r="LGO69"/>
      <c r="LGP69"/>
      <c r="LGQ69"/>
      <c r="LGR69"/>
      <c r="LGS69"/>
      <c r="LGT69"/>
      <c r="LGU69"/>
      <c r="LGV69"/>
      <c r="LGW69"/>
      <c r="LGX69"/>
      <c r="LGY69"/>
      <c r="LGZ69"/>
      <c r="LHA69"/>
      <c r="LHB69"/>
      <c r="LHC69"/>
      <c r="LHD69"/>
      <c r="LHE69"/>
      <c r="LHF69"/>
      <c r="LHG69"/>
      <c r="LHH69"/>
      <c r="LHI69"/>
      <c r="LHJ69"/>
      <c r="LHK69"/>
      <c r="LHL69"/>
      <c r="LHM69"/>
      <c r="LHN69"/>
      <c r="LHO69"/>
      <c r="LHP69"/>
      <c r="LHQ69"/>
      <c r="LHR69"/>
      <c r="LHS69"/>
      <c r="LHT69"/>
      <c r="LHU69"/>
      <c r="LHV69"/>
      <c r="LHW69"/>
      <c r="LHX69"/>
      <c r="LHY69"/>
      <c r="LHZ69"/>
      <c r="LIA69"/>
      <c r="LIB69"/>
      <c r="LIC69"/>
      <c r="LID69"/>
      <c r="LIE69"/>
      <c r="LIF69"/>
      <c r="LIG69"/>
      <c r="LIH69"/>
      <c r="LII69"/>
      <c r="LIJ69"/>
      <c r="LIK69"/>
      <c r="LIL69"/>
      <c r="LIM69"/>
      <c r="LIN69"/>
      <c r="LIO69"/>
      <c r="LIP69"/>
      <c r="LIQ69"/>
      <c r="LIR69"/>
      <c r="LIS69"/>
      <c r="LIT69"/>
      <c r="LIU69"/>
      <c r="LIV69"/>
      <c r="LIW69"/>
      <c r="LIX69"/>
      <c r="LIY69"/>
      <c r="LIZ69"/>
      <c r="LJA69"/>
      <c r="LJB69"/>
      <c r="LJC69"/>
      <c r="LJD69"/>
      <c r="LJE69"/>
      <c r="LJF69"/>
      <c r="LJG69"/>
      <c r="LJH69"/>
      <c r="LJI69"/>
      <c r="LJJ69"/>
      <c r="LJK69"/>
      <c r="LJL69"/>
      <c r="LJM69"/>
      <c r="LJN69"/>
      <c r="LJO69"/>
      <c r="LJP69"/>
      <c r="LJQ69"/>
      <c r="LJR69"/>
      <c r="LJS69"/>
      <c r="LJT69"/>
      <c r="LJU69"/>
      <c r="LJV69"/>
      <c r="LJW69"/>
      <c r="LJX69"/>
      <c r="LJY69"/>
      <c r="LJZ69"/>
      <c r="LKA69"/>
      <c r="LKB69"/>
      <c r="LKC69"/>
      <c r="LKD69"/>
      <c r="LKE69"/>
      <c r="LKF69"/>
      <c r="LKG69"/>
      <c r="LKH69"/>
      <c r="LKI69"/>
      <c r="LKJ69"/>
      <c r="LKK69"/>
      <c r="LKL69"/>
      <c r="LKM69"/>
      <c r="LKN69"/>
      <c r="LKO69"/>
      <c r="LKP69"/>
      <c r="LKQ69"/>
      <c r="LKR69"/>
      <c r="LKS69"/>
      <c r="LKT69"/>
      <c r="LKU69"/>
      <c r="LKV69"/>
      <c r="LKW69"/>
      <c r="LKX69"/>
      <c r="LKY69"/>
      <c r="LKZ69"/>
      <c r="LLA69"/>
      <c r="LLB69"/>
      <c r="LLC69"/>
      <c r="LLD69"/>
      <c r="LLE69"/>
      <c r="LLF69"/>
      <c r="LLG69"/>
      <c r="LLH69"/>
      <c r="LLI69"/>
      <c r="LLJ69"/>
      <c r="LLK69"/>
      <c r="LLL69"/>
      <c r="LLM69"/>
      <c r="LLN69"/>
      <c r="LLO69"/>
      <c r="LLP69"/>
      <c r="LLQ69"/>
      <c r="LLR69"/>
      <c r="LLS69"/>
      <c r="LLT69"/>
      <c r="LLU69"/>
      <c r="LLV69"/>
      <c r="LLW69"/>
      <c r="LLX69"/>
      <c r="LLY69"/>
      <c r="LLZ69"/>
      <c r="LMA69"/>
      <c r="LMB69"/>
      <c r="LMC69"/>
      <c r="LMD69"/>
      <c r="LME69"/>
      <c r="LMF69"/>
      <c r="LMG69"/>
      <c r="LMH69"/>
      <c r="LMI69"/>
      <c r="LMJ69"/>
      <c r="LMK69"/>
      <c r="LML69"/>
      <c r="LMM69"/>
      <c r="LMN69"/>
      <c r="LMO69"/>
      <c r="LMP69"/>
      <c r="LMQ69"/>
      <c r="LMR69"/>
      <c r="LMS69"/>
      <c r="LMT69"/>
      <c r="LMU69"/>
      <c r="LMV69"/>
      <c r="LMW69"/>
      <c r="LMX69"/>
      <c r="LMY69"/>
      <c r="LMZ69"/>
      <c r="LNA69"/>
      <c r="LNB69"/>
      <c r="LNC69"/>
      <c r="LND69"/>
      <c r="LNE69"/>
      <c r="LNF69"/>
      <c r="LNG69"/>
      <c r="LNH69"/>
      <c r="LNI69"/>
      <c r="LNJ69"/>
      <c r="LNK69"/>
      <c r="LNL69"/>
      <c r="LNM69"/>
      <c r="LNN69"/>
      <c r="LNO69"/>
      <c r="LNP69"/>
      <c r="LNQ69"/>
      <c r="LNR69"/>
      <c r="LNS69"/>
      <c r="LNT69"/>
      <c r="LNU69"/>
      <c r="LNV69"/>
      <c r="LNW69"/>
      <c r="LNX69"/>
      <c r="LNY69"/>
      <c r="LNZ69"/>
      <c r="LOA69"/>
      <c r="LOB69"/>
      <c r="LOC69"/>
      <c r="LOD69"/>
      <c r="LOE69"/>
      <c r="LOF69"/>
      <c r="LOG69"/>
      <c r="LOH69"/>
      <c r="LOI69"/>
      <c r="LOJ69"/>
      <c r="LOK69"/>
      <c r="LOL69"/>
      <c r="LOM69"/>
      <c r="LON69"/>
      <c r="LOO69"/>
      <c r="LOP69"/>
      <c r="LOQ69"/>
      <c r="LOR69"/>
      <c r="LOS69"/>
      <c r="LOT69"/>
      <c r="LOU69"/>
      <c r="LOV69"/>
      <c r="LOW69"/>
      <c r="LOX69"/>
      <c r="LOY69"/>
      <c r="LOZ69"/>
      <c r="LPA69"/>
      <c r="LPB69"/>
      <c r="LPC69"/>
      <c r="LPD69"/>
      <c r="LPE69"/>
      <c r="LPF69"/>
      <c r="LPG69"/>
      <c r="LPH69"/>
      <c r="LPI69"/>
      <c r="LPJ69"/>
      <c r="LPK69"/>
      <c r="LPL69"/>
      <c r="LPM69"/>
      <c r="LPN69"/>
      <c r="LPO69"/>
      <c r="LPP69"/>
      <c r="LPQ69"/>
      <c r="LPR69"/>
      <c r="LPS69"/>
      <c r="LPT69"/>
      <c r="LPU69"/>
      <c r="LPV69"/>
      <c r="LPW69"/>
      <c r="LPX69"/>
      <c r="LPY69"/>
      <c r="LPZ69"/>
      <c r="LQA69"/>
      <c r="LQB69"/>
      <c r="LQC69"/>
      <c r="LQD69"/>
      <c r="LQE69"/>
      <c r="LQF69"/>
      <c r="LQG69"/>
      <c r="LQH69"/>
      <c r="LQI69"/>
      <c r="LQJ69"/>
      <c r="LQK69"/>
      <c r="LQL69"/>
      <c r="LQM69"/>
      <c r="LQN69"/>
      <c r="LQO69"/>
      <c r="LQP69"/>
      <c r="LQQ69"/>
      <c r="LQR69"/>
      <c r="LQS69"/>
      <c r="LQT69"/>
      <c r="LQU69"/>
      <c r="LQV69"/>
      <c r="LQW69"/>
      <c r="LQX69"/>
      <c r="LQY69"/>
      <c r="LQZ69"/>
      <c r="LRA69"/>
      <c r="LRB69"/>
      <c r="LRC69"/>
      <c r="LRD69"/>
      <c r="LRE69"/>
      <c r="LRF69"/>
      <c r="LRG69"/>
      <c r="LRH69"/>
      <c r="LRI69"/>
      <c r="LRJ69"/>
      <c r="LRK69"/>
      <c r="LRL69"/>
      <c r="LRM69"/>
      <c r="LRN69"/>
      <c r="LRO69"/>
      <c r="LRP69"/>
      <c r="LRQ69"/>
      <c r="LRR69"/>
      <c r="LRS69"/>
      <c r="LRT69"/>
      <c r="LRU69"/>
      <c r="LRV69"/>
      <c r="LRW69"/>
      <c r="LRX69"/>
      <c r="LRY69"/>
      <c r="LRZ69"/>
      <c r="LSA69"/>
      <c r="LSB69"/>
      <c r="LSC69"/>
      <c r="LSD69"/>
      <c r="LSE69"/>
      <c r="LSF69"/>
      <c r="LSG69"/>
      <c r="LSH69"/>
      <c r="LSI69"/>
      <c r="LSJ69"/>
      <c r="LSK69"/>
      <c r="LSL69"/>
      <c r="LSM69"/>
      <c r="LSN69"/>
      <c r="LSO69"/>
      <c r="LSP69"/>
      <c r="LSQ69"/>
      <c r="LSR69"/>
      <c r="LSS69"/>
      <c r="LST69"/>
      <c r="LSU69"/>
      <c r="LSV69"/>
      <c r="LSW69"/>
      <c r="LSX69"/>
      <c r="LSY69"/>
      <c r="LSZ69"/>
      <c r="LTA69"/>
      <c r="LTB69"/>
      <c r="LTC69"/>
      <c r="LTD69"/>
      <c r="LTE69"/>
      <c r="LTF69"/>
      <c r="LTG69"/>
      <c r="LTH69"/>
      <c r="LTI69"/>
      <c r="LTJ69"/>
      <c r="LTK69"/>
      <c r="LTL69"/>
      <c r="LTM69"/>
      <c r="LTN69"/>
      <c r="LTO69"/>
      <c r="LTP69"/>
      <c r="LTQ69"/>
      <c r="LTR69"/>
      <c r="LTS69"/>
      <c r="LTT69"/>
      <c r="LTU69"/>
      <c r="LTV69"/>
      <c r="LTW69"/>
      <c r="LTX69"/>
      <c r="LTY69"/>
      <c r="LTZ69"/>
      <c r="LUA69"/>
      <c r="LUB69"/>
      <c r="LUC69"/>
      <c r="LUD69"/>
      <c r="LUE69"/>
      <c r="LUF69"/>
      <c r="LUG69"/>
      <c r="LUH69"/>
      <c r="LUI69"/>
      <c r="LUJ69"/>
      <c r="LUK69"/>
      <c r="LUL69"/>
      <c r="LUM69"/>
      <c r="LUN69"/>
      <c r="LUO69"/>
      <c r="LUP69"/>
      <c r="LUQ69"/>
      <c r="LUR69"/>
      <c r="LUS69"/>
      <c r="LUT69"/>
      <c r="LUU69"/>
      <c r="LUV69"/>
      <c r="LUW69"/>
      <c r="LUX69"/>
      <c r="LUY69"/>
      <c r="LUZ69"/>
      <c r="LVA69"/>
      <c r="LVB69"/>
      <c r="LVC69"/>
      <c r="LVD69"/>
      <c r="LVE69"/>
      <c r="LVF69"/>
      <c r="LVG69"/>
      <c r="LVH69"/>
      <c r="LVI69"/>
      <c r="LVJ69"/>
      <c r="LVK69"/>
      <c r="LVL69"/>
      <c r="LVM69"/>
      <c r="LVN69"/>
      <c r="LVO69"/>
      <c r="LVP69"/>
      <c r="LVQ69"/>
      <c r="LVR69"/>
      <c r="LVS69"/>
      <c r="LVT69"/>
      <c r="LVU69"/>
      <c r="LVV69"/>
      <c r="LVW69"/>
      <c r="LVX69"/>
      <c r="LVY69"/>
      <c r="LVZ69"/>
      <c r="LWA69"/>
      <c r="LWB69"/>
      <c r="LWC69"/>
      <c r="LWD69"/>
      <c r="LWE69"/>
      <c r="LWF69"/>
      <c r="LWG69"/>
      <c r="LWH69"/>
      <c r="LWI69"/>
      <c r="LWJ69"/>
      <c r="LWK69"/>
      <c r="LWL69"/>
      <c r="LWM69"/>
      <c r="LWN69"/>
      <c r="LWO69"/>
      <c r="LWP69"/>
      <c r="LWQ69"/>
      <c r="LWR69"/>
      <c r="LWS69"/>
      <c r="LWT69"/>
      <c r="LWU69"/>
      <c r="LWV69"/>
      <c r="LWW69"/>
      <c r="LWX69"/>
      <c r="LWY69"/>
      <c r="LWZ69"/>
      <c r="LXA69"/>
      <c r="LXB69"/>
      <c r="LXC69"/>
      <c r="LXD69"/>
      <c r="LXE69"/>
      <c r="LXF69"/>
      <c r="LXG69"/>
      <c r="LXH69"/>
      <c r="LXI69"/>
      <c r="LXJ69"/>
      <c r="LXK69"/>
      <c r="LXL69"/>
      <c r="LXM69"/>
      <c r="LXN69"/>
      <c r="LXO69"/>
      <c r="LXP69"/>
      <c r="LXQ69"/>
      <c r="LXR69"/>
      <c r="LXS69"/>
      <c r="LXT69"/>
      <c r="LXU69"/>
      <c r="LXV69"/>
      <c r="LXW69"/>
      <c r="LXX69"/>
      <c r="LXY69"/>
      <c r="LXZ69"/>
      <c r="LYA69"/>
      <c r="LYB69"/>
      <c r="LYC69"/>
      <c r="LYD69"/>
      <c r="LYE69"/>
      <c r="LYF69"/>
      <c r="LYG69"/>
      <c r="LYH69"/>
      <c r="LYI69"/>
      <c r="LYJ69"/>
      <c r="LYK69"/>
      <c r="LYL69"/>
      <c r="LYM69"/>
      <c r="LYN69"/>
      <c r="LYO69"/>
      <c r="LYP69"/>
      <c r="LYQ69"/>
      <c r="LYR69"/>
      <c r="LYS69"/>
      <c r="LYT69"/>
      <c r="LYU69"/>
      <c r="LYV69"/>
      <c r="LYW69"/>
      <c r="LYX69"/>
      <c r="LYY69"/>
      <c r="LYZ69"/>
      <c r="LZA69"/>
      <c r="LZB69"/>
      <c r="LZC69"/>
      <c r="LZD69"/>
      <c r="LZE69"/>
      <c r="LZF69"/>
      <c r="LZG69"/>
      <c r="LZH69"/>
      <c r="LZI69"/>
      <c r="LZJ69"/>
      <c r="LZK69"/>
      <c r="LZL69"/>
      <c r="LZM69"/>
      <c r="LZN69"/>
      <c r="LZO69"/>
      <c r="LZP69"/>
      <c r="LZQ69"/>
      <c r="LZR69"/>
      <c r="LZS69"/>
      <c r="LZT69"/>
      <c r="LZU69"/>
      <c r="LZV69"/>
      <c r="LZW69"/>
      <c r="LZX69"/>
      <c r="LZY69"/>
      <c r="LZZ69"/>
      <c r="MAA69"/>
      <c r="MAB69"/>
      <c r="MAC69"/>
      <c r="MAD69"/>
      <c r="MAE69"/>
      <c r="MAF69"/>
      <c r="MAG69"/>
      <c r="MAH69"/>
      <c r="MAI69"/>
      <c r="MAJ69"/>
      <c r="MAK69"/>
      <c r="MAL69"/>
      <c r="MAM69"/>
      <c r="MAN69"/>
      <c r="MAO69"/>
      <c r="MAP69"/>
      <c r="MAQ69"/>
      <c r="MAR69"/>
      <c r="MAS69"/>
      <c r="MAT69"/>
      <c r="MAU69"/>
      <c r="MAV69"/>
      <c r="MAW69"/>
      <c r="MAX69"/>
      <c r="MAY69"/>
      <c r="MAZ69"/>
      <c r="MBA69"/>
      <c r="MBB69"/>
      <c r="MBC69"/>
      <c r="MBD69"/>
      <c r="MBE69"/>
      <c r="MBF69"/>
      <c r="MBG69"/>
      <c r="MBH69"/>
      <c r="MBI69"/>
      <c r="MBJ69"/>
      <c r="MBK69"/>
      <c r="MBL69"/>
      <c r="MBM69"/>
      <c r="MBN69"/>
      <c r="MBO69"/>
      <c r="MBP69"/>
      <c r="MBQ69"/>
      <c r="MBR69"/>
      <c r="MBS69"/>
      <c r="MBT69"/>
      <c r="MBU69"/>
      <c r="MBV69"/>
      <c r="MBW69"/>
      <c r="MBX69"/>
      <c r="MBY69"/>
      <c r="MBZ69"/>
      <c r="MCA69"/>
      <c r="MCB69"/>
      <c r="MCC69"/>
      <c r="MCD69"/>
      <c r="MCE69"/>
      <c r="MCF69"/>
      <c r="MCG69"/>
      <c r="MCH69"/>
      <c r="MCI69"/>
      <c r="MCJ69"/>
      <c r="MCK69"/>
      <c r="MCL69"/>
      <c r="MCM69"/>
      <c r="MCN69"/>
      <c r="MCO69"/>
      <c r="MCP69"/>
      <c r="MCQ69"/>
      <c r="MCR69"/>
      <c r="MCS69"/>
      <c r="MCT69"/>
      <c r="MCU69"/>
      <c r="MCV69"/>
      <c r="MCW69"/>
      <c r="MCX69"/>
      <c r="MCY69"/>
      <c r="MCZ69"/>
      <c r="MDA69"/>
      <c r="MDB69"/>
      <c r="MDC69"/>
      <c r="MDD69"/>
      <c r="MDE69"/>
      <c r="MDF69"/>
      <c r="MDG69"/>
      <c r="MDH69"/>
      <c r="MDI69"/>
      <c r="MDJ69"/>
      <c r="MDK69"/>
      <c r="MDL69"/>
      <c r="MDM69"/>
      <c r="MDN69"/>
      <c r="MDO69"/>
      <c r="MDP69"/>
      <c r="MDQ69"/>
      <c r="MDR69"/>
      <c r="MDS69"/>
      <c r="MDT69"/>
      <c r="MDU69"/>
      <c r="MDV69"/>
      <c r="MDW69"/>
      <c r="MDX69"/>
      <c r="MDY69"/>
      <c r="MDZ69"/>
      <c r="MEA69"/>
      <c r="MEB69"/>
      <c r="MEC69"/>
      <c r="MED69"/>
      <c r="MEE69"/>
      <c r="MEF69"/>
      <c r="MEG69"/>
      <c r="MEH69"/>
      <c r="MEI69"/>
      <c r="MEJ69"/>
      <c r="MEK69"/>
      <c r="MEL69"/>
      <c r="MEM69"/>
      <c r="MEN69"/>
      <c r="MEO69"/>
      <c r="MEP69"/>
      <c r="MEQ69"/>
      <c r="MER69"/>
      <c r="MES69"/>
      <c r="MET69"/>
      <c r="MEU69"/>
      <c r="MEV69"/>
      <c r="MEW69"/>
      <c r="MEX69"/>
      <c r="MEY69"/>
      <c r="MEZ69"/>
      <c r="MFA69"/>
      <c r="MFB69"/>
      <c r="MFC69"/>
      <c r="MFD69"/>
      <c r="MFE69"/>
      <c r="MFF69"/>
      <c r="MFG69"/>
      <c r="MFH69"/>
      <c r="MFI69"/>
      <c r="MFJ69"/>
      <c r="MFK69"/>
      <c r="MFL69"/>
      <c r="MFM69"/>
      <c r="MFN69"/>
      <c r="MFO69"/>
      <c r="MFP69"/>
      <c r="MFQ69"/>
      <c r="MFR69"/>
      <c r="MFS69"/>
      <c r="MFT69"/>
      <c r="MFU69"/>
      <c r="MFV69"/>
      <c r="MFW69"/>
      <c r="MFX69"/>
      <c r="MFY69"/>
      <c r="MFZ69"/>
      <c r="MGA69"/>
      <c r="MGB69"/>
      <c r="MGC69"/>
      <c r="MGD69"/>
      <c r="MGE69"/>
      <c r="MGF69"/>
      <c r="MGG69"/>
      <c r="MGH69"/>
      <c r="MGI69"/>
      <c r="MGJ69"/>
      <c r="MGK69"/>
      <c r="MGL69"/>
      <c r="MGM69"/>
      <c r="MGN69"/>
      <c r="MGO69"/>
      <c r="MGP69"/>
      <c r="MGQ69"/>
      <c r="MGR69"/>
      <c r="MGS69"/>
      <c r="MGT69"/>
      <c r="MGU69"/>
      <c r="MGV69"/>
      <c r="MGW69"/>
      <c r="MGX69"/>
      <c r="MGY69"/>
      <c r="MGZ69"/>
      <c r="MHA69"/>
      <c r="MHB69"/>
      <c r="MHC69"/>
      <c r="MHD69"/>
      <c r="MHE69"/>
      <c r="MHF69"/>
      <c r="MHG69"/>
      <c r="MHH69"/>
      <c r="MHI69"/>
      <c r="MHJ69"/>
      <c r="MHK69"/>
      <c r="MHL69"/>
      <c r="MHM69"/>
      <c r="MHN69"/>
      <c r="MHO69"/>
      <c r="MHP69"/>
      <c r="MHQ69"/>
      <c r="MHR69"/>
      <c r="MHS69"/>
      <c r="MHT69"/>
      <c r="MHU69"/>
      <c r="MHV69"/>
      <c r="MHW69"/>
      <c r="MHX69"/>
      <c r="MHY69"/>
      <c r="MHZ69"/>
      <c r="MIA69"/>
      <c r="MIB69"/>
      <c r="MIC69"/>
      <c r="MID69"/>
      <c r="MIE69"/>
      <c r="MIF69"/>
      <c r="MIG69"/>
      <c r="MIH69"/>
      <c r="MII69"/>
      <c r="MIJ69"/>
      <c r="MIK69"/>
      <c r="MIL69"/>
      <c r="MIM69"/>
      <c r="MIN69"/>
      <c r="MIO69"/>
      <c r="MIP69"/>
      <c r="MIQ69"/>
      <c r="MIR69"/>
      <c r="MIS69"/>
      <c r="MIT69"/>
      <c r="MIU69"/>
      <c r="MIV69"/>
      <c r="MIW69"/>
      <c r="MIX69"/>
      <c r="MIY69"/>
      <c r="MIZ69"/>
      <c r="MJA69"/>
      <c r="MJB69"/>
      <c r="MJC69"/>
      <c r="MJD69"/>
      <c r="MJE69"/>
      <c r="MJF69"/>
      <c r="MJG69"/>
      <c r="MJH69"/>
      <c r="MJI69"/>
      <c r="MJJ69"/>
      <c r="MJK69"/>
      <c r="MJL69"/>
      <c r="MJM69"/>
      <c r="MJN69"/>
      <c r="MJO69"/>
      <c r="MJP69"/>
      <c r="MJQ69"/>
      <c r="MJR69"/>
      <c r="MJS69"/>
      <c r="MJT69"/>
      <c r="MJU69"/>
      <c r="MJV69"/>
      <c r="MJW69"/>
      <c r="MJX69"/>
      <c r="MJY69"/>
      <c r="MJZ69"/>
      <c r="MKA69"/>
      <c r="MKB69"/>
      <c r="MKC69"/>
      <c r="MKD69"/>
      <c r="MKE69"/>
      <c r="MKF69"/>
      <c r="MKG69"/>
      <c r="MKH69"/>
      <c r="MKI69"/>
      <c r="MKJ69"/>
      <c r="MKK69"/>
      <c r="MKL69"/>
      <c r="MKM69"/>
      <c r="MKN69"/>
      <c r="MKO69"/>
      <c r="MKP69"/>
      <c r="MKQ69"/>
      <c r="MKR69"/>
      <c r="MKS69"/>
      <c r="MKT69"/>
      <c r="MKU69"/>
      <c r="MKV69"/>
      <c r="MKW69"/>
      <c r="MKX69"/>
      <c r="MKY69"/>
      <c r="MKZ69"/>
      <c r="MLA69"/>
      <c r="MLB69"/>
      <c r="MLC69"/>
      <c r="MLD69"/>
      <c r="MLE69"/>
      <c r="MLF69"/>
      <c r="MLG69"/>
      <c r="MLH69"/>
      <c r="MLI69"/>
      <c r="MLJ69"/>
      <c r="MLK69"/>
      <c r="MLL69"/>
      <c r="MLM69"/>
      <c r="MLN69"/>
      <c r="MLO69"/>
      <c r="MLP69"/>
      <c r="MLQ69"/>
      <c r="MLR69"/>
      <c r="MLS69"/>
      <c r="MLT69"/>
      <c r="MLU69"/>
      <c r="MLV69"/>
      <c r="MLW69"/>
      <c r="MLX69"/>
      <c r="MLY69"/>
      <c r="MLZ69"/>
      <c r="MMA69"/>
      <c r="MMB69"/>
      <c r="MMC69"/>
      <c r="MMD69"/>
      <c r="MME69"/>
      <c r="MMF69"/>
      <c r="MMG69"/>
      <c r="MMH69"/>
      <c r="MMI69"/>
      <c r="MMJ69"/>
      <c r="MMK69"/>
      <c r="MML69"/>
      <c r="MMM69"/>
      <c r="MMN69"/>
      <c r="MMO69"/>
      <c r="MMP69"/>
      <c r="MMQ69"/>
      <c r="MMR69"/>
      <c r="MMS69"/>
      <c r="MMT69"/>
      <c r="MMU69"/>
      <c r="MMV69"/>
      <c r="MMW69"/>
      <c r="MMX69"/>
      <c r="MMY69"/>
      <c r="MMZ69"/>
      <c r="MNA69"/>
      <c r="MNB69"/>
      <c r="MNC69"/>
      <c r="MND69"/>
      <c r="MNE69"/>
      <c r="MNF69"/>
      <c r="MNG69"/>
      <c r="MNH69"/>
      <c r="MNI69"/>
      <c r="MNJ69"/>
      <c r="MNK69"/>
      <c r="MNL69"/>
      <c r="MNM69"/>
      <c r="MNN69"/>
      <c r="MNO69"/>
      <c r="MNP69"/>
      <c r="MNQ69"/>
      <c r="MNR69"/>
      <c r="MNS69"/>
      <c r="MNT69"/>
      <c r="MNU69"/>
      <c r="MNV69"/>
      <c r="MNW69"/>
      <c r="MNX69"/>
      <c r="MNY69"/>
      <c r="MNZ69"/>
      <c r="MOA69"/>
      <c r="MOB69"/>
      <c r="MOC69"/>
      <c r="MOD69"/>
      <c r="MOE69"/>
      <c r="MOF69"/>
      <c r="MOG69"/>
      <c r="MOH69"/>
      <c r="MOI69"/>
      <c r="MOJ69"/>
      <c r="MOK69"/>
      <c r="MOL69"/>
      <c r="MOM69"/>
      <c r="MON69"/>
      <c r="MOO69"/>
      <c r="MOP69"/>
      <c r="MOQ69"/>
      <c r="MOR69"/>
      <c r="MOS69"/>
      <c r="MOT69"/>
      <c r="MOU69"/>
      <c r="MOV69"/>
      <c r="MOW69"/>
      <c r="MOX69"/>
      <c r="MOY69"/>
      <c r="MOZ69"/>
      <c r="MPA69"/>
      <c r="MPB69"/>
      <c r="MPC69"/>
      <c r="MPD69"/>
      <c r="MPE69"/>
      <c r="MPF69"/>
      <c r="MPG69"/>
      <c r="MPH69"/>
      <c r="MPI69"/>
      <c r="MPJ69"/>
      <c r="MPK69"/>
      <c r="MPL69"/>
      <c r="MPM69"/>
      <c r="MPN69"/>
      <c r="MPO69"/>
      <c r="MPP69"/>
      <c r="MPQ69"/>
      <c r="MPR69"/>
      <c r="MPS69"/>
      <c r="MPT69"/>
      <c r="MPU69"/>
      <c r="MPV69"/>
      <c r="MPW69"/>
      <c r="MPX69"/>
      <c r="MPY69"/>
      <c r="MPZ69"/>
      <c r="MQA69"/>
      <c r="MQB69"/>
      <c r="MQC69"/>
      <c r="MQD69"/>
      <c r="MQE69"/>
      <c r="MQF69"/>
      <c r="MQG69"/>
      <c r="MQH69"/>
      <c r="MQI69"/>
      <c r="MQJ69"/>
      <c r="MQK69"/>
      <c r="MQL69"/>
      <c r="MQM69"/>
      <c r="MQN69"/>
      <c r="MQO69"/>
      <c r="MQP69"/>
      <c r="MQQ69"/>
      <c r="MQR69"/>
      <c r="MQS69"/>
      <c r="MQT69"/>
      <c r="MQU69"/>
      <c r="MQV69"/>
      <c r="MQW69"/>
      <c r="MQX69"/>
      <c r="MQY69"/>
      <c r="MQZ69"/>
      <c r="MRA69"/>
      <c r="MRB69"/>
      <c r="MRC69"/>
      <c r="MRD69"/>
      <c r="MRE69"/>
      <c r="MRF69"/>
      <c r="MRG69"/>
      <c r="MRH69"/>
      <c r="MRI69"/>
      <c r="MRJ69"/>
      <c r="MRK69"/>
      <c r="MRL69"/>
      <c r="MRM69"/>
      <c r="MRN69"/>
      <c r="MRO69"/>
      <c r="MRP69"/>
      <c r="MRQ69"/>
      <c r="MRR69"/>
      <c r="MRS69"/>
      <c r="MRT69"/>
      <c r="MRU69"/>
      <c r="MRV69"/>
      <c r="MRW69"/>
      <c r="MRX69"/>
      <c r="MRY69"/>
      <c r="MRZ69"/>
      <c r="MSA69"/>
      <c r="MSB69"/>
      <c r="MSC69"/>
      <c r="MSD69"/>
      <c r="MSE69"/>
      <c r="MSF69"/>
      <c r="MSG69"/>
      <c r="MSH69"/>
      <c r="MSI69"/>
      <c r="MSJ69"/>
      <c r="MSK69"/>
      <c r="MSL69"/>
      <c r="MSM69"/>
      <c r="MSN69"/>
      <c r="MSO69"/>
      <c r="MSP69"/>
      <c r="MSQ69"/>
      <c r="MSR69"/>
      <c r="MSS69"/>
      <c r="MST69"/>
      <c r="MSU69"/>
      <c r="MSV69"/>
      <c r="MSW69"/>
      <c r="MSX69"/>
      <c r="MSY69"/>
      <c r="MSZ69"/>
      <c r="MTA69"/>
      <c r="MTB69"/>
      <c r="MTC69"/>
      <c r="MTD69"/>
      <c r="MTE69"/>
      <c r="MTF69"/>
      <c r="MTG69"/>
      <c r="MTH69"/>
      <c r="MTI69"/>
      <c r="MTJ69"/>
      <c r="MTK69"/>
      <c r="MTL69"/>
      <c r="MTM69"/>
      <c r="MTN69"/>
      <c r="MTO69"/>
      <c r="MTP69"/>
      <c r="MTQ69"/>
      <c r="MTR69"/>
      <c r="MTS69"/>
      <c r="MTT69"/>
      <c r="MTU69"/>
      <c r="MTV69"/>
      <c r="MTW69"/>
      <c r="MTX69"/>
      <c r="MTY69"/>
      <c r="MTZ69"/>
      <c r="MUA69"/>
      <c r="MUB69"/>
      <c r="MUC69"/>
      <c r="MUD69"/>
      <c r="MUE69"/>
      <c r="MUF69"/>
      <c r="MUG69"/>
      <c r="MUH69"/>
      <c r="MUI69"/>
      <c r="MUJ69"/>
      <c r="MUK69"/>
      <c r="MUL69"/>
      <c r="MUM69"/>
      <c r="MUN69"/>
      <c r="MUO69"/>
      <c r="MUP69"/>
      <c r="MUQ69"/>
      <c r="MUR69"/>
      <c r="MUS69"/>
      <c r="MUT69"/>
      <c r="MUU69"/>
      <c r="MUV69"/>
      <c r="MUW69"/>
      <c r="MUX69"/>
      <c r="MUY69"/>
      <c r="MUZ69"/>
      <c r="MVA69"/>
      <c r="MVB69"/>
      <c r="MVC69"/>
      <c r="MVD69"/>
      <c r="MVE69"/>
      <c r="MVF69"/>
      <c r="MVG69"/>
      <c r="MVH69"/>
      <c r="MVI69"/>
      <c r="MVJ69"/>
      <c r="MVK69"/>
      <c r="MVL69"/>
      <c r="MVM69"/>
      <c r="MVN69"/>
      <c r="MVO69"/>
      <c r="MVP69"/>
      <c r="MVQ69"/>
      <c r="MVR69"/>
      <c r="MVS69"/>
      <c r="MVT69"/>
      <c r="MVU69"/>
      <c r="MVV69"/>
      <c r="MVW69"/>
      <c r="MVX69"/>
      <c r="MVY69"/>
      <c r="MVZ69"/>
      <c r="MWA69"/>
      <c r="MWB69"/>
      <c r="MWC69"/>
      <c r="MWD69"/>
      <c r="MWE69"/>
      <c r="MWF69"/>
      <c r="MWG69"/>
      <c r="MWH69"/>
      <c r="MWI69"/>
      <c r="MWJ69"/>
      <c r="MWK69"/>
      <c r="MWL69"/>
      <c r="MWM69"/>
      <c r="MWN69"/>
      <c r="MWO69"/>
      <c r="MWP69"/>
      <c r="MWQ69"/>
      <c r="MWR69"/>
      <c r="MWS69"/>
      <c r="MWT69"/>
      <c r="MWU69"/>
      <c r="MWV69"/>
      <c r="MWW69"/>
      <c r="MWX69"/>
      <c r="MWY69"/>
      <c r="MWZ69"/>
      <c r="MXA69"/>
      <c r="MXB69"/>
      <c r="MXC69"/>
      <c r="MXD69"/>
      <c r="MXE69"/>
      <c r="MXF69"/>
      <c r="MXG69"/>
      <c r="MXH69"/>
      <c r="MXI69"/>
      <c r="MXJ69"/>
      <c r="MXK69"/>
      <c r="MXL69"/>
      <c r="MXM69"/>
      <c r="MXN69"/>
      <c r="MXO69"/>
      <c r="MXP69"/>
      <c r="MXQ69"/>
      <c r="MXR69"/>
      <c r="MXS69"/>
      <c r="MXT69"/>
      <c r="MXU69"/>
      <c r="MXV69"/>
      <c r="MXW69"/>
      <c r="MXX69"/>
      <c r="MXY69"/>
      <c r="MXZ69"/>
      <c r="MYA69"/>
      <c r="MYB69"/>
      <c r="MYC69"/>
      <c r="MYD69"/>
      <c r="MYE69"/>
      <c r="MYF69"/>
      <c r="MYG69"/>
      <c r="MYH69"/>
      <c r="MYI69"/>
      <c r="MYJ69"/>
      <c r="MYK69"/>
      <c r="MYL69"/>
      <c r="MYM69"/>
      <c r="MYN69"/>
      <c r="MYO69"/>
      <c r="MYP69"/>
      <c r="MYQ69"/>
      <c r="MYR69"/>
      <c r="MYS69"/>
      <c r="MYT69"/>
      <c r="MYU69"/>
      <c r="MYV69"/>
      <c r="MYW69"/>
      <c r="MYX69"/>
      <c r="MYY69"/>
      <c r="MYZ69"/>
      <c r="MZA69"/>
      <c r="MZB69"/>
      <c r="MZC69"/>
      <c r="MZD69"/>
      <c r="MZE69"/>
      <c r="MZF69"/>
      <c r="MZG69"/>
      <c r="MZH69"/>
      <c r="MZI69"/>
      <c r="MZJ69"/>
      <c r="MZK69"/>
      <c r="MZL69"/>
      <c r="MZM69"/>
      <c r="MZN69"/>
      <c r="MZO69"/>
      <c r="MZP69"/>
      <c r="MZQ69"/>
      <c r="MZR69"/>
      <c r="MZS69"/>
      <c r="MZT69"/>
      <c r="MZU69"/>
      <c r="MZV69"/>
      <c r="MZW69"/>
      <c r="MZX69"/>
      <c r="MZY69"/>
      <c r="MZZ69"/>
      <c r="NAA69"/>
      <c r="NAB69"/>
      <c r="NAC69"/>
      <c r="NAD69"/>
      <c r="NAE69"/>
      <c r="NAF69"/>
      <c r="NAG69"/>
      <c r="NAH69"/>
      <c r="NAI69"/>
      <c r="NAJ69"/>
      <c r="NAK69"/>
      <c r="NAL69"/>
      <c r="NAM69"/>
      <c r="NAN69"/>
      <c r="NAO69"/>
      <c r="NAP69"/>
      <c r="NAQ69"/>
      <c r="NAR69"/>
      <c r="NAS69"/>
      <c r="NAT69"/>
      <c r="NAU69"/>
      <c r="NAV69"/>
      <c r="NAW69"/>
      <c r="NAX69"/>
      <c r="NAY69"/>
      <c r="NAZ69"/>
      <c r="NBA69"/>
      <c r="NBB69"/>
      <c r="NBC69"/>
      <c r="NBD69"/>
      <c r="NBE69"/>
      <c r="NBF69"/>
      <c r="NBG69"/>
      <c r="NBH69"/>
      <c r="NBI69"/>
      <c r="NBJ69"/>
      <c r="NBK69"/>
      <c r="NBL69"/>
      <c r="NBM69"/>
      <c r="NBN69"/>
      <c r="NBO69"/>
      <c r="NBP69"/>
      <c r="NBQ69"/>
      <c r="NBR69"/>
      <c r="NBS69"/>
      <c r="NBT69"/>
      <c r="NBU69"/>
      <c r="NBV69"/>
      <c r="NBW69"/>
      <c r="NBX69"/>
      <c r="NBY69"/>
      <c r="NBZ69"/>
      <c r="NCA69"/>
      <c r="NCB69"/>
      <c r="NCC69"/>
      <c r="NCD69"/>
      <c r="NCE69"/>
      <c r="NCF69"/>
      <c r="NCG69"/>
      <c r="NCH69"/>
      <c r="NCI69"/>
      <c r="NCJ69"/>
      <c r="NCK69"/>
      <c r="NCL69"/>
      <c r="NCM69"/>
      <c r="NCN69"/>
      <c r="NCO69"/>
      <c r="NCP69"/>
      <c r="NCQ69"/>
      <c r="NCR69"/>
      <c r="NCS69"/>
      <c r="NCT69"/>
      <c r="NCU69"/>
      <c r="NCV69"/>
      <c r="NCW69"/>
      <c r="NCX69"/>
      <c r="NCY69"/>
      <c r="NCZ69"/>
      <c r="NDA69"/>
      <c r="NDB69"/>
      <c r="NDC69"/>
      <c r="NDD69"/>
      <c r="NDE69"/>
      <c r="NDF69"/>
      <c r="NDG69"/>
      <c r="NDH69"/>
      <c r="NDI69"/>
      <c r="NDJ69"/>
      <c r="NDK69"/>
      <c r="NDL69"/>
      <c r="NDM69"/>
      <c r="NDN69"/>
      <c r="NDO69"/>
      <c r="NDP69"/>
      <c r="NDQ69"/>
      <c r="NDR69"/>
      <c r="NDS69"/>
      <c r="NDT69"/>
      <c r="NDU69"/>
      <c r="NDV69"/>
      <c r="NDW69"/>
      <c r="NDX69"/>
      <c r="NDY69"/>
      <c r="NDZ69"/>
      <c r="NEA69"/>
      <c r="NEB69"/>
      <c r="NEC69"/>
      <c r="NED69"/>
      <c r="NEE69"/>
      <c r="NEF69"/>
      <c r="NEG69"/>
      <c r="NEH69"/>
      <c r="NEI69"/>
      <c r="NEJ69"/>
      <c r="NEK69"/>
      <c r="NEL69"/>
      <c r="NEM69"/>
      <c r="NEN69"/>
      <c r="NEO69"/>
      <c r="NEP69"/>
      <c r="NEQ69"/>
      <c r="NER69"/>
      <c r="NES69"/>
      <c r="NET69"/>
      <c r="NEU69"/>
      <c r="NEV69"/>
      <c r="NEW69"/>
      <c r="NEX69"/>
      <c r="NEY69"/>
      <c r="NEZ69"/>
      <c r="NFA69"/>
      <c r="NFB69"/>
      <c r="NFC69"/>
      <c r="NFD69"/>
      <c r="NFE69"/>
      <c r="NFF69"/>
      <c r="NFG69"/>
      <c r="NFH69"/>
      <c r="NFI69"/>
      <c r="NFJ69"/>
      <c r="NFK69"/>
      <c r="NFL69"/>
      <c r="NFM69"/>
      <c r="NFN69"/>
      <c r="NFO69"/>
      <c r="NFP69"/>
      <c r="NFQ69"/>
      <c r="NFR69"/>
      <c r="NFS69"/>
      <c r="NFT69"/>
      <c r="NFU69"/>
      <c r="NFV69"/>
      <c r="NFW69"/>
      <c r="NFX69"/>
      <c r="NFY69"/>
      <c r="NFZ69"/>
      <c r="NGA69"/>
      <c r="NGB69"/>
      <c r="NGC69"/>
      <c r="NGD69"/>
      <c r="NGE69"/>
      <c r="NGF69"/>
      <c r="NGG69"/>
      <c r="NGH69"/>
      <c r="NGI69"/>
      <c r="NGJ69"/>
      <c r="NGK69"/>
      <c r="NGL69"/>
      <c r="NGM69"/>
      <c r="NGN69"/>
      <c r="NGO69"/>
      <c r="NGP69"/>
      <c r="NGQ69"/>
      <c r="NGR69"/>
      <c r="NGS69"/>
      <c r="NGT69"/>
      <c r="NGU69"/>
      <c r="NGV69"/>
      <c r="NGW69"/>
      <c r="NGX69"/>
      <c r="NGY69"/>
      <c r="NGZ69"/>
      <c r="NHA69"/>
      <c r="NHB69"/>
      <c r="NHC69"/>
      <c r="NHD69"/>
      <c r="NHE69"/>
      <c r="NHF69"/>
      <c r="NHG69"/>
      <c r="NHH69"/>
      <c r="NHI69"/>
      <c r="NHJ69"/>
      <c r="NHK69"/>
      <c r="NHL69"/>
      <c r="NHM69"/>
      <c r="NHN69"/>
      <c r="NHO69"/>
      <c r="NHP69"/>
      <c r="NHQ69"/>
      <c r="NHR69"/>
      <c r="NHS69"/>
      <c r="NHT69"/>
      <c r="NHU69"/>
      <c r="NHV69"/>
      <c r="NHW69"/>
      <c r="NHX69"/>
      <c r="NHY69"/>
      <c r="NHZ69"/>
      <c r="NIA69"/>
      <c r="NIB69"/>
      <c r="NIC69"/>
      <c r="NID69"/>
      <c r="NIE69"/>
      <c r="NIF69"/>
      <c r="NIG69"/>
      <c r="NIH69"/>
      <c r="NII69"/>
      <c r="NIJ69"/>
      <c r="NIK69"/>
      <c r="NIL69"/>
      <c r="NIM69"/>
      <c r="NIN69"/>
      <c r="NIO69"/>
      <c r="NIP69"/>
      <c r="NIQ69"/>
      <c r="NIR69"/>
      <c r="NIS69"/>
      <c r="NIT69"/>
      <c r="NIU69"/>
      <c r="NIV69"/>
      <c r="NIW69"/>
      <c r="NIX69"/>
      <c r="NIY69"/>
      <c r="NIZ69"/>
      <c r="NJA69"/>
      <c r="NJB69"/>
      <c r="NJC69"/>
      <c r="NJD69"/>
      <c r="NJE69"/>
      <c r="NJF69"/>
      <c r="NJG69"/>
      <c r="NJH69"/>
      <c r="NJI69"/>
      <c r="NJJ69"/>
      <c r="NJK69"/>
      <c r="NJL69"/>
      <c r="NJM69"/>
      <c r="NJN69"/>
      <c r="NJO69"/>
      <c r="NJP69"/>
      <c r="NJQ69"/>
      <c r="NJR69"/>
      <c r="NJS69"/>
      <c r="NJT69"/>
      <c r="NJU69"/>
      <c r="NJV69"/>
      <c r="NJW69"/>
      <c r="NJX69"/>
      <c r="NJY69"/>
      <c r="NJZ69"/>
      <c r="NKA69"/>
      <c r="NKB69"/>
      <c r="NKC69"/>
      <c r="NKD69"/>
      <c r="NKE69"/>
      <c r="NKF69"/>
      <c r="NKG69"/>
      <c r="NKH69"/>
      <c r="NKI69"/>
      <c r="NKJ69"/>
      <c r="NKK69"/>
      <c r="NKL69"/>
      <c r="NKM69"/>
      <c r="NKN69"/>
      <c r="NKO69"/>
      <c r="NKP69"/>
      <c r="NKQ69"/>
      <c r="NKR69"/>
      <c r="NKS69"/>
      <c r="NKT69"/>
      <c r="NKU69"/>
      <c r="NKV69"/>
      <c r="NKW69"/>
      <c r="NKX69"/>
      <c r="NKY69"/>
      <c r="NKZ69"/>
      <c r="NLA69"/>
      <c r="NLB69"/>
      <c r="NLC69"/>
      <c r="NLD69"/>
      <c r="NLE69"/>
      <c r="NLF69"/>
      <c r="NLG69"/>
      <c r="NLH69"/>
      <c r="NLI69"/>
      <c r="NLJ69"/>
      <c r="NLK69"/>
      <c r="NLL69"/>
      <c r="NLM69"/>
      <c r="NLN69"/>
      <c r="NLO69"/>
      <c r="NLP69"/>
      <c r="NLQ69"/>
      <c r="NLR69"/>
      <c r="NLS69"/>
      <c r="NLT69"/>
      <c r="NLU69"/>
      <c r="NLV69"/>
      <c r="NLW69"/>
      <c r="NLX69"/>
      <c r="NLY69"/>
      <c r="NLZ69"/>
      <c r="NMA69"/>
      <c r="NMB69"/>
      <c r="NMC69"/>
      <c r="NMD69"/>
      <c r="NME69"/>
      <c r="NMF69"/>
      <c r="NMG69"/>
      <c r="NMH69"/>
      <c r="NMI69"/>
      <c r="NMJ69"/>
      <c r="NMK69"/>
      <c r="NML69"/>
      <c r="NMM69"/>
      <c r="NMN69"/>
      <c r="NMO69"/>
      <c r="NMP69"/>
      <c r="NMQ69"/>
      <c r="NMR69"/>
      <c r="NMS69"/>
      <c r="NMT69"/>
      <c r="NMU69"/>
      <c r="NMV69"/>
      <c r="NMW69"/>
      <c r="NMX69"/>
      <c r="NMY69"/>
      <c r="NMZ69"/>
      <c r="NNA69"/>
      <c r="NNB69"/>
      <c r="NNC69"/>
      <c r="NND69"/>
      <c r="NNE69"/>
      <c r="NNF69"/>
      <c r="NNG69"/>
      <c r="NNH69"/>
      <c r="NNI69"/>
      <c r="NNJ69"/>
      <c r="NNK69"/>
      <c r="NNL69"/>
      <c r="NNM69"/>
      <c r="NNN69"/>
      <c r="NNO69"/>
      <c r="NNP69"/>
      <c r="NNQ69"/>
      <c r="NNR69"/>
      <c r="NNS69"/>
      <c r="NNT69"/>
      <c r="NNU69"/>
      <c r="NNV69"/>
      <c r="NNW69"/>
      <c r="NNX69"/>
      <c r="NNY69"/>
      <c r="NNZ69"/>
      <c r="NOA69"/>
      <c r="NOB69"/>
      <c r="NOC69"/>
      <c r="NOD69"/>
      <c r="NOE69"/>
      <c r="NOF69"/>
      <c r="NOG69"/>
      <c r="NOH69"/>
      <c r="NOI69"/>
      <c r="NOJ69"/>
      <c r="NOK69"/>
      <c r="NOL69"/>
      <c r="NOM69"/>
      <c r="NON69"/>
      <c r="NOO69"/>
      <c r="NOP69"/>
      <c r="NOQ69"/>
      <c r="NOR69"/>
      <c r="NOS69"/>
      <c r="NOT69"/>
      <c r="NOU69"/>
      <c r="NOV69"/>
      <c r="NOW69"/>
      <c r="NOX69"/>
      <c r="NOY69"/>
      <c r="NOZ69"/>
      <c r="NPA69"/>
      <c r="NPB69"/>
      <c r="NPC69"/>
      <c r="NPD69"/>
      <c r="NPE69"/>
      <c r="NPF69"/>
      <c r="NPG69"/>
      <c r="NPH69"/>
      <c r="NPI69"/>
      <c r="NPJ69"/>
      <c r="NPK69"/>
      <c r="NPL69"/>
      <c r="NPM69"/>
      <c r="NPN69"/>
      <c r="NPO69"/>
      <c r="NPP69"/>
      <c r="NPQ69"/>
      <c r="NPR69"/>
      <c r="NPS69"/>
      <c r="NPT69"/>
      <c r="NPU69"/>
      <c r="NPV69"/>
      <c r="NPW69"/>
      <c r="NPX69"/>
      <c r="NPY69"/>
      <c r="NPZ69"/>
      <c r="NQA69"/>
      <c r="NQB69"/>
      <c r="NQC69"/>
      <c r="NQD69"/>
      <c r="NQE69"/>
      <c r="NQF69"/>
      <c r="NQG69"/>
      <c r="NQH69"/>
      <c r="NQI69"/>
      <c r="NQJ69"/>
      <c r="NQK69"/>
      <c r="NQL69"/>
      <c r="NQM69"/>
      <c r="NQN69"/>
      <c r="NQO69"/>
      <c r="NQP69"/>
      <c r="NQQ69"/>
      <c r="NQR69"/>
      <c r="NQS69"/>
      <c r="NQT69"/>
      <c r="NQU69"/>
      <c r="NQV69"/>
      <c r="NQW69"/>
      <c r="NQX69"/>
      <c r="NQY69"/>
      <c r="NQZ69"/>
      <c r="NRA69"/>
      <c r="NRB69"/>
      <c r="NRC69"/>
      <c r="NRD69"/>
      <c r="NRE69"/>
      <c r="NRF69"/>
      <c r="NRG69"/>
      <c r="NRH69"/>
      <c r="NRI69"/>
      <c r="NRJ69"/>
      <c r="NRK69"/>
      <c r="NRL69"/>
      <c r="NRM69"/>
      <c r="NRN69"/>
      <c r="NRO69"/>
      <c r="NRP69"/>
      <c r="NRQ69"/>
      <c r="NRR69"/>
      <c r="NRS69"/>
      <c r="NRT69"/>
      <c r="NRU69"/>
      <c r="NRV69"/>
      <c r="NRW69"/>
      <c r="NRX69"/>
      <c r="NRY69"/>
      <c r="NRZ69"/>
      <c r="NSA69"/>
      <c r="NSB69"/>
      <c r="NSC69"/>
      <c r="NSD69"/>
      <c r="NSE69"/>
      <c r="NSF69"/>
      <c r="NSG69"/>
      <c r="NSH69"/>
      <c r="NSI69"/>
      <c r="NSJ69"/>
      <c r="NSK69"/>
      <c r="NSL69"/>
      <c r="NSM69"/>
      <c r="NSN69"/>
      <c r="NSO69"/>
      <c r="NSP69"/>
      <c r="NSQ69"/>
      <c r="NSR69"/>
      <c r="NSS69"/>
      <c r="NST69"/>
      <c r="NSU69"/>
      <c r="NSV69"/>
      <c r="NSW69"/>
      <c r="NSX69"/>
      <c r="NSY69"/>
      <c r="NSZ69"/>
      <c r="NTA69"/>
      <c r="NTB69"/>
      <c r="NTC69"/>
      <c r="NTD69"/>
      <c r="NTE69"/>
      <c r="NTF69"/>
      <c r="NTG69"/>
      <c r="NTH69"/>
      <c r="NTI69"/>
      <c r="NTJ69"/>
      <c r="NTK69"/>
      <c r="NTL69"/>
      <c r="NTM69"/>
      <c r="NTN69"/>
      <c r="NTO69"/>
      <c r="NTP69"/>
      <c r="NTQ69"/>
      <c r="NTR69"/>
      <c r="NTS69"/>
      <c r="NTT69"/>
      <c r="NTU69"/>
      <c r="NTV69"/>
      <c r="NTW69"/>
      <c r="NTX69"/>
      <c r="NTY69"/>
      <c r="NTZ69"/>
      <c r="NUA69"/>
      <c r="NUB69"/>
      <c r="NUC69"/>
      <c r="NUD69"/>
      <c r="NUE69"/>
      <c r="NUF69"/>
      <c r="NUG69"/>
      <c r="NUH69"/>
      <c r="NUI69"/>
      <c r="NUJ69"/>
      <c r="NUK69"/>
      <c r="NUL69"/>
      <c r="NUM69"/>
      <c r="NUN69"/>
      <c r="NUO69"/>
      <c r="NUP69"/>
      <c r="NUQ69"/>
      <c r="NUR69"/>
      <c r="NUS69"/>
      <c r="NUT69"/>
      <c r="NUU69"/>
      <c r="NUV69"/>
      <c r="NUW69"/>
      <c r="NUX69"/>
      <c r="NUY69"/>
      <c r="NUZ69"/>
      <c r="NVA69"/>
      <c r="NVB69"/>
      <c r="NVC69"/>
      <c r="NVD69"/>
      <c r="NVE69"/>
      <c r="NVF69"/>
      <c r="NVG69"/>
      <c r="NVH69"/>
      <c r="NVI69"/>
      <c r="NVJ69"/>
      <c r="NVK69"/>
      <c r="NVL69"/>
      <c r="NVM69"/>
      <c r="NVN69"/>
      <c r="NVO69"/>
      <c r="NVP69"/>
      <c r="NVQ69"/>
      <c r="NVR69"/>
      <c r="NVS69"/>
      <c r="NVT69"/>
      <c r="NVU69"/>
      <c r="NVV69"/>
      <c r="NVW69"/>
      <c r="NVX69"/>
      <c r="NVY69"/>
      <c r="NVZ69"/>
      <c r="NWA69"/>
      <c r="NWB69"/>
      <c r="NWC69"/>
      <c r="NWD69"/>
      <c r="NWE69"/>
      <c r="NWF69"/>
      <c r="NWG69"/>
      <c r="NWH69"/>
      <c r="NWI69"/>
      <c r="NWJ69"/>
      <c r="NWK69"/>
      <c r="NWL69"/>
      <c r="NWM69"/>
      <c r="NWN69"/>
      <c r="NWO69"/>
      <c r="NWP69"/>
      <c r="NWQ69"/>
      <c r="NWR69"/>
      <c r="NWS69"/>
      <c r="NWT69"/>
      <c r="NWU69"/>
      <c r="NWV69"/>
      <c r="NWW69"/>
      <c r="NWX69"/>
      <c r="NWY69"/>
      <c r="NWZ69"/>
      <c r="NXA69"/>
      <c r="NXB69"/>
      <c r="NXC69"/>
      <c r="NXD69"/>
      <c r="NXE69"/>
      <c r="NXF69"/>
      <c r="NXG69"/>
      <c r="NXH69"/>
      <c r="NXI69"/>
      <c r="NXJ69"/>
      <c r="NXK69"/>
      <c r="NXL69"/>
      <c r="NXM69"/>
      <c r="NXN69"/>
      <c r="NXO69"/>
      <c r="NXP69"/>
      <c r="NXQ69"/>
      <c r="NXR69"/>
      <c r="NXS69"/>
      <c r="NXT69"/>
      <c r="NXU69"/>
      <c r="NXV69"/>
      <c r="NXW69"/>
      <c r="NXX69"/>
      <c r="NXY69"/>
      <c r="NXZ69"/>
      <c r="NYA69"/>
      <c r="NYB69"/>
      <c r="NYC69"/>
      <c r="NYD69"/>
      <c r="NYE69"/>
      <c r="NYF69"/>
      <c r="NYG69"/>
      <c r="NYH69"/>
      <c r="NYI69"/>
      <c r="NYJ69"/>
      <c r="NYK69"/>
      <c r="NYL69"/>
      <c r="NYM69"/>
      <c r="NYN69"/>
      <c r="NYO69"/>
      <c r="NYP69"/>
      <c r="NYQ69"/>
      <c r="NYR69"/>
      <c r="NYS69"/>
      <c r="NYT69"/>
      <c r="NYU69"/>
      <c r="NYV69"/>
      <c r="NYW69"/>
      <c r="NYX69"/>
      <c r="NYY69"/>
      <c r="NYZ69"/>
      <c r="NZA69"/>
      <c r="NZB69"/>
      <c r="NZC69"/>
      <c r="NZD69"/>
      <c r="NZE69"/>
      <c r="NZF69"/>
      <c r="NZG69"/>
      <c r="NZH69"/>
      <c r="NZI69"/>
      <c r="NZJ69"/>
      <c r="NZK69"/>
      <c r="NZL69"/>
      <c r="NZM69"/>
      <c r="NZN69"/>
      <c r="NZO69"/>
      <c r="NZP69"/>
      <c r="NZQ69"/>
      <c r="NZR69"/>
      <c r="NZS69"/>
      <c r="NZT69"/>
      <c r="NZU69"/>
      <c r="NZV69"/>
      <c r="NZW69"/>
      <c r="NZX69"/>
      <c r="NZY69"/>
      <c r="NZZ69"/>
      <c r="OAA69"/>
      <c r="OAB69"/>
      <c r="OAC69"/>
      <c r="OAD69"/>
      <c r="OAE69"/>
      <c r="OAF69"/>
      <c r="OAG69"/>
      <c r="OAH69"/>
      <c r="OAI69"/>
      <c r="OAJ69"/>
      <c r="OAK69"/>
      <c r="OAL69"/>
      <c r="OAM69"/>
      <c r="OAN69"/>
      <c r="OAO69"/>
      <c r="OAP69"/>
      <c r="OAQ69"/>
      <c r="OAR69"/>
      <c r="OAS69"/>
      <c r="OAT69"/>
      <c r="OAU69"/>
      <c r="OAV69"/>
      <c r="OAW69"/>
      <c r="OAX69"/>
      <c r="OAY69"/>
      <c r="OAZ69"/>
      <c r="OBA69"/>
      <c r="OBB69"/>
      <c r="OBC69"/>
      <c r="OBD69"/>
      <c r="OBE69"/>
      <c r="OBF69"/>
      <c r="OBG69"/>
      <c r="OBH69"/>
      <c r="OBI69"/>
      <c r="OBJ69"/>
      <c r="OBK69"/>
      <c r="OBL69"/>
      <c r="OBM69"/>
      <c r="OBN69"/>
      <c r="OBO69"/>
      <c r="OBP69"/>
      <c r="OBQ69"/>
      <c r="OBR69"/>
      <c r="OBS69"/>
      <c r="OBT69"/>
      <c r="OBU69"/>
      <c r="OBV69"/>
      <c r="OBW69"/>
      <c r="OBX69"/>
      <c r="OBY69"/>
      <c r="OBZ69"/>
      <c r="OCA69"/>
      <c r="OCB69"/>
      <c r="OCC69"/>
      <c r="OCD69"/>
      <c r="OCE69"/>
      <c r="OCF69"/>
      <c r="OCG69"/>
      <c r="OCH69"/>
      <c r="OCI69"/>
      <c r="OCJ69"/>
      <c r="OCK69"/>
      <c r="OCL69"/>
      <c r="OCM69"/>
      <c r="OCN69"/>
      <c r="OCO69"/>
      <c r="OCP69"/>
      <c r="OCQ69"/>
      <c r="OCR69"/>
      <c r="OCS69"/>
      <c r="OCT69"/>
      <c r="OCU69"/>
      <c r="OCV69"/>
      <c r="OCW69"/>
      <c r="OCX69"/>
      <c r="OCY69"/>
      <c r="OCZ69"/>
      <c r="ODA69"/>
      <c r="ODB69"/>
      <c r="ODC69"/>
      <c r="ODD69"/>
      <c r="ODE69"/>
      <c r="ODF69"/>
      <c r="ODG69"/>
      <c r="ODH69"/>
      <c r="ODI69"/>
      <c r="ODJ69"/>
      <c r="ODK69"/>
      <c r="ODL69"/>
      <c r="ODM69"/>
      <c r="ODN69"/>
      <c r="ODO69"/>
      <c r="ODP69"/>
      <c r="ODQ69"/>
      <c r="ODR69"/>
      <c r="ODS69"/>
      <c r="ODT69"/>
      <c r="ODU69"/>
      <c r="ODV69"/>
      <c r="ODW69"/>
      <c r="ODX69"/>
      <c r="ODY69"/>
      <c r="ODZ69"/>
      <c r="OEA69"/>
      <c r="OEB69"/>
      <c r="OEC69"/>
      <c r="OED69"/>
      <c r="OEE69"/>
      <c r="OEF69"/>
      <c r="OEG69"/>
      <c r="OEH69"/>
      <c r="OEI69"/>
      <c r="OEJ69"/>
      <c r="OEK69"/>
      <c r="OEL69"/>
      <c r="OEM69"/>
      <c r="OEN69"/>
      <c r="OEO69"/>
      <c r="OEP69"/>
      <c r="OEQ69"/>
      <c r="OER69"/>
      <c r="OES69"/>
      <c r="OET69"/>
      <c r="OEU69"/>
      <c r="OEV69"/>
      <c r="OEW69"/>
      <c r="OEX69"/>
      <c r="OEY69"/>
      <c r="OEZ69"/>
      <c r="OFA69"/>
      <c r="OFB69"/>
      <c r="OFC69"/>
      <c r="OFD69"/>
      <c r="OFE69"/>
      <c r="OFF69"/>
      <c r="OFG69"/>
      <c r="OFH69"/>
      <c r="OFI69"/>
      <c r="OFJ69"/>
      <c r="OFK69"/>
      <c r="OFL69"/>
      <c r="OFM69"/>
      <c r="OFN69"/>
      <c r="OFO69"/>
      <c r="OFP69"/>
      <c r="OFQ69"/>
      <c r="OFR69"/>
      <c r="OFS69"/>
      <c r="OFT69"/>
      <c r="OFU69"/>
      <c r="OFV69"/>
      <c r="OFW69"/>
      <c r="OFX69"/>
      <c r="OFY69"/>
      <c r="OFZ69"/>
      <c r="OGA69"/>
      <c r="OGB69"/>
      <c r="OGC69"/>
      <c r="OGD69"/>
      <c r="OGE69"/>
      <c r="OGF69"/>
      <c r="OGG69"/>
      <c r="OGH69"/>
      <c r="OGI69"/>
      <c r="OGJ69"/>
      <c r="OGK69"/>
      <c r="OGL69"/>
      <c r="OGM69"/>
      <c r="OGN69"/>
      <c r="OGO69"/>
      <c r="OGP69"/>
      <c r="OGQ69"/>
      <c r="OGR69"/>
      <c r="OGS69"/>
      <c r="OGT69"/>
      <c r="OGU69"/>
      <c r="OGV69"/>
      <c r="OGW69"/>
      <c r="OGX69"/>
      <c r="OGY69"/>
      <c r="OGZ69"/>
      <c r="OHA69"/>
      <c r="OHB69"/>
      <c r="OHC69"/>
      <c r="OHD69"/>
      <c r="OHE69"/>
      <c r="OHF69"/>
      <c r="OHG69"/>
      <c r="OHH69"/>
      <c r="OHI69"/>
      <c r="OHJ69"/>
      <c r="OHK69"/>
      <c r="OHL69"/>
      <c r="OHM69"/>
      <c r="OHN69"/>
      <c r="OHO69"/>
      <c r="OHP69"/>
      <c r="OHQ69"/>
      <c r="OHR69"/>
      <c r="OHS69"/>
      <c r="OHT69"/>
      <c r="OHU69"/>
      <c r="OHV69"/>
      <c r="OHW69"/>
      <c r="OHX69"/>
      <c r="OHY69"/>
      <c r="OHZ69"/>
      <c r="OIA69"/>
      <c r="OIB69"/>
      <c r="OIC69"/>
      <c r="OID69"/>
      <c r="OIE69"/>
      <c r="OIF69"/>
      <c r="OIG69"/>
      <c r="OIH69"/>
      <c r="OII69"/>
      <c r="OIJ69"/>
      <c r="OIK69"/>
      <c r="OIL69"/>
      <c r="OIM69"/>
      <c r="OIN69"/>
      <c r="OIO69"/>
      <c r="OIP69"/>
      <c r="OIQ69"/>
      <c r="OIR69"/>
      <c r="OIS69"/>
      <c r="OIT69"/>
      <c r="OIU69"/>
      <c r="OIV69"/>
      <c r="OIW69"/>
      <c r="OIX69"/>
      <c r="OIY69"/>
      <c r="OIZ69"/>
      <c r="OJA69"/>
      <c r="OJB69"/>
      <c r="OJC69"/>
      <c r="OJD69"/>
      <c r="OJE69"/>
      <c r="OJF69"/>
      <c r="OJG69"/>
      <c r="OJH69"/>
      <c r="OJI69"/>
      <c r="OJJ69"/>
      <c r="OJK69"/>
      <c r="OJL69"/>
      <c r="OJM69"/>
      <c r="OJN69"/>
      <c r="OJO69"/>
      <c r="OJP69"/>
      <c r="OJQ69"/>
      <c r="OJR69"/>
      <c r="OJS69"/>
      <c r="OJT69"/>
      <c r="OJU69"/>
      <c r="OJV69"/>
      <c r="OJW69"/>
      <c r="OJX69"/>
      <c r="OJY69"/>
      <c r="OJZ69"/>
      <c r="OKA69"/>
      <c r="OKB69"/>
      <c r="OKC69"/>
      <c r="OKD69"/>
      <c r="OKE69"/>
      <c r="OKF69"/>
      <c r="OKG69"/>
      <c r="OKH69"/>
      <c r="OKI69"/>
      <c r="OKJ69"/>
      <c r="OKK69"/>
      <c r="OKL69"/>
      <c r="OKM69"/>
      <c r="OKN69"/>
      <c r="OKO69"/>
      <c r="OKP69"/>
      <c r="OKQ69"/>
      <c r="OKR69"/>
      <c r="OKS69"/>
      <c r="OKT69"/>
      <c r="OKU69"/>
      <c r="OKV69"/>
      <c r="OKW69"/>
      <c r="OKX69"/>
      <c r="OKY69"/>
      <c r="OKZ69"/>
      <c r="OLA69"/>
      <c r="OLB69"/>
      <c r="OLC69"/>
      <c r="OLD69"/>
      <c r="OLE69"/>
      <c r="OLF69"/>
      <c r="OLG69"/>
      <c r="OLH69"/>
      <c r="OLI69"/>
      <c r="OLJ69"/>
      <c r="OLK69"/>
      <c r="OLL69"/>
      <c r="OLM69"/>
      <c r="OLN69"/>
      <c r="OLO69"/>
      <c r="OLP69"/>
      <c r="OLQ69"/>
      <c r="OLR69"/>
      <c r="OLS69"/>
      <c r="OLT69"/>
      <c r="OLU69"/>
      <c r="OLV69"/>
      <c r="OLW69"/>
      <c r="OLX69"/>
      <c r="OLY69"/>
      <c r="OLZ69"/>
      <c r="OMA69"/>
      <c r="OMB69"/>
      <c r="OMC69"/>
      <c r="OMD69"/>
      <c r="OME69"/>
      <c r="OMF69"/>
      <c r="OMG69"/>
      <c r="OMH69"/>
      <c r="OMI69"/>
      <c r="OMJ69"/>
      <c r="OMK69"/>
      <c r="OML69"/>
      <c r="OMM69"/>
      <c r="OMN69"/>
      <c r="OMO69"/>
      <c r="OMP69"/>
      <c r="OMQ69"/>
      <c r="OMR69"/>
      <c r="OMS69"/>
      <c r="OMT69"/>
      <c r="OMU69"/>
      <c r="OMV69"/>
      <c r="OMW69"/>
      <c r="OMX69"/>
      <c r="OMY69"/>
      <c r="OMZ69"/>
      <c r="ONA69"/>
      <c r="ONB69"/>
      <c r="ONC69"/>
      <c r="OND69"/>
      <c r="ONE69"/>
      <c r="ONF69"/>
      <c r="ONG69"/>
      <c r="ONH69"/>
      <c r="ONI69"/>
      <c r="ONJ69"/>
      <c r="ONK69"/>
      <c r="ONL69"/>
      <c r="ONM69"/>
      <c r="ONN69"/>
      <c r="ONO69"/>
      <c r="ONP69"/>
      <c r="ONQ69"/>
      <c r="ONR69"/>
      <c r="ONS69"/>
      <c r="ONT69"/>
      <c r="ONU69"/>
      <c r="ONV69"/>
      <c r="ONW69"/>
      <c r="ONX69"/>
      <c r="ONY69"/>
      <c r="ONZ69"/>
      <c r="OOA69"/>
      <c r="OOB69"/>
      <c r="OOC69"/>
      <c r="OOD69"/>
      <c r="OOE69"/>
      <c r="OOF69"/>
      <c r="OOG69"/>
      <c r="OOH69"/>
      <c r="OOI69"/>
      <c r="OOJ69"/>
      <c r="OOK69"/>
      <c r="OOL69"/>
      <c r="OOM69"/>
      <c r="OON69"/>
      <c r="OOO69"/>
      <c r="OOP69"/>
      <c r="OOQ69"/>
      <c r="OOR69"/>
      <c r="OOS69"/>
      <c r="OOT69"/>
      <c r="OOU69"/>
      <c r="OOV69"/>
      <c r="OOW69"/>
      <c r="OOX69"/>
      <c r="OOY69"/>
      <c r="OOZ69"/>
      <c r="OPA69"/>
      <c r="OPB69"/>
      <c r="OPC69"/>
      <c r="OPD69"/>
      <c r="OPE69"/>
      <c r="OPF69"/>
      <c r="OPG69"/>
      <c r="OPH69"/>
      <c r="OPI69"/>
      <c r="OPJ69"/>
      <c r="OPK69"/>
      <c r="OPL69"/>
      <c r="OPM69"/>
      <c r="OPN69"/>
      <c r="OPO69"/>
      <c r="OPP69"/>
      <c r="OPQ69"/>
      <c r="OPR69"/>
      <c r="OPS69"/>
      <c r="OPT69"/>
      <c r="OPU69"/>
      <c r="OPV69"/>
      <c r="OPW69"/>
      <c r="OPX69"/>
      <c r="OPY69"/>
      <c r="OPZ69"/>
      <c r="OQA69"/>
      <c r="OQB69"/>
      <c r="OQC69"/>
      <c r="OQD69"/>
      <c r="OQE69"/>
      <c r="OQF69"/>
      <c r="OQG69"/>
      <c r="OQH69"/>
      <c r="OQI69"/>
      <c r="OQJ69"/>
      <c r="OQK69"/>
      <c r="OQL69"/>
      <c r="OQM69"/>
      <c r="OQN69"/>
      <c r="OQO69"/>
      <c r="OQP69"/>
      <c r="OQQ69"/>
      <c r="OQR69"/>
      <c r="OQS69"/>
      <c r="OQT69"/>
      <c r="OQU69"/>
      <c r="OQV69"/>
      <c r="OQW69"/>
      <c r="OQX69"/>
      <c r="OQY69"/>
      <c r="OQZ69"/>
      <c r="ORA69"/>
      <c r="ORB69"/>
      <c r="ORC69"/>
      <c r="ORD69"/>
      <c r="ORE69"/>
      <c r="ORF69"/>
      <c r="ORG69"/>
      <c r="ORH69"/>
      <c r="ORI69"/>
      <c r="ORJ69"/>
      <c r="ORK69"/>
      <c r="ORL69"/>
      <c r="ORM69"/>
      <c r="ORN69"/>
      <c r="ORO69"/>
      <c r="ORP69"/>
      <c r="ORQ69"/>
      <c r="ORR69"/>
      <c r="ORS69"/>
      <c r="ORT69"/>
      <c r="ORU69"/>
      <c r="ORV69"/>
      <c r="ORW69"/>
      <c r="ORX69"/>
      <c r="ORY69"/>
      <c r="ORZ69"/>
      <c r="OSA69"/>
      <c r="OSB69"/>
      <c r="OSC69"/>
      <c r="OSD69"/>
      <c r="OSE69"/>
      <c r="OSF69"/>
      <c r="OSG69"/>
      <c r="OSH69"/>
      <c r="OSI69"/>
      <c r="OSJ69"/>
      <c r="OSK69"/>
      <c r="OSL69"/>
      <c r="OSM69"/>
      <c r="OSN69"/>
      <c r="OSO69"/>
      <c r="OSP69"/>
      <c r="OSQ69"/>
      <c r="OSR69"/>
      <c r="OSS69"/>
      <c r="OST69"/>
      <c r="OSU69"/>
      <c r="OSV69"/>
      <c r="OSW69"/>
      <c r="OSX69"/>
      <c r="OSY69"/>
      <c r="OSZ69"/>
      <c r="OTA69"/>
      <c r="OTB69"/>
      <c r="OTC69"/>
      <c r="OTD69"/>
      <c r="OTE69"/>
      <c r="OTF69"/>
      <c r="OTG69"/>
      <c r="OTH69"/>
      <c r="OTI69"/>
      <c r="OTJ69"/>
      <c r="OTK69"/>
      <c r="OTL69"/>
      <c r="OTM69"/>
      <c r="OTN69"/>
      <c r="OTO69"/>
      <c r="OTP69"/>
      <c r="OTQ69"/>
      <c r="OTR69"/>
      <c r="OTS69"/>
      <c r="OTT69"/>
      <c r="OTU69"/>
      <c r="OTV69"/>
      <c r="OTW69"/>
      <c r="OTX69"/>
      <c r="OTY69"/>
      <c r="OTZ69"/>
      <c r="OUA69"/>
      <c r="OUB69"/>
      <c r="OUC69"/>
      <c r="OUD69"/>
      <c r="OUE69"/>
      <c r="OUF69"/>
      <c r="OUG69"/>
      <c r="OUH69"/>
      <c r="OUI69"/>
      <c r="OUJ69"/>
      <c r="OUK69"/>
      <c r="OUL69"/>
      <c r="OUM69"/>
      <c r="OUN69"/>
      <c r="OUO69"/>
      <c r="OUP69"/>
      <c r="OUQ69"/>
      <c r="OUR69"/>
      <c r="OUS69"/>
      <c r="OUT69"/>
      <c r="OUU69"/>
      <c r="OUV69"/>
      <c r="OUW69"/>
      <c r="OUX69"/>
      <c r="OUY69"/>
      <c r="OUZ69"/>
      <c r="OVA69"/>
      <c r="OVB69"/>
      <c r="OVC69"/>
      <c r="OVD69"/>
      <c r="OVE69"/>
      <c r="OVF69"/>
      <c r="OVG69"/>
      <c r="OVH69"/>
      <c r="OVI69"/>
      <c r="OVJ69"/>
      <c r="OVK69"/>
      <c r="OVL69"/>
      <c r="OVM69"/>
      <c r="OVN69"/>
      <c r="OVO69"/>
      <c r="OVP69"/>
      <c r="OVQ69"/>
      <c r="OVR69"/>
      <c r="OVS69"/>
      <c r="OVT69"/>
      <c r="OVU69"/>
      <c r="OVV69"/>
      <c r="OVW69"/>
      <c r="OVX69"/>
      <c r="OVY69"/>
      <c r="OVZ69"/>
      <c r="OWA69"/>
      <c r="OWB69"/>
      <c r="OWC69"/>
      <c r="OWD69"/>
      <c r="OWE69"/>
      <c r="OWF69"/>
      <c r="OWG69"/>
      <c r="OWH69"/>
      <c r="OWI69"/>
      <c r="OWJ69"/>
      <c r="OWK69"/>
      <c r="OWL69"/>
      <c r="OWM69"/>
      <c r="OWN69"/>
      <c r="OWO69"/>
      <c r="OWP69"/>
      <c r="OWQ69"/>
      <c r="OWR69"/>
      <c r="OWS69"/>
      <c r="OWT69"/>
      <c r="OWU69"/>
      <c r="OWV69"/>
      <c r="OWW69"/>
      <c r="OWX69"/>
      <c r="OWY69"/>
      <c r="OWZ69"/>
      <c r="OXA69"/>
      <c r="OXB69"/>
      <c r="OXC69"/>
      <c r="OXD69"/>
      <c r="OXE69"/>
      <c r="OXF69"/>
      <c r="OXG69"/>
      <c r="OXH69"/>
      <c r="OXI69"/>
      <c r="OXJ69"/>
      <c r="OXK69"/>
      <c r="OXL69"/>
      <c r="OXM69"/>
      <c r="OXN69"/>
      <c r="OXO69"/>
      <c r="OXP69"/>
      <c r="OXQ69"/>
      <c r="OXR69"/>
      <c r="OXS69"/>
      <c r="OXT69"/>
      <c r="OXU69"/>
      <c r="OXV69"/>
      <c r="OXW69"/>
      <c r="OXX69"/>
      <c r="OXY69"/>
      <c r="OXZ69"/>
      <c r="OYA69"/>
      <c r="OYB69"/>
      <c r="OYC69"/>
      <c r="OYD69"/>
      <c r="OYE69"/>
      <c r="OYF69"/>
      <c r="OYG69"/>
      <c r="OYH69"/>
      <c r="OYI69"/>
      <c r="OYJ69"/>
      <c r="OYK69"/>
      <c r="OYL69"/>
      <c r="OYM69"/>
      <c r="OYN69"/>
      <c r="OYO69"/>
      <c r="OYP69"/>
      <c r="OYQ69"/>
      <c r="OYR69"/>
      <c r="OYS69"/>
      <c r="OYT69"/>
      <c r="OYU69"/>
      <c r="OYV69"/>
      <c r="OYW69"/>
      <c r="OYX69"/>
      <c r="OYY69"/>
      <c r="OYZ69"/>
      <c r="OZA69"/>
      <c r="OZB69"/>
      <c r="OZC69"/>
      <c r="OZD69"/>
      <c r="OZE69"/>
      <c r="OZF69"/>
      <c r="OZG69"/>
      <c r="OZH69"/>
      <c r="OZI69"/>
      <c r="OZJ69"/>
      <c r="OZK69"/>
      <c r="OZL69"/>
      <c r="OZM69"/>
      <c r="OZN69"/>
      <c r="OZO69"/>
      <c r="OZP69"/>
      <c r="OZQ69"/>
      <c r="OZR69"/>
      <c r="OZS69"/>
      <c r="OZT69"/>
      <c r="OZU69"/>
      <c r="OZV69"/>
      <c r="OZW69"/>
      <c r="OZX69"/>
      <c r="OZY69"/>
      <c r="OZZ69"/>
      <c r="PAA69"/>
      <c r="PAB69"/>
      <c r="PAC69"/>
      <c r="PAD69"/>
      <c r="PAE69"/>
      <c r="PAF69"/>
      <c r="PAG69"/>
      <c r="PAH69"/>
      <c r="PAI69"/>
      <c r="PAJ69"/>
      <c r="PAK69"/>
      <c r="PAL69"/>
      <c r="PAM69"/>
      <c r="PAN69"/>
      <c r="PAO69"/>
      <c r="PAP69"/>
      <c r="PAQ69"/>
      <c r="PAR69"/>
      <c r="PAS69"/>
      <c r="PAT69"/>
      <c r="PAU69"/>
      <c r="PAV69"/>
      <c r="PAW69"/>
      <c r="PAX69"/>
      <c r="PAY69"/>
      <c r="PAZ69"/>
      <c r="PBA69"/>
      <c r="PBB69"/>
      <c r="PBC69"/>
      <c r="PBD69"/>
      <c r="PBE69"/>
      <c r="PBF69"/>
      <c r="PBG69"/>
      <c r="PBH69"/>
      <c r="PBI69"/>
      <c r="PBJ69"/>
      <c r="PBK69"/>
      <c r="PBL69"/>
      <c r="PBM69"/>
      <c r="PBN69"/>
      <c r="PBO69"/>
      <c r="PBP69"/>
      <c r="PBQ69"/>
      <c r="PBR69"/>
      <c r="PBS69"/>
      <c r="PBT69"/>
      <c r="PBU69"/>
      <c r="PBV69"/>
      <c r="PBW69"/>
      <c r="PBX69"/>
      <c r="PBY69"/>
      <c r="PBZ69"/>
      <c r="PCA69"/>
      <c r="PCB69"/>
      <c r="PCC69"/>
      <c r="PCD69"/>
      <c r="PCE69"/>
      <c r="PCF69"/>
      <c r="PCG69"/>
      <c r="PCH69"/>
      <c r="PCI69"/>
      <c r="PCJ69"/>
      <c r="PCK69"/>
      <c r="PCL69"/>
      <c r="PCM69"/>
      <c r="PCN69"/>
      <c r="PCO69"/>
      <c r="PCP69"/>
      <c r="PCQ69"/>
      <c r="PCR69"/>
      <c r="PCS69"/>
      <c r="PCT69"/>
      <c r="PCU69"/>
      <c r="PCV69"/>
      <c r="PCW69"/>
      <c r="PCX69"/>
      <c r="PCY69"/>
      <c r="PCZ69"/>
      <c r="PDA69"/>
      <c r="PDB69"/>
      <c r="PDC69"/>
      <c r="PDD69"/>
      <c r="PDE69"/>
      <c r="PDF69"/>
      <c r="PDG69"/>
      <c r="PDH69"/>
      <c r="PDI69"/>
      <c r="PDJ69"/>
      <c r="PDK69"/>
      <c r="PDL69"/>
      <c r="PDM69"/>
      <c r="PDN69"/>
      <c r="PDO69"/>
      <c r="PDP69"/>
      <c r="PDQ69"/>
      <c r="PDR69"/>
      <c r="PDS69"/>
      <c r="PDT69"/>
      <c r="PDU69"/>
      <c r="PDV69"/>
      <c r="PDW69"/>
      <c r="PDX69"/>
      <c r="PDY69"/>
      <c r="PDZ69"/>
      <c r="PEA69"/>
      <c r="PEB69"/>
      <c r="PEC69"/>
      <c r="PED69"/>
      <c r="PEE69"/>
      <c r="PEF69"/>
      <c r="PEG69"/>
      <c r="PEH69"/>
      <c r="PEI69"/>
      <c r="PEJ69"/>
      <c r="PEK69"/>
      <c r="PEL69"/>
      <c r="PEM69"/>
      <c r="PEN69"/>
      <c r="PEO69"/>
      <c r="PEP69"/>
      <c r="PEQ69"/>
      <c r="PER69"/>
      <c r="PES69"/>
      <c r="PET69"/>
      <c r="PEU69"/>
      <c r="PEV69"/>
      <c r="PEW69"/>
      <c r="PEX69"/>
      <c r="PEY69"/>
      <c r="PEZ69"/>
      <c r="PFA69"/>
      <c r="PFB69"/>
      <c r="PFC69"/>
      <c r="PFD69"/>
      <c r="PFE69"/>
      <c r="PFF69"/>
      <c r="PFG69"/>
      <c r="PFH69"/>
      <c r="PFI69"/>
      <c r="PFJ69"/>
      <c r="PFK69"/>
      <c r="PFL69"/>
      <c r="PFM69"/>
      <c r="PFN69"/>
      <c r="PFO69"/>
      <c r="PFP69"/>
      <c r="PFQ69"/>
      <c r="PFR69"/>
      <c r="PFS69"/>
      <c r="PFT69"/>
      <c r="PFU69"/>
      <c r="PFV69"/>
      <c r="PFW69"/>
      <c r="PFX69"/>
      <c r="PFY69"/>
      <c r="PFZ69"/>
      <c r="PGA69"/>
      <c r="PGB69"/>
      <c r="PGC69"/>
      <c r="PGD69"/>
      <c r="PGE69"/>
      <c r="PGF69"/>
      <c r="PGG69"/>
      <c r="PGH69"/>
      <c r="PGI69"/>
      <c r="PGJ69"/>
      <c r="PGK69"/>
      <c r="PGL69"/>
      <c r="PGM69"/>
      <c r="PGN69"/>
      <c r="PGO69"/>
      <c r="PGP69"/>
      <c r="PGQ69"/>
      <c r="PGR69"/>
      <c r="PGS69"/>
      <c r="PGT69"/>
      <c r="PGU69"/>
      <c r="PGV69"/>
      <c r="PGW69"/>
      <c r="PGX69"/>
      <c r="PGY69"/>
      <c r="PGZ69"/>
      <c r="PHA69"/>
      <c r="PHB69"/>
      <c r="PHC69"/>
      <c r="PHD69"/>
      <c r="PHE69"/>
      <c r="PHF69"/>
      <c r="PHG69"/>
      <c r="PHH69"/>
      <c r="PHI69"/>
      <c r="PHJ69"/>
      <c r="PHK69"/>
      <c r="PHL69"/>
      <c r="PHM69"/>
      <c r="PHN69"/>
      <c r="PHO69"/>
      <c r="PHP69"/>
      <c r="PHQ69"/>
      <c r="PHR69"/>
      <c r="PHS69"/>
      <c r="PHT69"/>
      <c r="PHU69"/>
      <c r="PHV69"/>
      <c r="PHW69"/>
      <c r="PHX69"/>
      <c r="PHY69"/>
      <c r="PHZ69"/>
      <c r="PIA69"/>
      <c r="PIB69"/>
      <c r="PIC69"/>
      <c r="PID69"/>
      <c r="PIE69"/>
      <c r="PIF69"/>
      <c r="PIG69"/>
      <c r="PIH69"/>
      <c r="PII69"/>
      <c r="PIJ69"/>
      <c r="PIK69"/>
      <c r="PIL69"/>
      <c r="PIM69"/>
      <c r="PIN69"/>
      <c r="PIO69"/>
      <c r="PIP69"/>
      <c r="PIQ69"/>
      <c r="PIR69"/>
      <c r="PIS69"/>
      <c r="PIT69"/>
      <c r="PIU69"/>
      <c r="PIV69"/>
      <c r="PIW69"/>
      <c r="PIX69"/>
      <c r="PIY69"/>
      <c r="PIZ69"/>
      <c r="PJA69"/>
      <c r="PJB69"/>
      <c r="PJC69"/>
      <c r="PJD69"/>
      <c r="PJE69"/>
      <c r="PJF69"/>
      <c r="PJG69"/>
      <c r="PJH69"/>
      <c r="PJI69"/>
      <c r="PJJ69"/>
      <c r="PJK69"/>
      <c r="PJL69"/>
      <c r="PJM69"/>
      <c r="PJN69"/>
      <c r="PJO69"/>
      <c r="PJP69"/>
      <c r="PJQ69"/>
      <c r="PJR69"/>
      <c r="PJS69"/>
      <c r="PJT69"/>
      <c r="PJU69"/>
      <c r="PJV69"/>
      <c r="PJW69"/>
      <c r="PJX69"/>
      <c r="PJY69"/>
      <c r="PJZ69"/>
      <c r="PKA69"/>
      <c r="PKB69"/>
      <c r="PKC69"/>
      <c r="PKD69"/>
      <c r="PKE69"/>
      <c r="PKF69"/>
      <c r="PKG69"/>
      <c r="PKH69"/>
      <c r="PKI69"/>
      <c r="PKJ69"/>
      <c r="PKK69"/>
      <c r="PKL69"/>
      <c r="PKM69"/>
      <c r="PKN69"/>
      <c r="PKO69"/>
      <c r="PKP69"/>
      <c r="PKQ69"/>
      <c r="PKR69"/>
      <c r="PKS69"/>
      <c r="PKT69"/>
      <c r="PKU69"/>
      <c r="PKV69"/>
      <c r="PKW69"/>
      <c r="PKX69"/>
      <c r="PKY69"/>
      <c r="PKZ69"/>
      <c r="PLA69"/>
      <c r="PLB69"/>
      <c r="PLC69"/>
      <c r="PLD69"/>
      <c r="PLE69"/>
      <c r="PLF69"/>
      <c r="PLG69"/>
      <c r="PLH69"/>
      <c r="PLI69"/>
      <c r="PLJ69"/>
      <c r="PLK69"/>
      <c r="PLL69"/>
      <c r="PLM69"/>
      <c r="PLN69"/>
      <c r="PLO69"/>
      <c r="PLP69"/>
      <c r="PLQ69"/>
      <c r="PLR69"/>
      <c r="PLS69"/>
      <c r="PLT69"/>
      <c r="PLU69"/>
      <c r="PLV69"/>
      <c r="PLW69"/>
      <c r="PLX69"/>
      <c r="PLY69"/>
      <c r="PLZ69"/>
      <c r="PMA69"/>
      <c r="PMB69"/>
      <c r="PMC69"/>
      <c r="PMD69"/>
      <c r="PME69"/>
      <c r="PMF69"/>
      <c r="PMG69"/>
      <c r="PMH69"/>
      <c r="PMI69"/>
      <c r="PMJ69"/>
      <c r="PMK69"/>
      <c r="PML69"/>
      <c r="PMM69"/>
      <c r="PMN69"/>
      <c r="PMO69"/>
      <c r="PMP69"/>
      <c r="PMQ69"/>
      <c r="PMR69"/>
      <c r="PMS69"/>
      <c r="PMT69"/>
      <c r="PMU69"/>
      <c r="PMV69"/>
      <c r="PMW69"/>
      <c r="PMX69"/>
      <c r="PMY69"/>
      <c r="PMZ69"/>
      <c r="PNA69"/>
      <c r="PNB69"/>
      <c r="PNC69"/>
      <c r="PND69"/>
      <c r="PNE69"/>
      <c r="PNF69"/>
      <c r="PNG69"/>
      <c r="PNH69"/>
      <c r="PNI69"/>
      <c r="PNJ69"/>
      <c r="PNK69"/>
      <c r="PNL69"/>
      <c r="PNM69"/>
      <c r="PNN69"/>
      <c r="PNO69"/>
      <c r="PNP69"/>
      <c r="PNQ69"/>
      <c r="PNR69"/>
      <c r="PNS69"/>
      <c r="PNT69"/>
      <c r="PNU69"/>
      <c r="PNV69"/>
      <c r="PNW69"/>
      <c r="PNX69"/>
      <c r="PNY69"/>
      <c r="PNZ69"/>
      <c r="POA69"/>
      <c r="POB69"/>
      <c r="POC69"/>
      <c r="POD69"/>
      <c r="POE69"/>
      <c r="POF69"/>
      <c r="POG69"/>
      <c r="POH69"/>
      <c r="POI69"/>
      <c r="POJ69"/>
      <c r="POK69"/>
      <c r="POL69"/>
      <c r="POM69"/>
      <c r="PON69"/>
      <c r="POO69"/>
      <c r="POP69"/>
      <c r="POQ69"/>
      <c r="POR69"/>
      <c r="POS69"/>
      <c r="POT69"/>
      <c r="POU69"/>
      <c r="POV69"/>
      <c r="POW69"/>
      <c r="POX69"/>
      <c r="POY69"/>
      <c r="POZ69"/>
      <c r="PPA69"/>
      <c r="PPB69"/>
      <c r="PPC69"/>
      <c r="PPD69"/>
      <c r="PPE69"/>
      <c r="PPF69"/>
      <c r="PPG69"/>
      <c r="PPH69"/>
      <c r="PPI69"/>
      <c r="PPJ69"/>
      <c r="PPK69"/>
      <c r="PPL69"/>
      <c r="PPM69"/>
      <c r="PPN69"/>
      <c r="PPO69"/>
      <c r="PPP69"/>
      <c r="PPQ69"/>
      <c r="PPR69"/>
      <c r="PPS69"/>
      <c r="PPT69"/>
      <c r="PPU69"/>
      <c r="PPV69"/>
      <c r="PPW69"/>
      <c r="PPX69"/>
      <c r="PPY69"/>
      <c r="PPZ69"/>
      <c r="PQA69"/>
      <c r="PQB69"/>
      <c r="PQC69"/>
      <c r="PQD69"/>
      <c r="PQE69"/>
      <c r="PQF69"/>
      <c r="PQG69"/>
      <c r="PQH69"/>
      <c r="PQI69"/>
      <c r="PQJ69"/>
      <c r="PQK69"/>
      <c r="PQL69"/>
      <c r="PQM69"/>
      <c r="PQN69"/>
      <c r="PQO69"/>
      <c r="PQP69"/>
      <c r="PQQ69"/>
      <c r="PQR69"/>
      <c r="PQS69"/>
      <c r="PQT69"/>
      <c r="PQU69"/>
      <c r="PQV69"/>
      <c r="PQW69"/>
      <c r="PQX69"/>
      <c r="PQY69"/>
      <c r="PQZ69"/>
      <c r="PRA69"/>
      <c r="PRB69"/>
      <c r="PRC69"/>
      <c r="PRD69"/>
      <c r="PRE69"/>
      <c r="PRF69"/>
      <c r="PRG69"/>
      <c r="PRH69"/>
      <c r="PRI69"/>
      <c r="PRJ69"/>
      <c r="PRK69"/>
      <c r="PRL69"/>
      <c r="PRM69"/>
      <c r="PRN69"/>
      <c r="PRO69"/>
      <c r="PRP69"/>
      <c r="PRQ69"/>
      <c r="PRR69"/>
      <c r="PRS69"/>
      <c r="PRT69"/>
      <c r="PRU69"/>
      <c r="PRV69"/>
      <c r="PRW69"/>
      <c r="PRX69"/>
      <c r="PRY69"/>
      <c r="PRZ69"/>
      <c r="PSA69"/>
      <c r="PSB69"/>
      <c r="PSC69"/>
      <c r="PSD69"/>
      <c r="PSE69"/>
      <c r="PSF69"/>
      <c r="PSG69"/>
      <c r="PSH69"/>
      <c r="PSI69"/>
      <c r="PSJ69"/>
      <c r="PSK69"/>
      <c r="PSL69"/>
      <c r="PSM69"/>
      <c r="PSN69"/>
      <c r="PSO69"/>
      <c r="PSP69"/>
      <c r="PSQ69"/>
      <c r="PSR69"/>
      <c r="PSS69"/>
      <c r="PST69"/>
      <c r="PSU69"/>
      <c r="PSV69"/>
      <c r="PSW69"/>
      <c r="PSX69"/>
      <c r="PSY69"/>
      <c r="PSZ69"/>
      <c r="PTA69"/>
      <c r="PTB69"/>
      <c r="PTC69"/>
      <c r="PTD69"/>
      <c r="PTE69"/>
      <c r="PTF69"/>
      <c r="PTG69"/>
      <c r="PTH69"/>
      <c r="PTI69"/>
      <c r="PTJ69"/>
      <c r="PTK69"/>
      <c r="PTL69"/>
      <c r="PTM69"/>
      <c r="PTN69"/>
      <c r="PTO69"/>
      <c r="PTP69"/>
      <c r="PTQ69"/>
      <c r="PTR69"/>
      <c r="PTS69"/>
      <c r="PTT69"/>
      <c r="PTU69"/>
      <c r="PTV69"/>
      <c r="PTW69"/>
      <c r="PTX69"/>
      <c r="PTY69"/>
      <c r="PTZ69"/>
      <c r="PUA69"/>
      <c r="PUB69"/>
      <c r="PUC69"/>
      <c r="PUD69"/>
      <c r="PUE69"/>
      <c r="PUF69"/>
      <c r="PUG69"/>
      <c r="PUH69"/>
      <c r="PUI69"/>
      <c r="PUJ69"/>
      <c r="PUK69"/>
      <c r="PUL69"/>
      <c r="PUM69"/>
      <c r="PUN69"/>
      <c r="PUO69"/>
      <c r="PUP69"/>
      <c r="PUQ69"/>
      <c r="PUR69"/>
      <c r="PUS69"/>
      <c r="PUT69"/>
      <c r="PUU69"/>
      <c r="PUV69"/>
      <c r="PUW69"/>
      <c r="PUX69"/>
      <c r="PUY69"/>
      <c r="PUZ69"/>
      <c r="PVA69"/>
      <c r="PVB69"/>
      <c r="PVC69"/>
      <c r="PVD69"/>
      <c r="PVE69"/>
      <c r="PVF69"/>
      <c r="PVG69"/>
      <c r="PVH69"/>
      <c r="PVI69"/>
      <c r="PVJ69"/>
      <c r="PVK69"/>
      <c r="PVL69"/>
      <c r="PVM69"/>
      <c r="PVN69"/>
      <c r="PVO69"/>
      <c r="PVP69"/>
      <c r="PVQ69"/>
      <c r="PVR69"/>
      <c r="PVS69"/>
      <c r="PVT69"/>
      <c r="PVU69"/>
      <c r="PVV69"/>
      <c r="PVW69"/>
      <c r="PVX69"/>
      <c r="PVY69"/>
      <c r="PVZ69"/>
      <c r="PWA69"/>
      <c r="PWB69"/>
      <c r="PWC69"/>
      <c r="PWD69"/>
      <c r="PWE69"/>
      <c r="PWF69"/>
      <c r="PWG69"/>
      <c r="PWH69"/>
      <c r="PWI69"/>
      <c r="PWJ69"/>
      <c r="PWK69"/>
      <c r="PWL69"/>
      <c r="PWM69"/>
      <c r="PWN69"/>
      <c r="PWO69"/>
      <c r="PWP69"/>
      <c r="PWQ69"/>
      <c r="PWR69"/>
      <c r="PWS69"/>
      <c r="PWT69"/>
      <c r="PWU69"/>
      <c r="PWV69"/>
      <c r="PWW69"/>
      <c r="PWX69"/>
      <c r="PWY69"/>
      <c r="PWZ69"/>
      <c r="PXA69"/>
      <c r="PXB69"/>
      <c r="PXC69"/>
      <c r="PXD69"/>
      <c r="PXE69"/>
      <c r="PXF69"/>
      <c r="PXG69"/>
      <c r="PXH69"/>
      <c r="PXI69"/>
      <c r="PXJ69"/>
      <c r="PXK69"/>
      <c r="PXL69"/>
      <c r="PXM69"/>
      <c r="PXN69"/>
      <c r="PXO69"/>
      <c r="PXP69"/>
      <c r="PXQ69"/>
      <c r="PXR69"/>
      <c r="PXS69"/>
      <c r="PXT69"/>
      <c r="PXU69"/>
      <c r="PXV69"/>
      <c r="PXW69"/>
      <c r="PXX69"/>
      <c r="PXY69"/>
      <c r="PXZ69"/>
      <c r="PYA69"/>
      <c r="PYB69"/>
      <c r="PYC69"/>
      <c r="PYD69"/>
      <c r="PYE69"/>
      <c r="PYF69"/>
      <c r="PYG69"/>
      <c r="PYH69"/>
      <c r="PYI69"/>
      <c r="PYJ69"/>
      <c r="PYK69"/>
      <c r="PYL69"/>
      <c r="PYM69"/>
      <c r="PYN69"/>
      <c r="PYO69"/>
      <c r="PYP69"/>
      <c r="PYQ69"/>
      <c r="PYR69"/>
      <c r="PYS69"/>
      <c r="PYT69"/>
      <c r="PYU69"/>
      <c r="PYV69"/>
      <c r="PYW69"/>
      <c r="PYX69"/>
      <c r="PYY69"/>
      <c r="PYZ69"/>
      <c r="PZA69"/>
      <c r="PZB69"/>
      <c r="PZC69"/>
      <c r="PZD69"/>
      <c r="PZE69"/>
      <c r="PZF69"/>
      <c r="PZG69"/>
      <c r="PZH69"/>
      <c r="PZI69"/>
      <c r="PZJ69"/>
      <c r="PZK69"/>
      <c r="PZL69"/>
      <c r="PZM69"/>
      <c r="PZN69"/>
      <c r="PZO69"/>
      <c r="PZP69"/>
      <c r="PZQ69"/>
      <c r="PZR69"/>
      <c r="PZS69"/>
      <c r="PZT69"/>
      <c r="PZU69"/>
      <c r="PZV69"/>
      <c r="PZW69"/>
      <c r="PZX69"/>
      <c r="PZY69"/>
      <c r="PZZ69"/>
      <c r="QAA69"/>
      <c r="QAB69"/>
      <c r="QAC69"/>
      <c r="QAD69"/>
      <c r="QAE69"/>
      <c r="QAF69"/>
      <c r="QAG69"/>
      <c r="QAH69"/>
      <c r="QAI69"/>
      <c r="QAJ69"/>
      <c r="QAK69"/>
      <c r="QAL69"/>
      <c r="QAM69"/>
      <c r="QAN69"/>
      <c r="QAO69"/>
      <c r="QAP69"/>
      <c r="QAQ69"/>
      <c r="QAR69"/>
      <c r="QAS69"/>
      <c r="QAT69"/>
      <c r="QAU69"/>
      <c r="QAV69"/>
      <c r="QAW69"/>
      <c r="QAX69"/>
      <c r="QAY69"/>
      <c r="QAZ69"/>
      <c r="QBA69"/>
      <c r="QBB69"/>
      <c r="QBC69"/>
      <c r="QBD69"/>
      <c r="QBE69"/>
      <c r="QBF69"/>
      <c r="QBG69"/>
      <c r="QBH69"/>
      <c r="QBI69"/>
      <c r="QBJ69"/>
      <c r="QBK69"/>
      <c r="QBL69"/>
      <c r="QBM69"/>
      <c r="QBN69"/>
      <c r="QBO69"/>
      <c r="QBP69"/>
      <c r="QBQ69"/>
      <c r="QBR69"/>
      <c r="QBS69"/>
      <c r="QBT69"/>
      <c r="QBU69"/>
      <c r="QBV69"/>
      <c r="QBW69"/>
      <c r="QBX69"/>
      <c r="QBY69"/>
      <c r="QBZ69"/>
      <c r="QCA69"/>
      <c r="QCB69"/>
      <c r="QCC69"/>
      <c r="QCD69"/>
      <c r="QCE69"/>
      <c r="QCF69"/>
      <c r="QCG69"/>
      <c r="QCH69"/>
      <c r="QCI69"/>
      <c r="QCJ69"/>
      <c r="QCK69"/>
      <c r="QCL69"/>
      <c r="QCM69"/>
      <c r="QCN69"/>
      <c r="QCO69"/>
      <c r="QCP69"/>
      <c r="QCQ69"/>
      <c r="QCR69"/>
      <c r="QCS69"/>
      <c r="QCT69"/>
      <c r="QCU69"/>
      <c r="QCV69"/>
      <c r="QCW69"/>
      <c r="QCX69"/>
      <c r="QCY69"/>
      <c r="QCZ69"/>
      <c r="QDA69"/>
      <c r="QDB69"/>
      <c r="QDC69"/>
      <c r="QDD69"/>
      <c r="QDE69"/>
      <c r="QDF69"/>
      <c r="QDG69"/>
      <c r="QDH69"/>
      <c r="QDI69"/>
      <c r="QDJ69"/>
      <c r="QDK69"/>
      <c r="QDL69"/>
      <c r="QDM69"/>
      <c r="QDN69"/>
      <c r="QDO69"/>
      <c r="QDP69"/>
      <c r="QDQ69"/>
      <c r="QDR69"/>
      <c r="QDS69"/>
      <c r="QDT69"/>
      <c r="QDU69"/>
      <c r="QDV69"/>
      <c r="QDW69"/>
      <c r="QDX69"/>
      <c r="QDY69"/>
      <c r="QDZ69"/>
      <c r="QEA69"/>
      <c r="QEB69"/>
      <c r="QEC69"/>
      <c r="QED69"/>
      <c r="QEE69"/>
      <c r="QEF69"/>
      <c r="QEG69"/>
      <c r="QEH69"/>
      <c r="QEI69"/>
      <c r="QEJ69"/>
      <c r="QEK69"/>
      <c r="QEL69"/>
      <c r="QEM69"/>
      <c r="QEN69"/>
      <c r="QEO69"/>
      <c r="QEP69"/>
      <c r="QEQ69"/>
      <c r="QER69"/>
      <c r="QES69"/>
      <c r="QET69"/>
      <c r="QEU69"/>
      <c r="QEV69"/>
      <c r="QEW69"/>
      <c r="QEX69"/>
      <c r="QEY69"/>
      <c r="QEZ69"/>
      <c r="QFA69"/>
      <c r="QFB69"/>
      <c r="QFC69"/>
      <c r="QFD69"/>
      <c r="QFE69"/>
      <c r="QFF69"/>
      <c r="QFG69"/>
      <c r="QFH69"/>
      <c r="QFI69"/>
      <c r="QFJ69"/>
      <c r="QFK69"/>
      <c r="QFL69"/>
      <c r="QFM69"/>
      <c r="QFN69"/>
      <c r="QFO69"/>
      <c r="QFP69"/>
      <c r="QFQ69"/>
      <c r="QFR69"/>
      <c r="QFS69"/>
      <c r="QFT69"/>
      <c r="QFU69"/>
      <c r="QFV69"/>
      <c r="QFW69"/>
      <c r="QFX69"/>
      <c r="QFY69"/>
      <c r="QFZ69"/>
      <c r="QGA69"/>
      <c r="QGB69"/>
      <c r="QGC69"/>
      <c r="QGD69"/>
      <c r="QGE69"/>
      <c r="QGF69"/>
      <c r="QGG69"/>
      <c r="QGH69"/>
      <c r="QGI69"/>
      <c r="QGJ69"/>
      <c r="QGK69"/>
      <c r="QGL69"/>
      <c r="QGM69"/>
      <c r="QGN69"/>
      <c r="QGO69"/>
      <c r="QGP69"/>
      <c r="QGQ69"/>
      <c r="QGR69"/>
      <c r="QGS69"/>
      <c r="QGT69"/>
      <c r="QGU69"/>
      <c r="QGV69"/>
      <c r="QGW69"/>
      <c r="QGX69"/>
      <c r="QGY69"/>
      <c r="QGZ69"/>
      <c r="QHA69"/>
      <c r="QHB69"/>
      <c r="QHC69"/>
      <c r="QHD69"/>
      <c r="QHE69"/>
      <c r="QHF69"/>
      <c r="QHG69"/>
      <c r="QHH69"/>
      <c r="QHI69"/>
      <c r="QHJ69"/>
      <c r="QHK69"/>
      <c r="QHL69"/>
      <c r="QHM69"/>
      <c r="QHN69"/>
      <c r="QHO69"/>
      <c r="QHP69"/>
      <c r="QHQ69"/>
      <c r="QHR69"/>
      <c r="QHS69"/>
      <c r="QHT69"/>
      <c r="QHU69"/>
      <c r="QHV69"/>
      <c r="QHW69"/>
      <c r="QHX69"/>
      <c r="QHY69"/>
      <c r="QHZ69"/>
      <c r="QIA69"/>
      <c r="QIB69"/>
      <c r="QIC69"/>
      <c r="QID69"/>
      <c r="QIE69"/>
      <c r="QIF69"/>
      <c r="QIG69"/>
      <c r="QIH69"/>
      <c r="QII69"/>
      <c r="QIJ69"/>
      <c r="QIK69"/>
      <c r="QIL69"/>
      <c r="QIM69"/>
      <c r="QIN69"/>
      <c r="QIO69"/>
      <c r="QIP69"/>
      <c r="QIQ69"/>
      <c r="QIR69"/>
      <c r="QIS69"/>
      <c r="QIT69"/>
      <c r="QIU69"/>
      <c r="QIV69"/>
      <c r="QIW69"/>
      <c r="QIX69"/>
      <c r="QIY69"/>
      <c r="QIZ69"/>
      <c r="QJA69"/>
      <c r="QJB69"/>
      <c r="QJC69"/>
      <c r="QJD69"/>
      <c r="QJE69"/>
      <c r="QJF69"/>
      <c r="QJG69"/>
      <c r="QJH69"/>
      <c r="QJI69"/>
      <c r="QJJ69"/>
      <c r="QJK69"/>
      <c r="QJL69"/>
      <c r="QJM69"/>
      <c r="QJN69"/>
      <c r="QJO69"/>
      <c r="QJP69"/>
      <c r="QJQ69"/>
      <c r="QJR69"/>
      <c r="QJS69"/>
      <c r="QJT69"/>
      <c r="QJU69"/>
      <c r="QJV69"/>
      <c r="QJW69"/>
      <c r="QJX69"/>
      <c r="QJY69"/>
      <c r="QJZ69"/>
      <c r="QKA69"/>
      <c r="QKB69"/>
      <c r="QKC69"/>
      <c r="QKD69"/>
      <c r="QKE69"/>
      <c r="QKF69"/>
      <c r="QKG69"/>
      <c r="QKH69"/>
      <c r="QKI69"/>
      <c r="QKJ69"/>
      <c r="QKK69"/>
      <c r="QKL69"/>
      <c r="QKM69"/>
      <c r="QKN69"/>
      <c r="QKO69"/>
      <c r="QKP69"/>
      <c r="QKQ69"/>
      <c r="QKR69"/>
      <c r="QKS69"/>
      <c r="QKT69"/>
      <c r="QKU69"/>
      <c r="QKV69"/>
      <c r="QKW69"/>
      <c r="QKX69"/>
      <c r="QKY69"/>
      <c r="QKZ69"/>
      <c r="QLA69"/>
      <c r="QLB69"/>
      <c r="QLC69"/>
      <c r="QLD69"/>
      <c r="QLE69"/>
      <c r="QLF69"/>
      <c r="QLG69"/>
      <c r="QLH69"/>
      <c r="QLI69"/>
      <c r="QLJ69"/>
      <c r="QLK69"/>
      <c r="QLL69"/>
      <c r="QLM69"/>
      <c r="QLN69"/>
      <c r="QLO69"/>
      <c r="QLP69"/>
      <c r="QLQ69"/>
      <c r="QLR69"/>
      <c r="QLS69"/>
      <c r="QLT69"/>
      <c r="QLU69"/>
      <c r="QLV69"/>
      <c r="QLW69"/>
      <c r="QLX69"/>
      <c r="QLY69"/>
      <c r="QLZ69"/>
      <c r="QMA69"/>
      <c r="QMB69"/>
      <c r="QMC69"/>
      <c r="QMD69"/>
      <c r="QME69"/>
      <c r="QMF69"/>
      <c r="QMG69"/>
      <c r="QMH69"/>
      <c r="QMI69"/>
      <c r="QMJ69"/>
      <c r="QMK69"/>
      <c r="QML69"/>
      <c r="QMM69"/>
      <c r="QMN69"/>
      <c r="QMO69"/>
      <c r="QMP69"/>
      <c r="QMQ69"/>
      <c r="QMR69"/>
      <c r="QMS69"/>
      <c r="QMT69"/>
      <c r="QMU69"/>
      <c r="QMV69"/>
      <c r="QMW69"/>
      <c r="QMX69"/>
      <c r="QMY69"/>
      <c r="QMZ69"/>
      <c r="QNA69"/>
      <c r="QNB69"/>
      <c r="QNC69"/>
      <c r="QND69"/>
      <c r="QNE69"/>
      <c r="QNF69"/>
      <c r="QNG69"/>
      <c r="QNH69"/>
      <c r="QNI69"/>
      <c r="QNJ69"/>
      <c r="QNK69"/>
      <c r="QNL69"/>
      <c r="QNM69"/>
      <c r="QNN69"/>
      <c r="QNO69"/>
      <c r="QNP69"/>
      <c r="QNQ69"/>
      <c r="QNR69"/>
      <c r="QNS69"/>
      <c r="QNT69"/>
      <c r="QNU69"/>
      <c r="QNV69"/>
      <c r="QNW69"/>
      <c r="QNX69"/>
      <c r="QNY69"/>
      <c r="QNZ69"/>
      <c r="QOA69"/>
      <c r="QOB69"/>
      <c r="QOC69"/>
      <c r="QOD69"/>
      <c r="QOE69"/>
      <c r="QOF69"/>
      <c r="QOG69"/>
      <c r="QOH69"/>
      <c r="QOI69"/>
      <c r="QOJ69"/>
      <c r="QOK69"/>
      <c r="QOL69"/>
      <c r="QOM69"/>
      <c r="QON69"/>
      <c r="QOO69"/>
      <c r="QOP69"/>
      <c r="QOQ69"/>
      <c r="QOR69"/>
      <c r="QOS69"/>
      <c r="QOT69"/>
      <c r="QOU69"/>
      <c r="QOV69"/>
      <c r="QOW69"/>
      <c r="QOX69"/>
      <c r="QOY69"/>
      <c r="QOZ69"/>
      <c r="QPA69"/>
      <c r="QPB69"/>
      <c r="QPC69"/>
      <c r="QPD69"/>
      <c r="QPE69"/>
      <c r="QPF69"/>
      <c r="QPG69"/>
      <c r="QPH69"/>
      <c r="QPI69"/>
      <c r="QPJ69"/>
      <c r="QPK69"/>
      <c r="QPL69"/>
      <c r="QPM69"/>
      <c r="QPN69"/>
      <c r="QPO69"/>
      <c r="QPP69"/>
      <c r="QPQ69"/>
      <c r="QPR69"/>
      <c r="QPS69"/>
      <c r="QPT69"/>
      <c r="QPU69"/>
      <c r="QPV69"/>
      <c r="QPW69"/>
      <c r="QPX69"/>
      <c r="QPY69"/>
      <c r="QPZ69"/>
      <c r="QQA69"/>
      <c r="QQB69"/>
      <c r="QQC69"/>
      <c r="QQD69"/>
      <c r="QQE69"/>
      <c r="QQF69"/>
      <c r="QQG69"/>
      <c r="QQH69"/>
      <c r="QQI69"/>
      <c r="QQJ69"/>
      <c r="QQK69"/>
      <c r="QQL69"/>
      <c r="QQM69"/>
      <c r="QQN69"/>
      <c r="QQO69"/>
      <c r="QQP69"/>
      <c r="QQQ69"/>
      <c r="QQR69"/>
      <c r="QQS69"/>
      <c r="QQT69"/>
      <c r="QQU69"/>
      <c r="QQV69"/>
      <c r="QQW69"/>
      <c r="QQX69"/>
      <c r="QQY69"/>
      <c r="QQZ69"/>
      <c r="QRA69"/>
      <c r="QRB69"/>
      <c r="QRC69"/>
      <c r="QRD69"/>
      <c r="QRE69"/>
      <c r="QRF69"/>
      <c r="QRG69"/>
      <c r="QRH69"/>
      <c r="QRI69"/>
      <c r="QRJ69"/>
      <c r="QRK69"/>
      <c r="QRL69"/>
      <c r="QRM69"/>
      <c r="QRN69"/>
      <c r="QRO69"/>
      <c r="QRP69"/>
      <c r="QRQ69"/>
      <c r="QRR69"/>
      <c r="QRS69"/>
      <c r="QRT69"/>
      <c r="QRU69"/>
      <c r="QRV69"/>
      <c r="QRW69"/>
      <c r="QRX69"/>
      <c r="QRY69"/>
      <c r="QRZ69"/>
      <c r="QSA69"/>
      <c r="QSB69"/>
      <c r="QSC69"/>
      <c r="QSD69"/>
      <c r="QSE69"/>
      <c r="QSF69"/>
      <c r="QSG69"/>
      <c r="QSH69"/>
      <c r="QSI69"/>
      <c r="QSJ69"/>
      <c r="QSK69"/>
      <c r="QSL69"/>
      <c r="QSM69"/>
      <c r="QSN69"/>
      <c r="QSO69"/>
      <c r="QSP69"/>
      <c r="QSQ69"/>
      <c r="QSR69"/>
      <c r="QSS69"/>
      <c r="QST69"/>
      <c r="QSU69"/>
      <c r="QSV69"/>
      <c r="QSW69"/>
      <c r="QSX69"/>
      <c r="QSY69"/>
      <c r="QSZ69"/>
      <c r="QTA69"/>
      <c r="QTB69"/>
      <c r="QTC69"/>
      <c r="QTD69"/>
      <c r="QTE69"/>
      <c r="QTF69"/>
      <c r="QTG69"/>
      <c r="QTH69"/>
      <c r="QTI69"/>
      <c r="QTJ69"/>
      <c r="QTK69"/>
      <c r="QTL69"/>
      <c r="QTM69"/>
      <c r="QTN69"/>
      <c r="QTO69"/>
      <c r="QTP69"/>
      <c r="QTQ69"/>
      <c r="QTR69"/>
      <c r="QTS69"/>
      <c r="QTT69"/>
      <c r="QTU69"/>
      <c r="QTV69"/>
      <c r="QTW69"/>
      <c r="QTX69"/>
      <c r="QTY69"/>
      <c r="QTZ69"/>
      <c r="QUA69"/>
      <c r="QUB69"/>
      <c r="QUC69"/>
      <c r="QUD69"/>
      <c r="QUE69"/>
      <c r="QUF69"/>
      <c r="QUG69"/>
      <c r="QUH69"/>
      <c r="QUI69"/>
      <c r="QUJ69"/>
      <c r="QUK69"/>
      <c r="QUL69"/>
      <c r="QUM69"/>
      <c r="QUN69"/>
      <c r="QUO69"/>
      <c r="QUP69"/>
      <c r="QUQ69"/>
      <c r="QUR69"/>
      <c r="QUS69"/>
      <c r="QUT69"/>
      <c r="QUU69"/>
      <c r="QUV69"/>
      <c r="QUW69"/>
      <c r="QUX69"/>
      <c r="QUY69"/>
      <c r="QUZ69"/>
      <c r="QVA69"/>
      <c r="QVB69"/>
      <c r="QVC69"/>
      <c r="QVD69"/>
      <c r="QVE69"/>
      <c r="QVF69"/>
      <c r="QVG69"/>
      <c r="QVH69"/>
      <c r="QVI69"/>
      <c r="QVJ69"/>
      <c r="QVK69"/>
      <c r="QVL69"/>
      <c r="QVM69"/>
      <c r="QVN69"/>
      <c r="QVO69"/>
      <c r="QVP69"/>
      <c r="QVQ69"/>
      <c r="QVR69"/>
      <c r="QVS69"/>
      <c r="QVT69"/>
      <c r="QVU69"/>
      <c r="QVV69"/>
      <c r="QVW69"/>
      <c r="QVX69"/>
      <c r="QVY69"/>
      <c r="QVZ69"/>
      <c r="QWA69"/>
      <c r="QWB69"/>
      <c r="QWC69"/>
      <c r="QWD69"/>
      <c r="QWE69"/>
      <c r="QWF69"/>
      <c r="QWG69"/>
      <c r="QWH69"/>
      <c r="QWI69"/>
      <c r="QWJ69"/>
      <c r="QWK69"/>
      <c r="QWL69"/>
      <c r="QWM69"/>
      <c r="QWN69"/>
      <c r="QWO69"/>
      <c r="QWP69"/>
      <c r="QWQ69"/>
      <c r="QWR69"/>
      <c r="QWS69"/>
      <c r="QWT69"/>
      <c r="QWU69"/>
      <c r="QWV69"/>
      <c r="QWW69"/>
      <c r="QWX69"/>
      <c r="QWY69"/>
      <c r="QWZ69"/>
      <c r="QXA69"/>
      <c r="QXB69"/>
      <c r="QXC69"/>
      <c r="QXD69"/>
      <c r="QXE69"/>
      <c r="QXF69"/>
      <c r="QXG69"/>
      <c r="QXH69"/>
      <c r="QXI69"/>
      <c r="QXJ69"/>
      <c r="QXK69"/>
      <c r="QXL69"/>
      <c r="QXM69"/>
      <c r="QXN69"/>
      <c r="QXO69"/>
      <c r="QXP69"/>
      <c r="QXQ69"/>
      <c r="QXR69"/>
      <c r="QXS69"/>
      <c r="QXT69"/>
      <c r="QXU69"/>
      <c r="QXV69"/>
      <c r="QXW69"/>
      <c r="QXX69"/>
      <c r="QXY69"/>
      <c r="QXZ69"/>
      <c r="QYA69"/>
      <c r="QYB69"/>
      <c r="QYC69"/>
      <c r="QYD69"/>
      <c r="QYE69"/>
      <c r="QYF69"/>
      <c r="QYG69"/>
      <c r="QYH69"/>
      <c r="QYI69"/>
      <c r="QYJ69"/>
      <c r="QYK69"/>
      <c r="QYL69"/>
      <c r="QYM69"/>
      <c r="QYN69"/>
      <c r="QYO69"/>
      <c r="QYP69"/>
      <c r="QYQ69"/>
      <c r="QYR69"/>
      <c r="QYS69"/>
      <c r="QYT69"/>
      <c r="QYU69"/>
      <c r="QYV69"/>
      <c r="QYW69"/>
      <c r="QYX69"/>
      <c r="QYY69"/>
      <c r="QYZ69"/>
      <c r="QZA69"/>
      <c r="QZB69"/>
      <c r="QZC69"/>
      <c r="QZD69"/>
      <c r="QZE69"/>
      <c r="QZF69"/>
      <c r="QZG69"/>
      <c r="QZH69"/>
      <c r="QZI69"/>
      <c r="QZJ69"/>
      <c r="QZK69"/>
      <c r="QZL69"/>
      <c r="QZM69"/>
      <c r="QZN69"/>
      <c r="QZO69"/>
      <c r="QZP69"/>
      <c r="QZQ69"/>
      <c r="QZR69"/>
      <c r="QZS69"/>
      <c r="QZT69"/>
      <c r="QZU69"/>
      <c r="QZV69"/>
      <c r="QZW69"/>
      <c r="QZX69"/>
      <c r="QZY69"/>
      <c r="QZZ69"/>
      <c r="RAA69"/>
      <c r="RAB69"/>
      <c r="RAC69"/>
      <c r="RAD69"/>
      <c r="RAE69"/>
      <c r="RAF69"/>
      <c r="RAG69"/>
      <c r="RAH69"/>
      <c r="RAI69"/>
      <c r="RAJ69"/>
      <c r="RAK69"/>
      <c r="RAL69"/>
      <c r="RAM69"/>
      <c r="RAN69"/>
      <c r="RAO69"/>
      <c r="RAP69"/>
      <c r="RAQ69"/>
      <c r="RAR69"/>
      <c r="RAS69"/>
      <c r="RAT69"/>
      <c r="RAU69"/>
      <c r="RAV69"/>
      <c r="RAW69"/>
      <c r="RAX69"/>
      <c r="RAY69"/>
      <c r="RAZ69"/>
      <c r="RBA69"/>
      <c r="RBB69"/>
      <c r="RBC69"/>
      <c r="RBD69"/>
      <c r="RBE69"/>
      <c r="RBF69"/>
      <c r="RBG69"/>
      <c r="RBH69"/>
      <c r="RBI69"/>
      <c r="RBJ69"/>
      <c r="RBK69"/>
      <c r="RBL69"/>
      <c r="RBM69"/>
      <c r="RBN69"/>
      <c r="RBO69"/>
      <c r="RBP69"/>
      <c r="RBQ69"/>
      <c r="RBR69"/>
      <c r="RBS69"/>
      <c r="RBT69"/>
      <c r="RBU69"/>
      <c r="RBV69"/>
      <c r="RBW69"/>
      <c r="RBX69"/>
      <c r="RBY69"/>
      <c r="RBZ69"/>
      <c r="RCA69"/>
      <c r="RCB69"/>
      <c r="RCC69"/>
      <c r="RCD69"/>
      <c r="RCE69"/>
      <c r="RCF69"/>
      <c r="RCG69"/>
      <c r="RCH69"/>
      <c r="RCI69"/>
      <c r="RCJ69"/>
      <c r="RCK69"/>
      <c r="RCL69"/>
      <c r="RCM69"/>
      <c r="RCN69"/>
      <c r="RCO69"/>
      <c r="RCP69"/>
      <c r="RCQ69"/>
      <c r="RCR69"/>
      <c r="RCS69"/>
      <c r="RCT69"/>
      <c r="RCU69"/>
      <c r="RCV69"/>
      <c r="RCW69"/>
      <c r="RCX69"/>
      <c r="RCY69"/>
      <c r="RCZ69"/>
      <c r="RDA69"/>
      <c r="RDB69"/>
      <c r="RDC69"/>
      <c r="RDD69"/>
      <c r="RDE69"/>
      <c r="RDF69"/>
      <c r="RDG69"/>
      <c r="RDH69"/>
      <c r="RDI69"/>
      <c r="RDJ69"/>
      <c r="RDK69"/>
      <c r="RDL69"/>
      <c r="RDM69"/>
      <c r="RDN69"/>
      <c r="RDO69"/>
      <c r="RDP69"/>
      <c r="RDQ69"/>
      <c r="RDR69"/>
      <c r="RDS69"/>
      <c r="RDT69"/>
      <c r="RDU69"/>
      <c r="RDV69"/>
      <c r="RDW69"/>
      <c r="RDX69"/>
      <c r="RDY69"/>
      <c r="RDZ69"/>
      <c r="REA69"/>
      <c r="REB69"/>
      <c r="REC69"/>
      <c r="RED69"/>
      <c r="REE69"/>
      <c r="REF69"/>
      <c r="REG69"/>
      <c r="REH69"/>
      <c r="REI69"/>
      <c r="REJ69"/>
      <c r="REK69"/>
      <c r="REL69"/>
      <c r="REM69"/>
      <c r="REN69"/>
      <c r="REO69"/>
      <c r="REP69"/>
      <c r="REQ69"/>
      <c r="RER69"/>
      <c r="RES69"/>
      <c r="RET69"/>
      <c r="REU69"/>
      <c r="REV69"/>
      <c r="REW69"/>
      <c r="REX69"/>
      <c r="REY69"/>
      <c r="REZ69"/>
      <c r="RFA69"/>
      <c r="RFB69"/>
      <c r="RFC69"/>
      <c r="RFD69"/>
      <c r="RFE69"/>
      <c r="RFF69"/>
      <c r="RFG69"/>
      <c r="RFH69"/>
      <c r="RFI69"/>
      <c r="RFJ69"/>
      <c r="RFK69"/>
      <c r="RFL69"/>
      <c r="RFM69"/>
      <c r="RFN69"/>
      <c r="RFO69"/>
      <c r="RFP69"/>
      <c r="RFQ69"/>
      <c r="RFR69"/>
      <c r="RFS69"/>
      <c r="RFT69"/>
      <c r="RFU69"/>
      <c r="RFV69"/>
      <c r="RFW69"/>
      <c r="RFX69"/>
      <c r="RFY69"/>
      <c r="RFZ69"/>
      <c r="RGA69"/>
      <c r="RGB69"/>
      <c r="RGC69"/>
      <c r="RGD69"/>
      <c r="RGE69"/>
      <c r="RGF69"/>
      <c r="RGG69"/>
      <c r="RGH69"/>
      <c r="RGI69"/>
      <c r="RGJ69"/>
      <c r="RGK69"/>
      <c r="RGL69"/>
      <c r="RGM69"/>
      <c r="RGN69"/>
      <c r="RGO69"/>
      <c r="RGP69"/>
      <c r="RGQ69"/>
      <c r="RGR69"/>
      <c r="RGS69"/>
      <c r="RGT69"/>
      <c r="RGU69"/>
      <c r="RGV69"/>
      <c r="RGW69"/>
      <c r="RGX69"/>
      <c r="RGY69"/>
      <c r="RGZ69"/>
      <c r="RHA69"/>
      <c r="RHB69"/>
      <c r="RHC69"/>
      <c r="RHD69"/>
      <c r="RHE69"/>
      <c r="RHF69"/>
      <c r="RHG69"/>
      <c r="RHH69"/>
      <c r="RHI69"/>
      <c r="RHJ69"/>
      <c r="RHK69"/>
      <c r="RHL69"/>
      <c r="RHM69"/>
      <c r="RHN69"/>
      <c r="RHO69"/>
      <c r="RHP69"/>
      <c r="RHQ69"/>
      <c r="RHR69"/>
      <c r="RHS69"/>
      <c r="RHT69"/>
      <c r="RHU69"/>
      <c r="RHV69"/>
      <c r="RHW69"/>
      <c r="RHX69"/>
      <c r="RHY69"/>
      <c r="RHZ69"/>
      <c r="RIA69"/>
      <c r="RIB69"/>
      <c r="RIC69"/>
      <c r="RID69"/>
      <c r="RIE69"/>
      <c r="RIF69"/>
      <c r="RIG69"/>
      <c r="RIH69"/>
      <c r="RII69"/>
      <c r="RIJ69"/>
      <c r="RIK69"/>
      <c r="RIL69"/>
      <c r="RIM69"/>
      <c r="RIN69"/>
      <c r="RIO69"/>
      <c r="RIP69"/>
      <c r="RIQ69"/>
      <c r="RIR69"/>
      <c r="RIS69"/>
      <c r="RIT69"/>
      <c r="RIU69"/>
      <c r="RIV69"/>
      <c r="RIW69"/>
      <c r="RIX69"/>
      <c r="RIY69"/>
      <c r="RIZ69"/>
      <c r="RJA69"/>
      <c r="RJB69"/>
      <c r="RJC69"/>
      <c r="RJD69"/>
      <c r="RJE69"/>
      <c r="RJF69"/>
      <c r="RJG69"/>
      <c r="RJH69"/>
      <c r="RJI69"/>
      <c r="RJJ69"/>
      <c r="RJK69"/>
      <c r="RJL69"/>
      <c r="RJM69"/>
      <c r="RJN69"/>
      <c r="RJO69"/>
      <c r="RJP69"/>
      <c r="RJQ69"/>
      <c r="RJR69"/>
      <c r="RJS69"/>
      <c r="RJT69"/>
      <c r="RJU69"/>
      <c r="RJV69"/>
      <c r="RJW69"/>
      <c r="RJX69"/>
      <c r="RJY69"/>
      <c r="RJZ69"/>
      <c r="RKA69"/>
      <c r="RKB69"/>
      <c r="RKC69"/>
      <c r="RKD69"/>
      <c r="RKE69"/>
      <c r="RKF69"/>
      <c r="RKG69"/>
      <c r="RKH69"/>
      <c r="RKI69"/>
      <c r="RKJ69"/>
      <c r="RKK69"/>
      <c r="RKL69"/>
      <c r="RKM69"/>
      <c r="RKN69"/>
      <c r="RKO69"/>
      <c r="RKP69"/>
      <c r="RKQ69"/>
      <c r="RKR69"/>
      <c r="RKS69"/>
      <c r="RKT69"/>
      <c r="RKU69"/>
      <c r="RKV69"/>
      <c r="RKW69"/>
      <c r="RKX69"/>
      <c r="RKY69"/>
      <c r="RKZ69"/>
      <c r="RLA69"/>
      <c r="RLB69"/>
      <c r="RLC69"/>
      <c r="RLD69"/>
      <c r="RLE69"/>
      <c r="RLF69"/>
      <c r="RLG69"/>
      <c r="RLH69"/>
      <c r="RLI69"/>
      <c r="RLJ69"/>
      <c r="RLK69"/>
      <c r="RLL69"/>
      <c r="RLM69"/>
      <c r="RLN69"/>
      <c r="RLO69"/>
      <c r="RLP69"/>
      <c r="RLQ69"/>
      <c r="RLR69"/>
      <c r="RLS69"/>
      <c r="RLT69"/>
      <c r="RLU69"/>
      <c r="RLV69"/>
      <c r="RLW69"/>
      <c r="RLX69"/>
      <c r="RLY69"/>
      <c r="RLZ69"/>
      <c r="RMA69"/>
      <c r="RMB69"/>
      <c r="RMC69"/>
      <c r="RMD69"/>
      <c r="RME69"/>
      <c r="RMF69"/>
      <c r="RMG69"/>
      <c r="RMH69"/>
      <c r="RMI69"/>
      <c r="RMJ69"/>
      <c r="RMK69"/>
      <c r="RML69"/>
      <c r="RMM69"/>
      <c r="RMN69"/>
      <c r="RMO69"/>
      <c r="RMP69"/>
      <c r="RMQ69"/>
      <c r="RMR69"/>
      <c r="RMS69"/>
      <c r="RMT69"/>
      <c r="RMU69"/>
      <c r="RMV69"/>
      <c r="RMW69"/>
      <c r="RMX69"/>
      <c r="RMY69"/>
      <c r="RMZ69"/>
      <c r="RNA69"/>
      <c r="RNB69"/>
      <c r="RNC69"/>
      <c r="RND69"/>
      <c r="RNE69"/>
      <c r="RNF69"/>
      <c r="RNG69"/>
      <c r="RNH69"/>
      <c r="RNI69"/>
      <c r="RNJ69"/>
      <c r="RNK69"/>
      <c r="RNL69"/>
      <c r="RNM69"/>
      <c r="RNN69"/>
      <c r="RNO69"/>
      <c r="RNP69"/>
      <c r="RNQ69"/>
      <c r="RNR69"/>
      <c r="RNS69"/>
      <c r="RNT69"/>
      <c r="RNU69"/>
      <c r="RNV69"/>
      <c r="RNW69"/>
      <c r="RNX69"/>
      <c r="RNY69"/>
      <c r="RNZ69"/>
      <c r="ROA69"/>
      <c r="ROB69"/>
      <c r="ROC69"/>
      <c r="ROD69"/>
      <c r="ROE69"/>
      <c r="ROF69"/>
      <c r="ROG69"/>
      <c r="ROH69"/>
      <c r="ROI69"/>
      <c r="ROJ69"/>
      <c r="ROK69"/>
      <c r="ROL69"/>
      <c r="ROM69"/>
      <c r="RON69"/>
      <c r="ROO69"/>
      <c r="ROP69"/>
      <c r="ROQ69"/>
      <c r="ROR69"/>
      <c r="ROS69"/>
      <c r="ROT69"/>
      <c r="ROU69"/>
      <c r="ROV69"/>
      <c r="ROW69"/>
      <c r="ROX69"/>
      <c r="ROY69"/>
      <c r="ROZ69"/>
      <c r="RPA69"/>
      <c r="RPB69"/>
      <c r="RPC69"/>
      <c r="RPD69"/>
      <c r="RPE69"/>
      <c r="RPF69"/>
      <c r="RPG69"/>
      <c r="RPH69"/>
      <c r="RPI69"/>
      <c r="RPJ69"/>
      <c r="RPK69"/>
      <c r="RPL69"/>
      <c r="RPM69"/>
      <c r="RPN69"/>
      <c r="RPO69"/>
      <c r="RPP69"/>
      <c r="RPQ69"/>
      <c r="RPR69"/>
      <c r="RPS69"/>
      <c r="RPT69"/>
      <c r="RPU69"/>
      <c r="RPV69"/>
      <c r="RPW69"/>
      <c r="RPX69"/>
      <c r="RPY69"/>
      <c r="RPZ69"/>
      <c r="RQA69"/>
      <c r="RQB69"/>
      <c r="RQC69"/>
      <c r="RQD69"/>
      <c r="RQE69"/>
      <c r="RQF69"/>
      <c r="RQG69"/>
      <c r="RQH69"/>
      <c r="RQI69"/>
      <c r="RQJ69"/>
      <c r="RQK69"/>
      <c r="RQL69"/>
      <c r="RQM69"/>
      <c r="RQN69"/>
      <c r="RQO69"/>
      <c r="RQP69"/>
      <c r="RQQ69"/>
      <c r="RQR69"/>
      <c r="RQS69"/>
      <c r="RQT69"/>
      <c r="RQU69"/>
      <c r="RQV69"/>
      <c r="RQW69"/>
      <c r="RQX69"/>
      <c r="RQY69"/>
      <c r="RQZ69"/>
      <c r="RRA69"/>
      <c r="RRB69"/>
      <c r="RRC69"/>
      <c r="RRD69"/>
      <c r="RRE69"/>
      <c r="RRF69"/>
      <c r="RRG69"/>
      <c r="RRH69"/>
      <c r="RRI69"/>
      <c r="RRJ69"/>
      <c r="RRK69"/>
      <c r="RRL69"/>
      <c r="RRM69"/>
      <c r="RRN69"/>
      <c r="RRO69"/>
      <c r="RRP69"/>
      <c r="RRQ69"/>
      <c r="RRR69"/>
      <c r="RRS69"/>
      <c r="RRT69"/>
      <c r="RRU69"/>
      <c r="RRV69"/>
      <c r="RRW69"/>
      <c r="RRX69"/>
      <c r="RRY69"/>
      <c r="RRZ69"/>
      <c r="RSA69"/>
      <c r="RSB69"/>
      <c r="RSC69"/>
      <c r="RSD69"/>
      <c r="RSE69"/>
      <c r="RSF69"/>
      <c r="RSG69"/>
      <c r="RSH69"/>
      <c r="RSI69"/>
      <c r="RSJ69"/>
      <c r="RSK69"/>
      <c r="RSL69"/>
      <c r="RSM69"/>
      <c r="RSN69"/>
      <c r="RSO69"/>
      <c r="RSP69"/>
      <c r="RSQ69"/>
      <c r="RSR69"/>
      <c r="RSS69"/>
      <c r="RST69"/>
      <c r="RSU69"/>
      <c r="RSV69"/>
      <c r="RSW69"/>
      <c r="RSX69"/>
      <c r="RSY69"/>
      <c r="RSZ69"/>
      <c r="RTA69"/>
      <c r="RTB69"/>
      <c r="RTC69"/>
      <c r="RTD69"/>
      <c r="RTE69"/>
      <c r="RTF69"/>
      <c r="RTG69"/>
      <c r="RTH69"/>
      <c r="RTI69"/>
      <c r="RTJ69"/>
      <c r="RTK69"/>
      <c r="RTL69"/>
      <c r="RTM69"/>
      <c r="RTN69"/>
      <c r="RTO69"/>
      <c r="RTP69"/>
      <c r="RTQ69"/>
      <c r="RTR69"/>
      <c r="RTS69"/>
      <c r="RTT69"/>
      <c r="RTU69"/>
      <c r="RTV69"/>
      <c r="RTW69"/>
      <c r="RTX69"/>
      <c r="RTY69"/>
      <c r="RTZ69"/>
      <c r="RUA69"/>
      <c r="RUB69"/>
      <c r="RUC69"/>
      <c r="RUD69"/>
      <c r="RUE69"/>
      <c r="RUF69"/>
      <c r="RUG69"/>
      <c r="RUH69"/>
      <c r="RUI69"/>
      <c r="RUJ69"/>
      <c r="RUK69"/>
      <c r="RUL69"/>
      <c r="RUM69"/>
      <c r="RUN69"/>
      <c r="RUO69"/>
      <c r="RUP69"/>
      <c r="RUQ69"/>
      <c r="RUR69"/>
      <c r="RUS69"/>
      <c r="RUT69"/>
      <c r="RUU69"/>
      <c r="RUV69"/>
      <c r="RUW69"/>
      <c r="RUX69"/>
      <c r="RUY69"/>
      <c r="RUZ69"/>
      <c r="RVA69"/>
      <c r="RVB69"/>
      <c r="RVC69"/>
      <c r="RVD69"/>
      <c r="RVE69"/>
      <c r="RVF69"/>
      <c r="RVG69"/>
      <c r="RVH69"/>
      <c r="RVI69"/>
      <c r="RVJ69"/>
      <c r="RVK69"/>
      <c r="RVL69"/>
      <c r="RVM69"/>
      <c r="RVN69"/>
      <c r="RVO69"/>
      <c r="RVP69"/>
      <c r="RVQ69"/>
      <c r="RVR69"/>
      <c r="RVS69"/>
      <c r="RVT69"/>
      <c r="RVU69"/>
      <c r="RVV69"/>
      <c r="RVW69"/>
      <c r="RVX69"/>
      <c r="RVY69"/>
      <c r="RVZ69"/>
      <c r="RWA69"/>
      <c r="RWB69"/>
      <c r="RWC69"/>
      <c r="RWD69"/>
      <c r="RWE69"/>
      <c r="RWF69"/>
      <c r="RWG69"/>
      <c r="RWH69"/>
      <c r="RWI69"/>
      <c r="RWJ69"/>
      <c r="RWK69"/>
      <c r="RWL69"/>
      <c r="RWM69"/>
      <c r="RWN69"/>
      <c r="RWO69"/>
      <c r="RWP69"/>
      <c r="RWQ69"/>
      <c r="RWR69"/>
      <c r="RWS69"/>
      <c r="RWT69"/>
      <c r="RWU69"/>
      <c r="RWV69"/>
      <c r="RWW69"/>
      <c r="RWX69"/>
      <c r="RWY69"/>
      <c r="RWZ69"/>
      <c r="RXA69"/>
      <c r="RXB69"/>
      <c r="RXC69"/>
      <c r="RXD69"/>
      <c r="RXE69"/>
      <c r="RXF69"/>
      <c r="RXG69"/>
      <c r="RXH69"/>
      <c r="RXI69"/>
      <c r="RXJ69"/>
      <c r="RXK69"/>
      <c r="RXL69"/>
      <c r="RXM69"/>
      <c r="RXN69"/>
      <c r="RXO69"/>
      <c r="RXP69"/>
      <c r="RXQ69"/>
      <c r="RXR69"/>
      <c r="RXS69"/>
      <c r="RXT69"/>
      <c r="RXU69"/>
      <c r="RXV69"/>
      <c r="RXW69"/>
      <c r="RXX69"/>
      <c r="RXY69"/>
      <c r="RXZ69"/>
      <c r="RYA69"/>
      <c r="RYB69"/>
      <c r="RYC69"/>
      <c r="RYD69"/>
      <c r="RYE69"/>
      <c r="RYF69"/>
      <c r="RYG69"/>
      <c r="RYH69"/>
      <c r="RYI69"/>
      <c r="RYJ69"/>
      <c r="RYK69"/>
      <c r="RYL69"/>
      <c r="RYM69"/>
      <c r="RYN69"/>
      <c r="RYO69"/>
      <c r="RYP69"/>
      <c r="RYQ69"/>
      <c r="RYR69"/>
      <c r="RYS69"/>
      <c r="RYT69"/>
      <c r="RYU69"/>
      <c r="RYV69"/>
      <c r="RYW69"/>
      <c r="RYX69"/>
      <c r="RYY69"/>
      <c r="RYZ69"/>
      <c r="RZA69"/>
      <c r="RZB69"/>
      <c r="RZC69"/>
      <c r="RZD69"/>
      <c r="RZE69"/>
      <c r="RZF69"/>
      <c r="RZG69"/>
      <c r="RZH69"/>
      <c r="RZI69"/>
      <c r="RZJ69"/>
      <c r="RZK69"/>
      <c r="RZL69"/>
      <c r="RZM69"/>
      <c r="RZN69"/>
      <c r="RZO69"/>
      <c r="RZP69"/>
      <c r="RZQ69"/>
      <c r="RZR69"/>
      <c r="RZS69"/>
      <c r="RZT69"/>
      <c r="RZU69"/>
      <c r="RZV69"/>
      <c r="RZW69"/>
      <c r="RZX69"/>
      <c r="RZY69"/>
      <c r="RZZ69"/>
      <c r="SAA69"/>
      <c r="SAB69"/>
      <c r="SAC69"/>
      <c r="SAD69"/>
      <c r="SAE69"/>
      <c r="SAF69"/>
      <c r="SAG69"/>
      <c r="SAH69"/>
      <c r="SAI69"/>
      <c r="SAJ69"/>
      <c r="SAK69"/>
      <c r="SAL69"/>
      <c r="SAM69"/>
      <c r="SAN69"/>
      <c r="SAO69"/>
      <c r="SAP69"/>
      <c r="SAQ69"/>
      <c r="SAR69"/>
      <c r="SAS69"/>
      <c r="SAT69"/>
      <c r="SAU69"/>
      <c r="SAV69"/>
      <c r="SAW69"/>
      <c r="SAX69"/>
      <c r="SAY69"/>
      <c r="SAZ69"/>
      <c r="SBA69"/>
      <c r="SBB69"/>
      <c r="SBC69"/>
      <c r="SBD69"/>
      <c r="SBE69"/>
      <c r="SBF69"/>
      <c r="SBG69"/>
      <c r="SBH69"/>
      <c r="SBI69"/>
      <c r="SBJ69"/>
      <c r="SBK69"/>
      <c r="SBL69"/>
      <c r="SBM69"/>
      <c r="SBN69"/>
      <c r="SBO69"/>
      <c r="SBP69"/>
      <c r="SBQ69"/>
      <c r="SBR69"/>
      <c r="SBS69"/>
      <c r="SBT69"/>
      <c r="SBU69"/>
      <c r="SBV69"/>
      <c r="SBW69"/>
      <c r="SBX69"/>
      <c r="SBY69"/>
      <c r="SBZ69"/>
      <c r="SCA69"/>
      <c r="SCB69"/>
      <c r="SCC69"/>
      <c r="SCD69"/>
      <c r="SCE69"/>
      <c r="SCF69"/>
      <c r="SCG69"/>
      <c r="SCH69"/>
      <c r="SCI69"/>
      <c r="SCJ69"/>
      <c r="SCK69"/>
      <c r="SCL69"/>
      <c r="SCM69"/>
      <c r="SCN69"/>
      <c r="SCO69"/>
      <c r="SCP69"/>
      <c r="SCQ69"/>
      <c r="SCR69"/>
      <c r="SCS69"/>
      <c r="SCT69"/>
      <c r="SCU69"/>
      <c r="SCV69"/>
      <c r="SCW69"/>
      <c r="SCX69"/>
      <c r="SCY69"/>
      <c r="SCZ69"/>
      <c r="SDA69"/>
      <c r="SDB69"/>
      <c r="SDC69"/>
      <c r="SDD69"/>
      <c r="SDE69"/>
      <c r="SDF69"/>
      <c r="SDG69"/>
      <c r="SDH69"/>
      <c r="SDI69"/>
      <c r="SDJ69"/>
      <c r="SDK69"/>
      <c r="SDL69"/>
      <c r="SDM69"/>
      <c r="SDN69"/>
      <c r="SDO69"/>
      <c r="SDP69"/>
      <c r="SDQ69"/>
      <c r="SDR69"/>
      <c r="SDS69"/>
      <c r="SDT69"/>
      <c r="SDU69"/>
      <c r="SDV69"/>
      <c r="SDW69"/>
      <c r="SDX69"/>
      <c r="SDY69"/>
      <c r="SDZ69"/>
      <c r="SEA69"/>
      <c r="SEB69"/>
      <c r="SEC69"/>
      <c r="SED69"/>
      <c r="SEE69"/>
      <c r="SEF69"/>
      <c r="SEG69"/>
      <c r="SEH69"/>
      <c r="SEI69"/>
      <c r="SEJ69"/>
      <c r="SEK69"/>
      <c r="SEL69"/>
      <c r="SEM69"/>
      <c r="SEN69"/>
      <c r="SEO69"/>
      <c r="SEP69"/>
      <c r="SEQ69"/>
      <c r="SER69"/>
      <c r="SES69"/>
      <c r="SET69"/>
      <c r="SEU69"/>
      <c r="SEV69"/>
      <c r="SEW69"/>
      <c r="SEX69"/>
      <c r="SEY69"/>
      <c r="SEZ69"/>
      <c r="SFA69"/>
      <c r="SFB69"/>
      <c r="SFC69"/>
      <c r="SFD69"/>
      <c r="SFE69"/>
      <c r="SFF69"/>
      <c r="SFG69"/>
      <c r="SFH69"/>
      <c r="SFI69"/>
      <c r="SFJ69"/>
      <c r="SFK69"/>
      <c r="SFL69"/>
      <c r="SFM69"/>
      <c r="SFN69"/>
      <c r="SFO69"/>
      <c r="SFP69"/>
      <c r="SFQ69"/>
      <c r="SFR69"/>
      <c r="SFS69"/>
      <c r="SFT69"/>
      <c r="SFU69"/>
      <c r="SFV69"/>
      <c r="SFW69"/>
      <c r="SFX69"/>
      <c r="SFY69"/>
      <c r="SFZ69"/>
      <c r="SGA69"/>
      <c r="SGB69"/>
      <c r="SGC69"/>
      <c r="SGD69"/>
      <c r="SGE69"/>
      <c r="SGF69"/>
      <c r="SGG69"/>
      <c r="SGH69"/>
      <c r="SGI69"/>
      <c r="SGJ69"/>
      <c r="SGK69"/>
      <c r="SGL69"/>
      <c r="SGM69"/>
      <c r="SGN69"/>
      <c r="SGO69"/>
      <c r="SGP69"/>
      <c r="SGQ69"/>
      <c r="SGR69"/>
      <c r="SGS69"/>
      <c r="SGT69"/>
      <c r="SGU69"/>
      <c r="SGV69"/>
      <c r="SGW69"/>
      <c r="SGX69"/>
      <c r="SGY69"/>
      <c r="SGZ69"/>
      <c r="SHA69"/>
      <c r="SHB69"/>
      <c r="SHC69"/>
      <c r="SHD69"/>
      <c r="SHE69"/>
      <c r="SHF69"/>
      <c r="SHG69"/>
      <c r="SHH69"/>
      <c r="SHI69"/>
      <c r="SHJ69"/>
      <c r="SHK69"/>
      <c r="SHL69"/>
      <c r="SHM69"/>
      <c r="SHN69"/>
      <c r="SHO69"/>
      <c r="SHP69"/>
      <c r="SHQ69"/>
      <c r="SHR69"/>
      <c r="SHS69"/>
      <c r="SHT69"/>
      <c r="SHU69"/>
      <c r="SHV69"/>
      <c r="SHW69"/>
      <c r="SHX69"/>
      <c r="SHY69"/>
      <c r="SHZ69"/>
      <c r="SIA69"/>
      <c r="SIB69"/>
      <c r="SIC69"/>
      <c r="SID69"/>
      <c r="SIE69"/>
      <c r="SIF69"/>
      <c r="SIG69"/>
      <c r="SIH69"/>
      <c r="SII69"/>
      <c r="SIJ69"/>
      <c r="SIK69"/>
      <c r="SIL69"/>
      <c r="SIM69"/>
      <c r="SIN69"/>
      <c r="SIO69"/>
      <c r="SIP69"/>
      <c r="SIQ69"/>
      <c r="SIR69"/>
      <c r="SIS69"/>
      <c r="SIT69"/>
      <c r="SIU69"/>
      <c r="SIV69"/>
      <c r="SIW69"/>
      <c r="SIX69"/>
      <c r="SIY69"/>
      <c r="SIZ69"/>
      <c r="SJA69"/>
      <c r="SJB69"/>
      <c r="SJC69"/>
      <c r="SJD69"/>
      <c r="SJE69"/>
      <c r="SJF69"/>
      <c r="SJG69"/>
      <c r="SJH69"/>
      <c r="SJI69"/>
      <c r="SJJ69"/>
      <c r="SJK69"/>
      <c r="SJL69"/>
      <c r="SJM69"/>
      <c r="SJN69"/>
      <c r="SJO69"/>
      <c r="SJP69"/>
      <c r="SJQ69"/>
      <c r="SJR69"/>
      <c r="SJS69"/>
      <c r="SJT69"/>
      <c r="SJU69"/>
      <c r="SJV69"/>
      <c r="SJW69"/>
      <c r="SJX69"/>
      <c r="SJY69"/>
      <c r="SJZ69"/>
      <c r="SKA69"/>
      <c r="SKB69"/>
      <c r="SKC69"/>
      <c r="SKD69"/>
      <c r="SKE69"/>
      <c r="SKF69"/>
      <c r="SKG69"/>
      <c r="SKH69"/>
      <c r="SKI69"/>
      <c r="SKJ69"/>
      <c r="SKK69"/>
      <c r="SKL69"/>
      <c r="SKM69"/>
      <c r="SKN69"/>
      <c r="SKO69"/>
      <c r="SKP69"/>
      <c r="SKQ69"/>
      <c r="SKR69"/>
      <c r="SKS69"/>
      <c r="SKT69"/>
      <c r="SKU69"/>
      <c r="SKV69"/>
      <c r="SKW69"/>
      <c r="SKX69"/>
      <c r="SKY69"/>
      <c r="SKZ69"/>
      <c r="SLA69"/>
      <c r="SLB69"/>
      <c r="SLC69"/>
      <c r="SLD69"/>
      <c r="SLE69"/>
      <c r="SLF69"/>
      <c r="SLG69"/>
      <c r="SLH69"/>
      <c r="SLI69"/>
      <c r="SLJ69"/>
      <c r="SLK69"/>
      <c r="SLL69"/>
      <c r="SLM69"/>
      <c r="SLN69"/>
      <c r="SLO69"/>
      <c r="SLP69"/>
      <c r="SLQ69"/>
      <c r="SLR69"/>
      <c r="SLS69"/>
      <c r="SLT69"/>
      <c r="SLU69"/>
      <c r="SLV69"/>
      <c r="SLW69"/>
      <c r="SLX69"/>
      <c r="SLY69"/>
      <c r="SLZ69"/>
      <c r="SMA69"/>
      <c r="SMB69"/>
      <c r="SMC69"/>
      <c r="SMD69"/>
      <c r="SME69"/>
      <c r="SMF69"/>
      <c r="SMG69"/>
      <c r="SMH69"/>
      <c r="SMI69"/>
      <c r="SMJ69"/>
      <c r="SMK69"/>
      <c r="SML69"/>
      <c r="SMM69"/>
      <c r="SMN69"/>
      <c r="SMO69"/>
      <c r="SMP69"/>
      <c r="SMQ69"/>
      <c r="SMR69"/>
      <c r="SMS69"/>
      <c r="SMT69"/>
      <c r="SMU69"/>
      <c r="SMV69"/>
      <c r="SMW69"/>
      <c r="SMX69"/>
      <c r="SMY69"/>
      <c r="SMZ69"/>
      <c r="SNA69"/>
      <c r="SNB69"/>
      <c r="SNC69"/>
      <c r="SND69"/>
      <c r="SNE69"/>
      <c r="SNF69"/>
      <c r="SNG69"/>
      <c r="SNH69"/>
      <c r="SNI69"/>
      <c r="SNJ69"/>
      <c r="SNK69"/>
      <c r="SNL69"/>
      <c r="SNM69"/>
      <c r="SNN69"/>
      <c r="SNO69"/>
      <c r="SNP69"/>
      <c r="SNQ69"/>
      <c r="SNR69"/>
      <c r="SNS69"/>
      <c r="SNT69"/>
      <c r="SNU69"/>
      <c r="SNV69"/>
      <c r="SNW69"/>
      <c r="SNX69"/>
      <c r="SNY69"/>
      <c r="SNZ69"/>
      <c r="SOA69"/>
      <c r="SOB69"/>
      <c r="SOC69"/>
      <c r="SOD69"/>
      <c r="SOE69"/>
      <c r="SOF69"/>
      <c r="SOG69"/>
      <c r="SOH69"/>
      <c r="SOI69"/>
      <c r="SOJ69"/>
      <c r="SOK69"/>
      <c r="SOL69"/>
      <c r="SOM69"/>
      <c r="SON69"/>
      <c r="SOO69"/>
      <c r="SOP69"/>
      <c r="SOQ69"/>
      <c r="SOR69"/>
      <c r="SOS69"/>
      <c r="SOT69"/>
      <c r="SOU69"/>
      <c r="SOV69"/>
      <c r="SOW69"/>
      <c r="SOX69"/>
      <c r="SOY69"/>
      <c r="SOZ69"/>
      <c r="SPA69"/>
      <c r="SPB69"/>
      <c r="SPC69"/>
      <c r="SPD69"/>
      <c r="SPE69"/>
      <c r="SPF69"/>
      <c r="SPG69"/>
      <c r="SPH69"/>
      <c r="SPI69"/>
      <c r="SPJ69"/>
      <c r="SPK69"/>
      <c r="SPL69"/>
      <c r="SPM69"/>
      <c r="SPN69"/>
      <c r="SPO69"/>
      <c r="SPP69"/>
      <c r="SPQ69"/>
      <c r="SPR69"/>
      <c r="SPS69"/>
      <c r="SPT69"/>
      <c r="SPU69"/>
      <c r="SPV69"/>
      <c r="SPW69"/>
      <c r="SPX69"/>
      <c r="SPY69"/>
      <c r="SPZ69"/>
      <c r="SQA69"/>
      <c r="SQB69"/>
      <c r="SQC69"/>
      <c r="SQD69"/>
      <c r="SQE69"/>
      <c r="SQF69"/>
      <c r="SQG69"/>
      <c r="SQH69"/>
      <c r="SQI69"/>
      <c r="SQJ69"/>
      <c r="SQK69"/>
      <c r="SQL69"/>
      <c r="SQM69"/>
      <c r="SQN69"/>
      <c r="SQO69"/>
      <c r="SQP69"/>
      <c r="SQQ69"/>
      <c r="SQR69"/>
      <c r="SQS69"/>
      <c r="SQT69"/>
      <c r="SQU69"/>
      <c r="SQV69"/>
      <c r="SQW69"/>
      <c r="SQX69"/>
      <c r="SQY69"/>
      <c r="SQZ69"/>
      <c r="SRA69"/>
      <c r="SRB69"/>
      <c r="SRC69"/>
      <c r="SRD69"/>
      <c r="SRE69"/>
      <c r="SRF69"/>
      <c r="SRG69"/>
      <c r="SRH69"/>
      <c r="SRI69"/>
      <c r="SRJ69"/>
      <c r="SRK69"/>
      <c r="SRL69"/>
      <c r="SRM69"/>
      <c r="SRN69"/>
      <c r="SRO69"/>
      <c r="SRP69"/>
      <c r="SRQ69"/>
      <c r="SRR69"/>
      <c r="SRS69"/>
      <c r="SRT69"/>
      <c r="SRU69"/>
      <c r="SRV69"/>
      <c r="SRW69"/>
      <c r="SRX69"/>
      <c r="SRY69"/>
      <c r="SRZ69"/>
      <c r="SSA69"/>
      <c r="SSB69"/>
      <c r="SSC69"/>
      <c r="SSD69"/>
      <c r="SSE69"/>
      <c r="SSF69"/>
      <c r="SSG69"/>
      <c r="SSH69"/>
      <c r="SSI69"/>
      <c r="SSJ69"/>
      <c r="SSK69"/>
      <c r="SSL69"/>
      <c r="SSM69"/>
      <c r="SSN69"/>
      <c r="SSO69"/>
      <c r="SSP69"/>
      <c r="SSQ69"/>
      <c r="SSR69"/>
      <c r="SSS69"/>
      <c r="SST69"/>
      <c r="SSU69"/>
      <c r="SSV69"/>
      <c r="SSW69"/>
      <c r="SSX69"/>
      <c r="SSY69"/>
      <c r="SSZ69"/>
      <c r="STA69"/>
      <c r="STB69"/>
      <c r="STC69"/>
      <c r="STD69"/>
      <c r="STE69"/>
      <c r="STF69"/>
      <c r="STG69"/>
      <c r="STH69"/>
      <c r="STI69"/>
      <c r="STJ69"/>
      <c r="STK69"/>
      <c r="STL69"/>
      <c r="STM69"/>
      <c r="STN69"/>
      <c r="STO69"/>
      <c r="STP69"/>
      <c r="STQ69"/>
      <c r="STR69"/>
      <c r="STS69"/>
      <c r="STT69"/>
      <c r="STU69"/>
      <c r="STV69"/>
      <c r="STW69"/>
      <c r="STX69"/>
      <c r="STY69"/>
      <c r="STZ69"/>
      <c r="SUA69"/>
      <c r="SUB69"/>
      <c r="SUC69"/>
      <c r="SUD69"/>
      <c r="SUE69"/>
      <c r="SUF69"/>
      <c r="SUG69"/>
      <c r="SUH69"/>
      <c r="SUI69"/>
      <c r="SUJ69"/>
      <c r="SUK69"/>
      <c r="SUL69"/>
      <c r="SUM69"/>
      <c r="SUN69"/>
      <c r="SUO69"/>
      <c r="SUP69"/>
      <c r="SUQ69"/>
      <c r="SUR69"/>
      <c r="SUS69"/>
      <c r="SUT69"/>
      <c r="SUU69"/>
      <c r="SUV69"/>
      <c r="SUW69"/>
      <c r="SUX69"/>
      <c r="SUY69"/>
      <c r="SUZ69"/>
      <c r="SVA69"/>
      <c r="SVB69"/>
      <c r="SVC69"/>
      <c r="SVD69"/>
      <c r="SVE69"/>
      <c r="SVF69"/>
      <c r="SVG69"/>
      <c r="SVH69"/>
      <c r="SVI69"/>
      <c r="SVJ69"/>
      <c r="SVK69"/>
      <c r="SVL69"/>
      <c r="SVM69"/>
      <c r="SVN69"/>
      <c r="SVO69"/>
      <c r="SVP69"/>
      <c r="SVQ69"/>
      <c r="SVR69"/>
      <c r="SVS69"/>
      <c r="SVT69"/>
      <c r="SVU69"/>
      <c r="SVV69"/>
      <c r="SVW69"/>
      <c r="SVX69"/>
      <c r="SVY69"/>
      <c r="SVZ69"/>
      <c r="SWA69"/>
      <c r="SWB69"/>
      <c r="SWC69"/>
      <c r="SWD69"/>
      <c r="SWE69"/>
      <c r="SWF69"/>
      <c r="SWG69"/>
      <c r="SWH69"/>
      <c r="SWI69"/>
      <c r="SWJ69"/>
      <c r="SWK69"/>
      <c r="SWL69"/>
      <c r="SWM69"/>
      <c r="SWN69"/>
      <c r="SWO69"/>
      <c r="SWP69"/>
      <c r="SWQ69"/>
      <c r="SWR69"/>
      <c r="SWS69"/>
      <c r="SWT69"/>
      <c r="SWU69"/>
      <c r="SWV69"/>
      <c r="SWW69"/>
      <c r="SWX69"/>
      <c r="SWY69"/>
      <c r="SWZ69"/>
      <c r="SXA69"/>
      <c r="SXB69"/>
      <c r="SXC69"/>
      <c r="SXD69"/>
      <c r="SXE69"/>
      <c r="SXF69"/>
      <c r="SXG69"/>
      <c r="SXH69"/>
      <c r="SXI69"/>
      <c r="SXJ69"/>
      <c r="SXK69"/>
      <c r="SXL69"/>
      <c r="SXM69"/>
      <c r="SXN69"/>
      <c r="SXO69"/>
      <c r="SXP69"/>
      <c r="SXQ69"/>
      <c r="SXR69"/>
      <c r="SXS69"/>
      <c r="SXT69"/>
      <c r="SXU69"/>
      <c r="SXV69"/>
      <c r="SXW69"/>
      <c r="SXX69"/>
      <c r="SXY69"/>
      <c r="SXZ69"/>
      <c r="SYA69"/>
      <c r="SYB69"/>
      <c r="SYC69"/>
      <c r="SYD69"/>
      <c r="SYE69"/>
      <c r="SYF69"/>
      <c r="SYG69"/>
      <c r="SYH69"/>
      <c r="SYI69"/>
      <c r="SYJ69"/>
      <c r="SYK69"/>
      <c r="SYL69"/>
      <c r="SYM69"/>
      <c r="SYN69"/>
      <c r="SYO69"/>
      <c r="SYP69"/>
      <c r="SYQ69"/>
      <c r="SYR69"/>
      <c r="SYS69"/>
      <c r="SYT69"/>
      <c r="SYU69"/>
      <c r="SYV69"/>
      <c r="SYW69"/>
      <c r="SYX69"/>
      <c r="SYY69"/>
      <c r="SYZ69"/>
      <c r="SZA69"/>
      <c r="SZB69"/>
      <c r="SZC69"/>
      <c r="SZD69"/>
      <c r="SZE69"/>
      <c r="SZF69"/>
      <c r="SZG69"/>
      <c r="SZH69"/>
      <c r="SZI69"/>
      <c r="SZJ69"/>
      <c r="SZK69"/>
      <c r="SZL69"/>
      <c r="SZM69"/>
      <c r="SZN69"/>
      <c r="SZO69"/>
      <c r="SZP69"/>
      <c r="SZQ69"/>
      <c r="SZR69"/>
      <c r="SZS69"/>
      <c r="SZT69"/>
      <c r="SZU69"/>
      <c r="SZV69"/>
      <c r="SZW69"/>
      <c r="SZX69"/>
      <c r="SZY69"/>
      <c r="SZZ69"/>
      <c r="TAA69"/>
      <c r="TAB69"/>
      <c r="TAC69"/>
      <c r="TAD69"/>
      <c r="TAE69"/>
      <c r="TAF69"/>
      <c r="TAG69"/>
      <c r="TAH69"/>
      <c r="TAI69"/>
      <c r="TAJ69"/>
      <c r="TAK69"/>
      <c r="TAL69"/>
      <c r="TAM69"/>
      <c r="TAN69"/>
      <c r="TAO69"/>
      <c r="TAP69"/>
      <c r="TAQ69"/>
      <c r="TAR69"/>
      <c r="TAS69"/>
      <c r="TAT69"/>
      <c r="TAU69"/>
      <c r="TAV69"/>
      <c r="TAW69"/>
      <c r="TAX69"/>
      <c r="TAY69"/>
      <c r="TAZ69"/>
      <c r="TBA69"/>
      <c r="TBB69"/>
      <c r="TBC69"/>
      <c r="TBD69"/>
      <c r="TBE69"/>
      <c r="TBF69"/>
      <c r="TBG69"/>
      <c r="TBH69"/>
      <c r="TBI69"/>
      <c r="TBJ69"/>
      <c r="TBK69"/>
      <c r="TBL69"/>
      <c r="TBM69"/>
      <c r="TBN69"/>
      <c r="TBO69"/>
      <c r="TBP69"/>
      <c r="TBQ69"/>
      <c r="TBR69"/>
      <c r="TBS69"/>
      <c r="TBT69"/>
      <c r="TBU69"/>
      <c r="TBV69"/>
      <c r="TBW69"/>
      <c r="TBX69"/>
      <c r="TBY69"/>
      <c r="TBZ69"/>
      <c r="TCA69"/>
      <c r="TCB69"/>
      <c r="TCC69"/>
      <c r="TCD69"/>
      <c r="TCE69"/>
      <c r="TCF69"/>
      <c r="TCG69"/>
      <c r="TCH69"/>
      <c r="TCI69"/>
      <c r="TCJ69"/>
      <c r="TCK69"/>
      <c r="TCL69"/>
      <c r="TCM69"/>
      <c r="TCN69"/>
      <c r="TCO69"/>
      <c r="TCP69"/>
      <c r="TCQ69"/>
      <c r="TCR69"/>
      <c r="TCS69"/>
      <c r="TCT69"/>
      <c r="TCU69"/>
      <c r="TCV69"/>
      <c r="TCW69"/>
      <c r="TCX69"/>
      <c r="TCY69"/>
      <c r="TCZ69"/>
      <c r="TDA69"/>
      <c r="TDB69"/>
      <c r="TDC69"/>
      <c r="TDD69"/>
      <c r="TDE69"/>
      <c r="TDF69"/>
      <c r="TDG69"/>
      <c r="TDH69"/>
      <c r="TDI69"/>
      <c r="TDJ69"/>
      <c r="TDK69"/>
      <c r="TDL69"/>
      <c r="TDM69"/>
      <c r="TDN69"/>
      <c r="TDO69"/>
      <c r="TDP69"/>
      <c r="TDQ69"/>
      <c r="TDR69"/>
      <c r="TDS69"/>
      <c r="TDT69"/>
      <c r="TDU69"/>
      <c r="TDV69"/>
      <c r="TDW69"/>
      <c r="TDX69"/>
      <c r="TDY69"/>
      <c r="TDZ69"/>
      <c r="TEA69"/>
      <c r="TEB69"/>
      <c r="TEC69"/>
      <c r="TED69"/>
      <c r="TEE69"/>
      <c r="TEF69"/>
      <c r="TEG69"/>
      <c r="TEH69"/>
      <c r="TEI69"/>
      <c r="TEJ69"/>
      <c r="TEK69"/>
      <c r="TEL69"/>
      <c r="TEM69"/>
      <c r="TEN69"/>
      <c r="TEO69"/>
      <c r="TEP69"/>
      <c r="TEQ69"/>
      <c r="TER69"/>
      <c r="TES69"/>
      <c r="TET69"/>
      <c r="TEU69"/>
      <c r="TEV69"/>
      <c r="TEW69"/>
      <c r="TEX69"/>
      <c r="TEY69"/>
      <c r="TEZ69"/>
      <c r="TFA69"/>
      <c r="TFB69"/>
      <c r="TFC69"/>
      <c r="TFD69"/>
      <c r="TFE69"/>
      <c r="TFF69"/>
      <c r="TFG69"/>
      <c r="TFH69"/>
      <c r="TFI69"/>
      <c r="TFJ69"/>
      <c r="TFK69"/>
      <c r="TFL69"/>
      <c r="TFM69"/>
      <c r="TFN69"/>
      <c r="TFO69"/>
      <c r="TFP69"/>
      <c r="TFQ69"/>
      <c r="TFR69"/>
      <c r="TFS69"/>
      <c r="TFT69"/>
      <c r="TFU69"/>
      <c r="TFV69"/>
      <c r="TFW69"/>
      <c r="TFX69"/>
      <c r="TFY69"/>
      <c r="TFZ69"/>
      <c r="TGA69"/>
      <c r="TGB69"/>
      <c r="TGC69"/>
      <c r="TGD69"/>
      <c r="TGE69"/>
      <c r="TGF69"/>
      <c r="TGG69"/>
      <c r="TGH69"/>
      <c r="TGI69"/>
      <c r="TGJ69"/>
      <c r="TGK69"/>
      <c r="TGL69"/>
      <c r="TGM69"/>
      <c r="TGN69"/>
      <c r="TGO69"/>
      <c r="TGP69"/>
      <c r="TGQ69"/>
      <c r="TGR69"/>
      <c r="TGS69"/>
      <c r="TGT69"/>
      <c r="TGU69"/>
      <c r="TGV69"/>
      <c r="TGW69"/>
      <c r="TGX69"/>
      <c r="TGY69"/>
      <c r="TGZ69"/>
      <c r="THA69"/>
      <c r="THB69"/>
      <c r="THC69"/>
      <c r="THD69"/>
      <c r="THE69"/>
      <c r="THF69"/>
      <c r="THG69"/>
      <c r="THH69"/>
      <c r="THI69"/>
      <c r="THJ69"/>
      <c r="THK69"/>
      <c r="THL69"/>
      <c r="THM69"/>
      <c r="THN69"/>
      <c r="THO69"/>
      <c r="THP69"/>
      <c r="THQ69"/>
      <c r="THR69"/>
      <c r="THS69"/>
      <c r="THT69"/>
      <c r="THU69"/>
      <c r="THV69"/>
      <c r="THW69"/>
      <c r="THX69"/>
      <c r="THY69"/>
      <c r="THZ69"/>
      <c r="TIA69"/>
      <c r="TIB69"/>
      <c r="TIC69"/>
      <c r="TID69"/>
      <c r="TIE69"/>
      <c r="TIF69"/>
      <c r="TIG69"/>
      <c r="TIH69"/>
      <c r="TII69"/>
      <c r="TIJ69"/>
      <c r="TIK69"/>
      <c r="TIL69"/>
      <c r="TIM69"/>
      <c r="TIN69"/>
      <c r="TIO69"/>
      <c r="TIP69"/>
      <c r="TIQ69"/>
      <c r="TIR69"/>
      <c r="TIS69"/>
      <c r="TIT69"/>
      <c r="TIU69"/>
      <c r="TIV69"/>
      <c r="TIW69"/>
      <c r="TIX69"/>
      <c r="TIY69"/>
      <c r="TIZ69"/>
      <c r="TJA69"/>
      <c r="TJB69"/>
      <c r="TJC69"/>
      <c r="TJD69"/>
      <c r="TJE69"/>
      <c r="TJF69"/>
      <c r="TJG69"/>
      <c r="TJH69"/>
      <c r="TJI69"/>
      <c r="TJJ69"/>
      <c r="TJK69"/>
      <c r="TJL69"/>
      <c r="TJM69"/>
      <c r="TJN69"/>
      <c r="TJO69"/>
      <c r="TJP69"/>
      <c r="TJQ69"/>
      <c r="TJR69"/>
      <c r="TJS69"/>
      <c r="TJT69"/>
      <c r="TJU69"/>
      <c r="TJV69"/>
      <c r="TJW69"/>
      <c r="TJX69"/>
      <c r="TJY69"/>
      <c r="TJZ69"/>
      <c r="TKA69"/>
      <c r="TKB69"/>
      <c r="TKC69"/>
      <c r="TKD69"/>
      <c r="TKE69"/>
      <c r="TKF69"/>
      <c r="TKG69"/>
      <c r="TKH69"/>
      <c r="TKI69"/>
      <c r="TKJ69"/>
      <c r="TKK69"/>
      <c r="TKL69"/>
      <c r="TKM69"/>
      <c r="TKN69"/>
      <c r="TKO69"/>
      <c r="TKP69"/>
      <c r="TKQ69"/>
      <c r="TKR69"/>
      <c r="TKS69"/>
      <c r="TKT69"/>
      <c r="TKU69"/>
      <c r="TKV69"/>
      <c r="TKW69"/>
      <c r="TKX69"/>
      <c r="TKY69"/>
      <c r="TKZ69"/>
      <c r="TLA69"/>
      <c r="TLB69"/>
      <c r="TLC69"/>
      <c r="TLD69"/>
      <c r="TLE69"/>
      <c r="TLF69"/>
      <c r="TLG69"/>
      <c r="TLH69"/>
      <c r="TLI69"/>
      <c r="TLJ69"/>
      <c r="TLK69"/>
      <c r="TLL69"/>
      <c r="TLM69"/>
      <c r="TLN69"/>
      <c r="TLO69"/>
      <c r="TLP69"/>
      <c r="TLQ69"/>
      <c r="TLR69"/>
      <c r="TLS69"/>
      <c r="TLT69"/>
      <c r="TLU69"/>
      <c r="TLV69"/>
      <c r="TLW69"/>
      <c r="TLX69"/>
      <c r="TLY69"/>
      <c r="TLZ69"/>
      <c r="TMA69"/>
      <c r="TMB69"/>
      <c r="TMC69"/>
      <c r="TMD69"/>
      <c r="TME69"/>
      <c r="TMF69"/>
      <c r="TMG69"/>
      <c r="TMH69"/>
      <c r="TMI69"/>
      <c r="TMJ69"/>
      <c r="TMK69"/>
      <c r="TML69"/>
      <c r="TMM69"/>
      <c r="TMN69"/>
      <c r="TMO69"/>
      <c r="TMP69"/>
      <c r="TMQ69"/>
      <c r="TMR69"/>
      <c r="TMS69"/>
      <c r="TMT69"/>
      <c r="TMU69"/>
      <c r="TMV69"/>
      <c r="TMW69"/>
      <c r="TMX69"/>
      <c r="TMY69"/>
      <c r="TMZ69"/>
      <c r="TNA69"/>
      <c r="TNB69"/>
      <c r="TNC69"/>
      <c r="TND69"/>
      <c r="TNE69"/>
      <c r="TNF69"/>
      <c r="TNG69"/>
      <c r="TNH69"/>
      <c r="TNI69"/>
      <c r="TNJ69"/>
      <c r="TNK69"/>
      <c r="TNL69"/>
      <c r="TNM69"/>
      <c r="TNN69"/>
      <c r="TNO69"/>
      <c r="TNP69"/>
      <c r="TNQ69"/>
      <c r="TNR69"/>
      <c r="TNS69"/>
      <c r="TNT69"/>
      <c r="TNU69"/>
      <c r="TNV69"/>
      <c r="TNW69"/>
      <c r="TNX69"/>
      <c r="TNY69"/>
      <c r="TNZ69"/>
      <c r="TOA69"/>
      <c r="TOB69"/>
      <c r="TOC69"/>
      <c r="TOD69"/>
      <c r="TOE69"/>
      <c r="TOF69"/>
      <c r="TOG69"/>
      <c r="TOH69"/>
      <c r="TOI69"/>
      <c r="TOJ69"/>
      <c r="TOK69"/>
      <c r="TOL69"/>
      <c r="TOM69"/>
      <c r="TON69"/>
      <c r="TOO69"/>
      <c r="TOP69"/>
      <c r="TOQ69"/>
      <c r="TOR69"/>
      <c r="TOS69"/>
      <c r="TOT69"/>
      <c r="TOU69"/>
      <c r="TOV69"/>
      <c r="TOW69"/>
      <c r="TOX69"/>
      <c r="TOY69"/>
      <c r="TOZ69"/>
      <c r="TPA69"/>
      <c r="TPB69"/>
      <c r="TPC69"/>
      <c r="TPD69"/>
      <c r="TPE69"/>
      <c r="TPF69"/>
      <c r="TPG69"/>
      <c r="TPH69"/>
      <c r="TPI69"/>
      <c r="TPJ69"/>
      <c r="TPK69"/>
      <c r="TPL69"/>
      <c r="TPM69"/>
      <c r="TPN69"/>
      <c r="TPO69"/>
      <c r="TPP69"/>
      <c r="TPQ69"/>
      <c r="TPR69"/>
      <c r="TPS69"/>
      <c r="TPT69"/>
      <c r="TPU69"/>
      <c r="TPV69"/>
      <c r="TPW69"/>
      <c r="TPX69"/>
      <c r="TPY69"/>
      <c r="TPZ69"/>
      <c r="TQA69"/>
      <c r="TQB69"/>
      <c r="TQC69"/>
      <c r="TQD69"/>
      <c r="TQE69"/>
      <c r="TQF69"/>
      <c r="TQG69"/>
      <c r="TQH69"/>
      <c r="TQI69"/>
      <c r="TQJ69"/>
      <c r="TQK69"/>
      <c r="TQL69"/>
      <c r="TQM69"/>
      <c r="TQN69"/>
      <c r="TQO69"/>
      <c r="TQP69"/>
      <c r="TQQ69"/>
      <c r="TQR69"/>
      <c r="TQS69"/>
      <c r="TQT69"/>
      <c r="TQU69"/>
      <c r="TQV69"/>
      <c r="TQW69"/>
      <c r="TQX69"/>
      <c r="TQY69"/>
      <c r="TQZ69"/>
      <c r="TRA69"/>
      <c r="TRB69"/>
      <c r="TRC69"/>
      <c r="TRD69"/>
      <c r="TRE69"/>
      <c r="TRF69"/>
      <c r="TRG69"/>
      <c r="TRH69"/>
      <c r="TRI69"/>
      <c r="TRJ69"/>
      <c r="TRK69"/>
      <c r="TRL69"/>
      <c r="TRM69"/>
      <c r="TRN69"/>
      <c r="TRO69"/>
      <c r="TRP69"/>
      <c r="TRQ69"/>
      <c r="TRR69"/>
      <c r="TRS69"/>
      <c r="TRT69"/>
      <c r="TRU69"/>
      <c r="TRV69"/>
      <c r="TRW69"/>
      <c r="TRX69"/>
      <c r="TRY69"/>
      <c r="TRZ69"/>
      <c r="TSA69"/>
      <c r="TSB69"/>
      <c r="TSC69"/>
      <c r="TSD69"/>
      <c r="TSE69"/>
      <c r="TSF69"/>
      <c r="TSG69"/>
      <c r="TSH69"/>
      <c r="TSI69"/>
      <c r="TSJ69"/>
      <c r="TSK69"/>
      <c r="TSL69"/>
      <c r="TSM69"/>
      <c r="TSN69"/>
      <c r="TSO69"/>
      <c r="TSP69"/>
      <c r="TSQ69"/>
      <c r="TSR69"/>
      <c r="TSS69"/>
      <c r="TST69"/>
      <c r="TSU69"/>
      <c r="TSV69"/>
      <c r="TSW69"/>
      <c r="TSX69"/>
      <c r="TSY69"/>
      <c r="TSZ69"/>
      <c r="TTA69"/>
      <c r="TTB69"/>
      <c r="TTC69"/>
      <c r="TTD69"/>
      <c r="TTE69"/>
      <c r="TTF69"/>
      <c r="TTG69"/>
      <c r="TTH69"/>
      <c r="TTI69"/>
      <c r="TTJ69"/>
      <c r="TTK69"/>
      <c r="TTL69"/>
      <c r="TTM69"/>
      <c r="TTN69"/>
      <c r="TTO69"/>
      <c r="TTP69"/>
      <c r="TTQ69"/>
      <c r="TTR69"/>
      <c r="TTS69"/>
      <c r="TTT69"/>
      <c r="TTU69"/>
      <c r="TTV69"/>
      <c r="TTW69"/>
      <c r="TTX69"/>
      <c r="TTY69"/>
      <c r="TTZ69"/>
      <c r="TUA69"/>
      <c r="TUB69"/>
      <c r="TUC69"/>
      <c r="TUD69"/>
      <c r="TUE69"/>
      <c r="TUF69"/>
      <c r="TUG69"/>
      <c r="TUH69"/>
      <c r="TUI69"/>
      <c r="TUJ69"/>
      <c r="TUK69"/>
      <c r="TUL69"/>
      <c r="TUM69"/>
      <c r="TUN69"/>
      <c r="TUO69"/>
      <c r="TUP69"/>
      <c r="TUQ69"/>
      <c r="TUR69"/>
      <c r="TUS69"/>
      <c r="TUT69"/>
      <c r="TUU69"/>
      <c r="TUV69"/>
      <c r="TUW69"/>
      <c r="TUX69"/>
      <c r="TUY69"/>
      <c r="TUZ69"/>
      <c r="TVA69"/>
      <c r="TVB69"/>
      <c r="TVC69"/>
      <c r="TVD69"/>
      <c r="TVE69"/>
      <c r="TVF69"/>
      <c r="TVG69"/>
      <c r="TVH69"/>
      <c r="TVI69"/>
      <c r="TVJ69"/>
      <c r="TVK69"/>
      <c r="TVL69"/>
      <c r="TVM69"/>
      <c r="TVN69"/>
      <c r="TVO69"/>
      <c r="TVP69"/>
      <c r="TVQ69"/>
      <c r="TVR69"/>
      <c r="TVS69"/>
      <c r="TVT69"/>
      <c r="TVU69"/>
      <c r="TVV69"/>
      <c r="TVW69"/>
      <c r="TVX69"/>
      <c r="TVY69"/>
      <c r="TVZ69"/>
      <c r="TWA69"/>
      <c r="TWB69"/>
      <c r="TWC69"/>
      <c r="TWD69"/>
      <c r="TWE69"/>
      <c r="TWF69"/>
      <c r="TWG69"/>
      <c r="TWH69"/>
      <c r="TWI69"/>
      <c r="TWJ69"/>
      <c r="TWK69"/>
      <c r="TWL69"/>
      <c r="TWM69"/>
      <c r="TWN69"/>
      <c r="TWO69"/>
      <c r="TWP69"/>
      <c r="TWQ69"/>
      <c r="TWR69"/>
      <c r="TWS69"/>
      <c r="TWT69"/>
      <c r="TWU69"/>
      <c r="TWV69"/>
      <c r="TWW69"/>
      <c r="TWX69"/>
      <c r="TWY69"/>
      <c r="TWZ69"/>
      <c r="TXA69"/>
      <c r="TXB69"/>
      <c r="TXC69"/>
      <c r="TXD69"/>
      <c r="TXE69"/>
      <c r="TXF69"/>
      <c r="TXG69"/>
      <c r="TXH69"/>
      <c r="TXI69"/>
      <c r="TXJ69"/>
      <c r="TXK69"/>
      <c r="TXL69"/>
      <c r="TXM69"/>
      <c r="TXN69"/>
      <c r="TXO69"/>
      <c r="TXP69"/>
      <c r="TXQ69"/>
      <c r="TXR69"/>
      <c r="TXS69"/>
      <c r="TXT69"/>
      <c r="TXU69"/>
      <c r="TXV69"/>
      <c r="TXW69"/>
      <c r="TXX69"/>
      <c r="TXY69"/>
      <c r="TXZ69"/>
      <c r="TYA69"/>
      <c r="TYB69"/>
      <c r="TYC69"/>
      <c r="TYD69"/>
      <c r="TYE69"/>
      <c r="TYF69"/>
      <c r="TYG69"/>
      <c r="TYH69"/>
      <c r="TYI69"/>
      <c r="TYJ69"/>
      <c r="TYK69"/>
      <c r="TYL69"/>
      <c r="TYM69"/>
      <c r="TYN69"/>
      <c r="TYO69"/>
      <c r="TYP69"/>
      <c r="TYQ69"/>
      <c r="TYR69"/>
      <c r="TYS69"/>
      <c r="TYT69"/>
      <c r="TYU69"/>
      <c r="TYV69"/>
      <c r="TYW69"/>
      <c r="TYX69"/>
      <c r="TYY69"/>
      <c r="TYZ69"/>
      <c r="TZA69"/>
      <c r="TZB69"/>
      <c r="TZC69"/>
      <c r="TZD69"/>
      <c r="TZE69"/>
      <c r="TZF69"/>
      <c r="TZG69"/>
      <c r="TZH69"/>
      <c r="TZI69"/>
      <c r="TZJ69"/>
      <c r="TZK69"/>
      <c r="TZL69"/>
      <c r="TZM69"/>
      <c r="TZN69"/>
      <c r="TZO69"/>
      <c r="TZP69"/>
      <c r="TZQ69"/>
      <c r="TZR69"/>
      <c r="TZS69"/>
      <c r="TZT69"/>
      <c r="TZU69"/>
      <c r="TZV69"/>
      <c r="TZW69"/>
      <c r="TZX69"/>
      <c r="TZY69"/>
      <c r="TZZ69"/>
      <c r="UAA69"/>
      <c r="UAB69"/>
      <c r="UAC69"/>
      <c r="UAD69"/>
      <c r="UAE69"/>
      <c r="UAF69"/>
      <c r="UAG69"/>
      <c r="UAH69"/>
      <c r="UAI69"/>
      <c r="UAJ69"/>
      <c r="UAK69"/>
      <c r="UAL69"/>
      <c r="UAM69"/>
      <c r="UAN69"/>
      <c r="UAO69"/>
      <c r="UAP69"/>
      <c r="UAQ69"/>
      <c r="UAR69"/>
      <c r="UAS69"/>
      <c r="UAT69"/>
      <c r="UAU69"/>
      <c r="UAV69"/>
      <c r="UAW69"/>
      <c r="UAX69"/>
      <c r="UAY69"/>
      <c r="UAZ69"/>
      <c r="UBA69"/>
      <c r="UBB69"/>
      <c r="UBC69"/>
      <c r="UBD69"/>
      <c r="UBE69"/>
      <c r="UBF69"/>
      <c r="UBG69"/>
      <c r="UBH69"/>
      <c r="UBI69"/>
      <c r="UBJ69"/>
      <c r="UBK69"/>
      <c r="UBL69"/>
      <c r="UBM69"/>
      <c r="UBN69"/>
      <c r="UBO69"/>
      <c r="UBP69"/>
      <c r="UBQ69"/>
      <c r="UBR69"/>
      <c r="UBS69"/>
      <c r="UBT69"/>
      <c r="UBU69"/>
      <c r="UBV69"/>
      <c r="UBW69"/>
      <c r="UBX69"/>
      <c r="UBY69"/>
      <c r="UBZ69"/>
      <c r="UCA69"/>
      <c r="UCB69"/>
      <c r="UCC69"/>
      <c r="UCD69"/>
      <c r="UCE69"/>
      <c r="UCF69"/>
      <c r="UCG69"/>
      <c r="UCH69"/>
      <c r="UCI69"/>
      <c r="UCJ69"/>
      <c r="UCK69"/>
      <c r="UCL69"/>
      <c r="UCM69"/>
      <c r="UCN69"/>
      <c r="UCO69"/>
      <c r="UCP69"/>
      <c r="UCQ69"/>
      <c r="UCR69"/>
      <c r="UCS69"/>
      <c r="UCT69"/>
      <c r="UCU69"/>
      <c r="UCV69"/>
      <c r="UCW69"/>
      <c r="UCX69"/>
      <c r="UCY69"/>
      <c r="UCZ69"/>
      <c r="UDA69"/>
      <c r="UDB69"/>
      <c r="UDC69"/>
      <c r="UDD69"/>
      <c r="UDE69"/>
      <c r="UDF69"/>
      <c r="UDG69"/>
      <c r="UDH69"/>
      <c r="UDI69"/>
      <c r="UDJ69"/>
      <c r="UDK69"/>
      <c r="UDL69"/>
      <c r="UDM69"/>
      <c r="UDN69"/>
      <c r="UDO69"/>
      <c r="UDP69"/>
      <c r="UDQ69"/>
      <c r="UDR69"/>
      <c r="UDS69"/>
      <c r="UDT69"/>
      <c r="UDU69"/>
      <c r="UDV69"/>
      <c r="UDW69"/>
      <c r="UDX69"/>
      <c r="UDY69"/>
      <c r="UDZ69"/>
      <c r="UEA69"/>
      <c r="UEB69"/>
      <c r="UEC69"/>
      <c r="UED69"/>
      <c r="UEE69"/>
      <c r="UEF69"/>
      <c r="UEG69"/>
      <c r="UEH69"/>
      <c r="UEI69"/>
      <c r="UEJ69"/>
      <c r="UEK69"/>
      <c r="UEL69"/>
      <c r="UEM69"/>
      <c r="UEN69"/>
      <c r="UEO69"/>
      <c r="UEP69"/>
      <c r="UEQ69"/>
      <c r="UER69"/>
      <c r="UES69"/>
      <c r="UET69"/>
      <c r="UEU69"/>
      <c r="UEV69"/>
      <c r="UEW69"/>
      <c r="UEX69"/>
      <c r="UEY69"/>
      <c r="UEZ69"/>
      <c r="UFA69"/>
      <c r="UFB69"/>
      <c r="UFC69"/>
      <c r="UFD69"/>
      <c r="UFE69"/>
      <c r="UFF69"/>
      <c r="UFG69"/>
      <c r="UFH69"/>
      <c r="UFI69"/>
      <c r="UFJ69"/>
      <c r="UFK69"/>
      <c r="UFL69"/>
      <c r="UFM69"/>
      <c r="UFN69"/>
      <c r="UFO69"/>
      <c r="UFP69"/>
      <c r="UFQ69"/>
      <c r="UFR69"/>
      <c r="UFS69"/>
      <c r="UFT69"/>
      <c r="UFU69"/>
      <c r="UFV69"/>
      <c r="UFW69"/>
      <c r="UFX69"/>
      <c r="UFY69"/>
      <c r="UFZ69"/>
      <c r="UGA69"/>
      <c r="UGB69"/>
      <c r="UGC69"/>
      <c r="UGD69"/>
      <c r="UGE69"/>
      <c r="UGF69"/>
      <c r="UGG69"/>
      <c r="UGH69"/>
      <c r="UGI69"/>
      <c r="UGJ69"/>
      <c r="UGK69"/>
      <c r="UGL69"/>
      <c r="UGM69"/>
      <c r="UGN69"/>
      <c r="UGO69"/>
      <c r="UGP69"/>
      <c r="UGQ69"/>
      <c r="UGR69"/>
      <c r="UGS69"/>
      <c r="UGT69"/>
      <c r="UGU69"/>
      <c r="UGV69"/>
      <c r="UGW69"/>
      <c r="UGX69"/>
      <c r="UGY69"/>
      <c r="UGZ69"/>
      <c r="UHA69"/>
      <c r="UHB69"/>
      <c r="UHC69"/>
      <c r="UHD69"/>
      <c r="UHE69"/>
      <c r="UHF69"/>
      <c r="UHG69"/>
      <c r="UHH69"/>
      <c r="UHI69"/>
      <c r="UHJ69"/>
      <c r="UHK69"/>
      <c r="UHL69"/>
      <c r="UHM69"/>
      <c r="UHN69"/>
      <c r="UHO69"/>
      <c r="UHP69"/>
      <c r="UHQ69"/>
      <c r="UHR69"/>
      <c r="UHS69"/>
      <c r="UHT69"/>
      <c r="UHU69"/>
      <c r="UHV69"/>
      <c r="UHW69"/>
      <c r="UHX69"/>
      <c r="UHY69"/>
      <c r="UHZ69"/>
      <c r="UIA69"/>
      <c r="UIB69"/>
      <c r="UIC69"/>
      <c r="UID69"/>
      <c r="UIE69"/>
      <c r="UIF69"/>
      <c r="UIG69"/>
      <c r="UIH69"/>
      <c r="UII69"/>
      <c r="UIJ69"/>
      <c r="UIK69"/>
      <c r="UIL69"/>
      <c r="UIM69"/>
      <c r="UIN69"/>
      <c r="UIO69"/>
      <c r="UIP69"/>
      <c r="UIQ69"/>
      <c r="UIR69"/>
      <c r="UIS69"/>
      <c r="UIT69"/>
      <c r="UIU69"/>
      <c r="UIV69"/>
      <c r="UIW69"/>
      <c r="UIX69"/>
      <c r="UIY69"/>
      <c r="UIZ69"/>
      <c r="UJA69"/>
      <c r="UJB69"/>
      <c r="UJC69"/>
      <c r="UJD69"/>
      <c r="UJE69"/>
      <c r="UJF69"/>
      <c r="UJG69"/>
      <c r="UJH69"/>
      <c r="UJI69"/>
      <c r="UJJ69"/>
      <c r="UJK69"/>
      <c r="UJL69"/>
      <c r="UJM69"/>
      <c r="UJN69"/>
      <c r="UJO69"/>
      <c r="UJP69"/>
      <c r="UJQ69"/>
      <c r="UJR69"/>
      <c r="UJS69"/>
      <c r="UJT69"/>
      <c r="UJU69"/>
      <c r="UJV69"/>
      <c r="UJW69"/>
      <c r="UJX69"/>
      <c r="UJY69"/>
      <c r="UJZ69"/>
      <c r="UKA69"/>
      <c r="UKB69"/>
      <c r="UKC69"/>
      <c r="UKD69"/>
      <c r="UKE69"/>
      <c r="UKF69"/>
      <c r="UKG69"/>
      <c r="UKH69"/>
      <c r="UKI69"/>
      <c r="UKJ69"/>
      <c r="UKK69"/>
      <c r="UKL69"/>
      <c r="UKM69"/>
      <c r="UKN69"/>
      <c r="UKO69"/>
      <c r="UKP69"/>
      <c r="UKQ69"/>
      <c r="UKR69"/>
      <c r="UKS69"/>
      <c r="UKT69"/>
      <c r="UKU69"/>
      <c r="UKV69"/>
      <c r="UKW69"/>
      <c r="UKX69"/>
      <c r="UKY69"/>
      <c r="UKZ69"/>
      <c r="ULA69"/>
      <c r="ULB69"/>
      <c r="ULC69"/>
      <c r="ULD69"/>
      <c r="ULE69"/>
      <c r="ULF69"/>
      <c r="ULG69"/>
      <c r="ULH69"/>
      <c r="ULI69"/>
      <c r="ULJ69"/>
      <c r="ULK69"/>
      <c r="ULL69"/>
      <c r="ULM69"/>
      <c r="ULN69"/>
      <c r="ULO69"/>
      <c r="ULP69"/>
      <c r="ULQ69"/>
      <c r="ULR69"/>
      <c r="ULS69"/>
      <c r="ULT69"/>
      <c r="ULU69"/>
      <c r="ULV69"/>
      <c r="ULW69"/>
      <c r="ULX69"/>
      <c r="ULY69"/>
      <c r="ULZ69"/>
      <c r="UMA69"/>
      <c r="UMB69"/>
      <c r="UMC69"/>
      <c r="UMD69"/>
      <c r="UME69"/>
      <c r="UMF69"/>
      <c r="UMG69"/>
      <c r="UMH69"/>
      <c r="UMI69"/>
      <c r="UMJ69"/>
      <c r="UMK69"/>
      <c r="UML69"/>
      <c r="UMM69"/>
      <c r="UMN69"/>
      <c r="UMO69"/>
      <c r="UMP69"/>
      <c r="UMQ69"/>
      <c r="UMR69"/>
      <c r="UMS69"/>
      <c r="UMT69"/>
      <c r="UMU69"/>
      <c r="UMV69"/>
      <c r="UMW69"/>
      <c r="UMX69"/>
      <c r="UMY69"/>
      <c r="UMZ69"/>
      <c r="UNA69"/>
      <c r="UNB69"/>
      <c r="UNC69"/>
      <c r="UND69"/>
      <c r="UNE69"/>
      <c r="UNF69"/>
      <c r="UNG69"/>
      <c r="UNH69"/>
      <c r="UNI69"/>
      <c r="UNJ69"/>
      <c r="UNK69"/>
      <c r="UNL69"/>
      <c r="UNM69"/>
      <c r="UNN69"/>
      <c r="UNO69"/>
      <c r="UNP69"/>
      <c r="UNQ69"/>
      <c r="UNR69"/>
      <c r="UNS69"/>
      <c r="UNT69"/>
      <c r="UNU69"/>
      <c r="UNV69"/>
      <c r="UNW69"/>
      <c r="UNX69"/>
      <c r="UNY69"/>
      <c r="UNZ69"/>
      <c r="UOA69"/>
      <c r="UOB69"/>
      <c r="UOC69"/>
      <c r="UOD69"/>
      <c r="UOE69"/>
      <c r="UOF69"/>
      <c r="UOG69"/>
      <c r="UOH69"/>
      <c r="UOI69"/>
      <c r="UOJ69"/>
      <c r="UOK69"/>
      <c r="UOL69"/>
      <c r="UOM69"/>
      <c r="UON69"/>
      <c r="UOO69"/>
      <c r="UOP69"/>
      <c r="UOQ69"/>
      <c r="UOR69"/>
      <c r="UOS69"/>
      <c r="UOT69"/>
      <c r="UOU69"/>
      <c r="UOV69"/>
      <c r="UOW69"/>
      <c r="UOX69"/>
      <c r="UOY69"/>
      <c r="UOZ69"/>
      <c r="UPA69"/>
      <c r="UPB69"/>
      <c r="UPC69"/>
      <c r="UPD69"/>
      <c r="UPE69"/>
      <c r="UPF69"/>
      <c r="UPG69"/>
      <c r="UPH69"/>
      <c r="UPI69"/>
      <c r="UPJ69"/>
      <c r="UPK69"/>
      <c r="UPL69"/>
      <c r="UPM69"/>
      <c r="UPN69"/>
      <c r="UPO69"/>
      <c r="UPP69"/>
      <c r="UPQ69"/>
      <c r="UPR69"/>
      <c r="UPS69"/>
      <c r="UPT69"/>
      <c r="UPU69"/>
      <c r="UPV69"/>
      <c r="UPW69"/>
      <c r="UPX69"/>
      <c r="UPY69"/>
      <c r="UPZ69"/>
      <c r="UQA69"/>
      <c r="UQB69"/>
      <c r="UQC69"/>
      <c r="UQD69"/>
      <c r="UQE69"/>
      <c r="UQF69"/>
      <c r="UQG69"/>
      <c r="UQH69"/>
      <c r="UQI69"/>
      <c r="UQJ69"/>
      <c r="UQK69"/>
      <c r="UQL69"/>
      <c r="UQM69"/>
      <c r="UQN69"/>
      <c r="UQO69"/>
      <c r="UQP69"/>
      <c r="UQQ69"/>
      <c r="UQR69"/>
      <c r="UQS69"/>
      <c r="UQT69"/>
      <c r="UQU69"/>
      <c r="UQV69"/>
      <c r="UQW69"/>
      <c r="UQX69"/>
      <c r="UQY69"/>
      <c r="UQZ69"/>
      <c r="URA69"/>
      <c r="URB69"/>
      <c r="URC69"/>
      <c r="URD69"/>
      <c r="URE69"/>
      <c r="URF69"/>
      <c r="URG69"/>
      <c r="URH69"/>
      <c r="URI69"/>
      <c r="URJ69"/>
      <c r="URK69"/>
      <c r="URL69"/>
      <c r="URM69"/>
      <c r="URN69"/>
      <c r="URO69"/>
      <c r="URP69"/>
      <c r="URQ69"/>
      <c r="URR69"/>
      <c r="URS69"/>
      <c r="URT69"/>
      <c r="URU69"/>
      <c r="URV69"/>
      <c r="URW69"/>
      <c r="URX69"/>
      <c r="URY69"/>
      <c r="URZ69"/>
      <c r="USA69"/>
      <c r="USB69"/>
      <c r="USC69"/>
      <c r="USD69"/>
      <c r="USE69"/>
      <c r="USF69"/>
      <c r="USG69"/>
      <c r="USH69"/>
      <c r="USI69"/>
      <c r="USJ69"/>
      <c r="USK69"/>
      <c r="USL69"/>
      <c r="USM69"/>
      <c r="USN69"/>
      <c r="USO69"/>
      <c r="USP69"/>
      <c r="USQ69"/>
      <c r="USR69"/>
      <c r="USS69"/>
      <c r="UST69"/>
      <c r="USU69"/>
      <c r="USV69"/>
      <c r="USW69"/>
      <c r="USX69"/>
      <c r="USY69"/>
      <c r="USZ69"/>
      <c r="UTA69"/>
      <c r="UTB69"/>
      <c r="UTC69"/>
      <c r="UTD69"/>
      <c r="UTE69"/>
      <c r="UTF69"/>
      <c r="UTG69"/>
      <c r="UTH69"/>
      <c r="UTI69"/>
      <c r="UTJ69"/>
      <c r="UTK69"/>
      <c r="UTL69"/>
      <c r="UTM69"/>
      <c r="UTN69"/>
      <c r="UTO69"/>
      <c r="UTP69"/>
      <c r="UTQ69"/>
      <c r="UTR69"/>
      <c r="UTS69"/>
      <c r="UTT69"/>
      <c r="UTU69"/>
      <c r="UTV69"/>
      <c r="UTW69"/>
      <c r="UTX69"/>
      <c r="UTY69"/>
      <c r="UTZ69"/>
      <c r="UUA69"/>
      <c r="UUB69"/>
      <c r="UUC69"/>
      <c r="UUD69"/>
      <c r="UUE69"/>
      <c r="UUF69"/>
      <c r="UUG69"/>
      <c r="UUH69"/>
      <c r="UUI69"/>
      <c r="UUJ69"/>
      <c r="UUK69"/>
      <c r="UUL69"/>
      <c r="UUM69"/>
      <c r="UUN69"/>
      <c r="UUO69"/>
      <c r="UUP69"/>
      <c r="UUQ69"/>
      <c r="UUR69"/>
      <c r="UUS69"/>
      <c r="UUT69"/>
      <c r="UUU69"/>
      <c r="UUV69"/>
      <c r="UUW69"/>
      <c r="UUX69"/>
      <c r="UUY69"/>
      <c r="UUZ69"/>
      <c r="UVA69"/>
      <c r="UVB69"/>
      <c r="UVC69"/>
      <c r="UVD69"/>
      <c r="UVE69"/>
      <c r="UVF69"/>
      <c r="UVG69"/>
      <c r="UVH69"/>
      <c r="UVI69"/>
      <c r="UVJ69"/>
      <c r="UVK69"/>
      <c r="UVL69"/>
      <c r="UVM69"/>
      <c r="UVN69"/>
      <c r="UVO69"/>
      <c r="UVP69"/>
      <c r="UVQ69"/>
      <c r="UVR69"/>
      <c r="UVS69"/>
      <c r="UVT69"/>
      <c r="UVU69"/>
      <c r="UVV69"/>
      <c r="UVW69"/>
      <c r="UVX69"/>
      <c r="UVY69"/>
      <c r="UVZ69"/>
      <c r="UWA69"/>
      <c r="UWB69"/>
      <c r="UWC69"/>
      <c r="UWD69"/>
      <c r="UWE69"/>
      <c r="UWF69"/>
      <c r="UWG69"/>
      <c r="UWH69"/>
      <c r="UWI69"/>
      <c r="UWJ69"/>
      <c r="UWK69"/>
      <c r="UWL69"/>
      <c r="UWM69"/>
      <c r="UWN69"/>
      <c r="UWO69"/>
      <c r="UWP69"/>
      <c r="UWQ69"/>
      <c r="UWR69"/>
      <c r="UWS69"/>
      <c r="UWT69"/>
      <c r="UWU69"/>
      <c r="UWV69"/>
      <c r="UWW69"/>
      <c r="UWX69"/>
      <c r="UWY69"/>
      <c r="UWZ69"/>
      <c r="UXA69"/>
      <c r="UXB69"/>
      <c r="UXC69"/>
      <c r="UXD69"/>
      <c r="UXE69"/>
      <c r="UXF69"/>
      <c r="UXG69"/>
      <c r="UXH69"/>
      <c r="UXI69"/>
      <c r="UXJ69"/>
      <c r="UXK69"/>
      <c r="UXL69"/>
      <c r="UXM69"/>
      <c r="UXN69"/>
      <c r="UXO69"/>
      <c r="UXP69"/>
      <c r="UXQ69"/>
      <c r="UXR69"/>
      <c r="UXS69"/>
      <c r="UXT69"/>
      <c r="UXU69"/>
      <c r="UXV69"/>
      <c r="UXW69"/>
      <c r="UXX69"/>
      <c r="UXY69"/>
      <c r="UXZ69"/>
      <c r="UYA69"/>
      <c r="UYB69"/>
      <c r="UYC69"/>
      <c r="UYD69"/>
      <c r="UYE69"/>
      <c r="UYF69"/>
      <c r="UYG69"/>
      <c r="UYH69"/>
      <c r="UYI69"/>
      <c r="UYJ69"/>
      <c r="UYK69"/>
      <c r="UYL69"/>
      <c r="UYM69"/>
      <c r="UYN69"/>
      <c r="UYO69"/>
      <c r="UYP69"/>
      <c r="UYQ69"/>
      <c r="UYR69"/>
      <c r="UYS69"/>
      <c r="UYT69"/>
      <c r="UYU69"/>
      <c r="UYV69"/>
      <c r="UYW69"/>
      <c r="UYX69"/>
      <c r="UYY69"/>
      <c r="UYZ69"/>
      <c r="UZA69"/>
      <c r="UZB69"/>
      <c r="UZC69"/>
      <c r="UZD69"/>
      <c r="UZE69"/>
      <c r="UZF69"/>
      <c r="UZG69"/>
      <c r="UZH69"/>
      <c r="UZI69"/>
      <c r="UZJ69"/>
      <c r="UZK69"/>
      <c r="UZL69"/>
      <c r="UZM69"/>
      <c r="UZN69"/>
      <c r="UZO69"/>
      <c r="UZP69"/>
      <c r="UZQ69"/>
      <c r="UZR69"/>
      <c r="UZS69"/>
      <c r="UZT69"/>
      <c r="UZU69"/>
      <c r="UZV69"/>
      <c r="UZW69"/>
      <c r="UZX69"/>
      <c r="UZY69"/>
      <c r="UZZ69"/>
      <c r="VAA69"/>
      <c r="VAB69"/>
      <c r="VAC69"/>
      <c r="VAD69"/>
      <c r="VAE69"/>
      <c r="VAF69"/>
      <c r="VAG69"/>
      <c r="VAH69"/>
      <c r="VAI69"/>
      <c r="VAJ69"/>
      <c r="VAK69"/>
      <c r="VAL69"/>
      <c r="VAM69"/>
      <c r="VAN69"/>
      <c r="VAO69"/>
      <c r="VAP69"/>
      <c r="VAQ69"/>
      <c r="VAR69"/>
      <c r="VAS69"/>
      <c r="VAT69"/>
      <c r="VAU69"/>
      <c r="VAV69"/>
      <c r="VAW69"/>
      <c r="VAX69"/>
      <c r="VAY69"/>
      <c r="VAZ69"/>
      <c r="VBA69"/>
      <c r="VBB69"/>
      <c r="VBC69"/>
      <c r="VBD69"/>
      <c r="VBE69"/>
      <c r="VBF69"/>
      <c r="VBG69"/>
      <c r="VBH69"/>
      <c r="VBI69"/>
      <c r="VBJ69"/>
      <c r="VBK69"/>
      <c r="VBL69"/>
      <c r="VBM69"/>
      <c r="VBN69"/>
      <c r="VBO69"/>
      <c r="VBP69"/>
      <c r="VBQ69"/>
      <c r="VBR69"/>
      <c r="VBS69"/>
      <c r="VBT69"/>
      <c r="VBU69"/>
      <c r="VBV69"/>
      <c r="VBW69"/>
      <c r="VBX69"/>
      <c r="VBY69"/>
      <c r="VBZ69"/>
      <c r="VCA69"/>
      <c r="VCB69"/>
      <c r="VCC69"/>
      <c r="VCD69"/>
      <c r="VCE69"/>
      <c r="VCF69"/>
      <c r="VCG69"/>
      <c r="VCH69"/>
      <c r="VCI69"/>
      <c r="VCJ69"/>
      <c r="VCK69"/>
      <c r="VCL69"/>
      <c r="VCM69"/>
      <c r="VCN69"/>
      <c r="VCO69"/>
      <c r="VCP69"/>
      <c r="VCQ69"/>
      <c r="VCR69"/>
      <c r="VCS69"/>
      <c r="VCT69"/>
      <c r="VCU69"/>
      <c r="VCV69"/>
      <c r="VCW69"/>
      <c r="VCX69"/>
      <c r="VCY69"/>
      <c r="VCZ69"/>
      <c r="VDA69"/>
      <c r="VDB69"/>
      <c r="VDC69"/>
      <c r="VDD69"/>
      <c r="VDE69"/>
      <c r="VDF69"/>
      <c r="VDG69"/>
      <c r="VDH69"/>
      <c r="VDI69"/>
      <c r="VDJ69"/>
      <c r="VDK69"/>
      <c r="VDL69"/>
      <c r="VDM69"/>
      <c r="VDN69"/>
      <c r="VDO69"/>
      <c r="VDP69"/>
      <c r="VDQ69"/>
      <c r="VDR69"/>
      <c r="VDS69"/>
      <c r="VDT69"/>
      <c r="VDU69"/>
      <c r="VDV69"/>
      <c r="VDW69"/>
      <c r="VDX69"/>
      <c r="VDY69"/>
      <c r="VDZ69"/>
      <c r="VEA69"/>
      <c r="VEB69"/>
      <c r="VEC69"/>
      <c r="VED69"/>
      <c r="VEE69"/>
      <c r="VEF69"/>
      <c r="VEG69"/>
      <c r="VEH69"/>
      <c r="VEI69"/>
      <c r="VEJ69"/>
      <c r="VEK69"/>
      <c r="VEL69"/>
      <c r="VEM69"/>
      <c r="VEN69"/>
      <c r="VEO69"/>
      <c r="VEP69"/>
      <c r="VEQ69"/>
      <c r="VER69"/>
      <c r="VES69"/>
      <c r="VET69"/>
      <c r="VEU69"/>
      <c r="VEV69"/>
      <c r="VEW69"/>
      <c r="VEX69"/>
      <c r="VEY69"/>
      <c r="VEZ69"/>
      <c r="VFA69"/>
      <c r="VFB69"/>
      <c r="VFC69"/>
      <c r="VFD69"/>
      <c r="VFE69"/>
      <c r="VFF69"/>
      <c r="VFG69"/>
      <c r="VFH69"/>
      <c r="VFI69"/>
      <c r="VFJ69"/>
      <c r="VFK69"/>
      <c r="VFL69"/>
      <c r="VFM69"/>
      <c r="VFN69"/>
      <c r="VFO69"/>
      <c r="VFP69"/>
      <c r="VFQ69"/>
      <c r="VFR69"/>
      <c r="VFS69"/>
      <c r="VFT69"/>
      <c r="VFU69"/>
      <c r="VFV69"/>
      <c r="VFW69"/>
      <c r="VFX69"/>
      <c r="VFY69"/>
      <c r="VFZ69"/>
      <c r="VGA69"/>
      <c r="VGB69"/>
      <c r="VGC69"/>
      <c r="VGD69"/>
      <c r="VGE69"/>
      <c r="VGF69"/>
      <c r="VGG69"/>
      <c r="VGH69"/>
      <c r="VGI69"/>
      <c r="VGJ69"/>
      <c r="VGK69"/>
      <c r="VGL69"/>
      <c r="VGM69"/>
      <c r="VGN69"/>
      <c r="VGO69"/>
      <c r="VGP69"/>
      <c r="VGQ69"/>
      <c r="VGR69"/>
      <c r="VGS69"/>
      <c r="VGT69"/>
      <c r="VGU69"/>
      <c r="VGV69"/>
      <c r="VGW69"/>
      <c r="VGX69"/>
      <c r="VGY69"/>
      <c r="VGZ69"/>
      <c r="VHA69"/>
      <c r="VHB69"/>
      <c r="VHC69"/>
      <c r="VHD69"/>
      <c r="VHE69"/>
      <c r="VHF69"/>
      <c r="VHG69"/>
      <c r="VHH69"/>
      <c r="VHI69"/>
      <c r="VHJ69"/>
      <c r="VHK69"/>
      <c r="VHL69"/>
      <c r="VHM69"/>
      <c r="VHN69"/>
      <c r="VHO69"/>
      <c r="VHP69"/>
      <c r="VHQ69"/>
      <c r="VHR69"/>
      <c r="VHS69"/>
      <c r="VHT69"/>
      <c r="VHU69"/>
      <c r="VHV69"/>
      <c r="VHW69"/>
      <c r="VHX69"/>
      <c r="VHY69"/>
      <c r="VHZ69"/>
      <c r="VIA69"/>
      <c r="VIB69"/>
      <c r="VIC69"/>
      <c r="VID69"/>
      <c r="VIE69"/>
      <c r="VIF69"/>
      <c r="VIG69"/>
      <c r="VIH69"/>
      <c r="VII69"/>
      <c r="VIJ69"/>
      <c r="VIK69"/>
      <c r="VIL69"/>
      <c r="VIM69"/>
      <c r="VIN69"/>
      <c r="VIO69"/>
      <c r="VIP69"/>
      <c r="VIQ69"/>
      <c r="VIR69"/>
      <c r="VIS69"/>
      <c r="VIT69"/>
      <c r="VIU69"/>
      <c r="VIV69"/>
      <c r="VIW69"/>
      <c r="VIX69"/>
      <c r="VIY69"/>
      <c r="VIZ69"/>
      <c r="VJA69"/>
      <c r="VJB69"/>
      <c r="VJC69"/>
      <c r="VJD69"/>
      <c r="VJE69"/>
      <c r="VJF69"/>
      <c r="VJG69"/>
      <c r="VJH69"/>
      <c r="VJI69"/>
      <c r="VJJ69"/>
      <c r="VJK69"/>
      <c r="VJL69"/>
      <c r="VJM69"/>
      <c r="VJN69"/>
      <c r="VJO69"/>
      <c r="VJP69"/>
      <c r="VJQ69"/>
      <c r="VJR69"/>
      <c r="VJS69"/>
      <c r="VJT69"/>
      <c r="VJU69"/>
      <c r="VJV69"/>
      <c r="VJW69"/>
      <c r="VJX69"/>
      <c r="VJY69"/>
      <c r="VJZ69"/>
      <c r="VKA69"/>
      <c r="VKB69"/>
      <c r="VKC69"/>
      <c r="VKD69"/>
      <c r="VKE69"/>
      <c r="VKF69"/>
      <c r="VKG69"/>
      <c r="VKH69"/>
      <c r="VKI69"/>
      <c r="VKJ69"/>
      <c r="VKK69"/>
      <c r="VKL69"/>
      <c r="VKM69"/>
      <c r="VKN69"/>
      <c r="VKO69"/>
      <c r="VKP69"/>
      <c r="VKQ69"/>
      <c r="VKR69"/>
      <c r="VKS69"/>
      <c r="VKT69"/>
      <c r="VKU69"/>
      <c r="VKV69"/>
      <c r="VKW69"/>
      <c r="VKX69"/>
      <c r="VKY69"/>
      <c r="VKZ69"/>
      <c r="VLA69"/>
      <c r="VLB69"/>
      <c r="VLC69"/>
      <c r="VLD69"/>
      <c r="VLE69"/>
      <c r="VLF69"/>
      <c r="VLG69"/>
      <c r="VLH69"/>
      <c r="VLI69"/>
      <c r="VLJ69"/>
      <c r="VLK69"/>
      <c r="VLL69"/>
      <c r="VLM69"/>
      <c r="VLN69"/>
      <c r="VLO69"/>
      <c r="VLP69"/>
      <c r="VLQ69"/>
      <c r="VLR69"/>
      <c r="VLS69"/>
      <c r="VLT69"/>
      <c r="VLU69"/>
      <c r="VLV69"/>
      <c r="VLW69"/>
      <c r="VLX69"/>
      <c r="VLY69"/>
      <c r="VLZ69"/>
      <c r="VMA69"/>
      <c r="VMB69"/>
      <c r="VMC69"/>
      <c r="VMD69"/>
      <c r="VME69"/>
      <c r="VMF69"/>
      <c r="VMG69"/>
      <c r="VMH69"/>
      <c r="VMI69"/>
      <c r="VMJ69"/>
      <c r="VMK69"/>
      <c r="VML69"/>
      <c r="VMM69"/>
      <c r="VMN69"/>
      <c r="VMO69"/>
      <c r="VMP69"/>
      <c r="VMQ69"/>
      <c r="VMR69"/>
      <c r="VMS69"/>
      <c r="VMT69"/>
      <c r="VMU69"/>
      <c r="VMV69"/>
      <c r="VMW69"/>
      <c r="VMX69"/>
      <c r="VMY69"/>
      <c r="VMZ69"/>
      <c r="VNA69"/>
      <c r="VNB69"/>
      <c r="VNC69"/>
      <c r="VND69"/>
      <c r="VNE69"/>
      <c r="VNF69"/>
      <c r="VNG69"/>
      <c r="VNH69"/>
      <c r="VNI69"/>
      <c r="VNJ69"/>
      <c r="VNK69"/>
      <c r="VNL69"/>
      <c r="VNM69"/>
      <c r="VNN69"/>
      <c r="VNO69"/>
      <c r="VNP69"/>
      <c r="VNQ69"/>
      <c r="VNR69"/>
      <c r="VNS69"/>
      <c r="VNT69"/>
      <c r="VNU69"/>
      <c r="VNV69"/>
      <c r="VNW69"/>
      <c r="VNX69"/>
      <c r="VNY69"/>
      <c r="VNZ69"/>
      <c r="VOA69"/>
      <c r="VOB69"/>
      <c r="VOC69"/>
      <c r="VOD69"/>
      <c r="VOE69"/>
      <c r="VOF69"/>
      <c r="VOG69"/>
      <c r="VOH69"/>
      <c r="VOI69"/>
      <c r="VOJ69"/>
      <c r="VOK69"/>
      <c r="VOL69"/>
      <c r="VOM69"/>
      <c r="VON69"/>
      <c r="VOO69"/>
      <c r="VOP69"/>
      <c r="VOQ69"/>
      <c r="VOR69"/>
      <c r="VOS69"/>
      <c r="VOT69"/>
      <c r="VOU69"/>
      <c r="VOV69"/>
      <c r="VOW69"/>
      <c r="VOX69"/>
      <c r="VOY69"/>
      <c r="VOZ69"/>
      <c r="VPA69"/>
      <c r="VPB69"/>
      <c r="VPC69"/>
      <c r="VPD69"/>
      <c r="VPE69"/>
      <c r="VPF69"/>
      <c r="VPG69"/>
      <c r="VPH69"/>
      <c r="VPI69"/>
      <c r="VPJ69"/>
      <c r="VPK69"/>
      <c r="VPL69"/>
      <c r="VPM69"/>
      <c r="VPN69"/>
      <c r="VPO69"/>
      <c r="VPP69"/>
      <c r="VPQ69"/>
      <c r="VPR69"/>
      <c r="VPS69"/>
      <c r="VPT69"/>
      <c r="VPU69"/>
      <c r="VPV69"/>
      <c r="VPW69"/>
      <c r="VPX69"/>
      <c r="VPY69"/>
      <c r="VPZ69"/>
      <c r="VQA69"/>
      <c r="VQB69"/>
      <c r="VQC69"/>
      <c r="VQD69"/>
      <c r="VQE69"/>
      <c r="VQF69"/>
      <c r="VQG69"/>
      <c r="VQH69"/>
      <c r="VQI69"/>
      <c r="VQJ69"/>
      <c r="VQK69"/>
      <c r="VQL69"/>
      <c r="VQM69"/>
      <c r="VQN69"/>
      <c r="VQO69"/>
      <c r="VQP69"/>
      <c r="VQQ69"/>
      <c r="VQR69"/>
      <c r="VQS69"/>
      <c r="VQT69"/>
      <c r="VQU69"/>
      <c r="VQV69"/>
      <c r="VQW69"/>
      <c r="VQX69"/>
      <c r="VQY69"/>
      <c r="VQZ69"/>
      <c r="VRA69"/>
      <c r="VRB69"/>
      <c r="VRC69"/>
      <c r="VRD69"/>
      <c r="VRE69"/>
      <c r="VRF69"/>
      <c r="VRG69"/>
      <c r="VRH69"/>
      <c r="VRI69"/>
      <c r="VRJ69"/>
      <c r="VRK69"/>
      <c r="VRL69"/>
      <c r="VRM69"/>
      <c r="VRN69"/>
      <c r="VRO69"/>
      <c r="VRP69"/>
      <c r="VRQ69"/>
      <c r="VRR69"/>
      <c r="VRS69"/>
      <c r="VRT69"/>
      <c r="VRU69"/>
      <c r="VRV69"/>
      <c r="VRW69"/>
      <c r="VRX69"/>
      <c r="VRY69"/>
      <c r="VRZ69"/>
      <c r="VSA69"/>
      <c r="VSB69"/>
      <c r="VSC69"/>
      <c r="VSD69"/>
      <c r="VSE69"/>
      <c r="VSF69"/>
      <c r="VSG69"/>
      <c r="VSH69"/>
      <c r="VSI69"/>
      <c r="VSJ69"/>
      <c r="VSK69"/>
      <c r="VSL69"/>
      <c r="VSM69"/>
      <c r="VSN69"/>
      <c r="VSO69"/>
      <c r="VSP69"/>
      <c r="VSQ69"/>
      <c r="VSR69"/>
      <c r="VSS69"/>
      <c r="VST69"/>
      <c r="VSU69"/>
      <c r="VSV69"/>
      <c r="VSW69"/>
      <c r="VSX69"/>
      <c r="VSY69"/>
      <c r="VSZ69"/>
      <c r="VTA69"/>
      <c r="VTB69"/>
      <c r="VTC69"/>
      <c r="VTD69"/>
      <c r="VTE69"/>
      <c r="VTF69"/>
      <c r="VTG69"/>
      <c r="VTH69"/>
      <c r="VTI69"/>
      <c r="VTJ69"/>
      <c r="VTK69"/>
      <c r="VTL69"/>
      <c r="VTM69"/>
      <c r="VTN69"/>
      <c r="VTO69"/>
      <c r="VTP69"/>
      <c r="VTQ69"/>
      <c r="VTR69"/>
      <c r="VTS69"/>
      <c r="VTT69"/>
      <c r="VTU69"/>
      <c r="VTV69"/>
      <c r="VTW69"/>
      <c r="VTX69"/>
      <c r="VTY69"/>
      <c r="VTZ69"/>
      <c r="VUA69"/>
      <c r="VUB69"/>
      <c r="VUC69"/>
      <c r="VUD69"/>
      <c r="VUE69"/>
      <c r="VUF69"/>
      <c r="VUG69"/>
      <c r="VUH69"/>
      <c r="VUI69"/>
      <c r="VUJ69"/>
      <c r="VUK69"/>
      <c r="VUL69"/>
      <c r="VUM69"/>
      <c r="VUN69"/>
      <c r="VUO69"/>
      <c r="VUP69"/>
      <c r="VUQ69"/>
      <c r="VUR69"/>
      <c r="VUS69"/>
      <c r="VUT69"/>
      <c r="VUU69"/>
      <c r="VUV69"/>
      <c r="VUW69"/>
      <c r="VUX69"/>
      <c r="VUY69"/>
      <c r="VUZ69"/>
      <c r="VVA69"/>
      <c r="VVB69"/>
      <c r="VVC69"/>
      <c r="VVD69"/>
      <c r="VVE69"/>
      <c r="VVF69"/>
      <c r="VVG69"/>
      <c r="VVH69"/>
      <c r="VVI69"/>
      <c r="VVJ69"/>
      <c r="VVK69"/>
      <c r="VVL69"/>
      <c r="VVM69"/>
      <c r="VVN69"/>
      <c r="VVO69"/>
      <c r="VVP69"/>
      <c r="VVQ69"/>
      <c r="VVR69"/>
      <c r="VVS69"/>
      <c r="VVT69"/>
      <c r="VVU69"/>
      <c r="VVV69"/>
      <c r="VVW69"/>
      <c r="VVX69"/>
      <c r="VVY69"/>
      <c r="VVZ69"/>
      <c r="VWA69"/>
      <c r="VWB69"/>
      <c r="VWC69"/>
      <c r="VWD69"/>
      <c r="VWE69"/>
      <c r="VWF69"/>
      <c r="VWG69"/>
      <c r="VWH69"/>
      <c r="VWI69"/>
      <c r="VWJ69"/>
      <c r="VWK69"/>
      <c r="VWL69"/>
      <c r="VWM69"/>
      <c r="VWN69"/>
      <c r="VWO69"/>
      <c r="VWP69"/>
      <c r="VWQ69"/>
      <c r="VWR69"/>
      <c r="VWS69"/>
      <c r="VWT69"/>
      <c r="VWU69"/>
      <c r="VWV69"/>
      <c r="VWW69"/>
      <c r="VWX69"/>
      <c r="VWY69"/>
      <c r="VWZ69"/>
      <c r="VXA69"/>
      <c r="VXB69"/>
      <c r="VXC69"/>
      <c r="VXD69"/>
      <c r="VXE69"/>
      <c r="VXF69"/>
      <c r="VXG69"/>
      <c r="VXH69"/>
      <c r="VXI69"/>
      <c r="VXJ69"/>
      <c r="VXK69"/>
      <c r="VXL69"/>
      <c r="VXM69"/>
      <c r="VXN69"/>
      <c r="VXO69"/>
      <c r="VXP69"/>
      <c r="VXQ69"/>
      <c r="VXR69"/>
      <c r="VXS69"/>
      <c r="VXT69"/>
      <c r="VXU69"/>
      <c r="VXV69"/>
      <c r="VXW69"/>
      <c r="VXX69"/>
      <c r="VXY69"/>
      <c r="VXZ69"/>
      <c r="VYA69"/>
      <c r="VYB69"/>
      <c r="VYC69"/>
      <c r="VYD69"/>
      <c r="VYE69"/>
      <c r="VYF69"/>
      <c r="VYG69"/>
      <c r="VYH69"/>
      <c r="VYI69"/>
      <c r="VYJ69"/>
      <c r="VYK69"/>
      <c r="VYL69"/>
      <c r="VYM69"/>
      <c r="VYN69"/>
      <c r="VYO69"/>
      <c r="VYP69"/>
      <c r="VYQ69"/>
      <c r="VYR69"/>
      <c r="VYS69"/>
      <c r="VYT69"/>
      <c r="VYU69"/>
      <c r="VYV69"/>
      <c r="VYW69"/>
      <c r="VYX69"/>
      <c r="VYY69"/>
      <c r="VYZ69"/>
      <c r="VZA69"/>
      <c r="VZB69"/>
      <c r="VZC69"/>
      <c r="VZD69"/>
      <c r="VZE69"/>
      <c r="VZF69"/>
      <c r="VZG69"/>
      <c r="VZH69"/>
      <c r="VZI69"/>
      <c r="VZJ69"/>
      <c r="VZK69"/>
      <c r="VZL69"/>
      <c r="VZM69"/>
      <c r="VZN69"/>
      <c r="VZO69"/>
      <c r="VZP69"/>
      <c r="VZQ69"/>
      <c r="VZR69"/>
      <c r="VZS69"/>
      <c r="VZT69"/>
      <c r="VZU69"/>
      <c r="VZV69"/>
      <c r="VZW69"/>
      <c r="VZX69"/>
      <c r="VZY69"/>
      <c r="VZZ69"/>
      <c r="WAA69"/>
      <c r="WAB69"/>
      <c r="WAC69"/>
      <c r="WAD69"/>
      <c r="WAE69"/>
      <c r="WAF69"/>
      <c r="WAG69"/>
      <c r="WAH69"/>
      <c r="WAI69"/>
      <c r="WAJ69"/>
      <c r="WAK69"/>
      <c r="WAL69"/>
      <c r="WAM69"/>
      <c r="WAN69"/>
      <c r="WAO69"/>
      <c r="WAP69"/>
      <c r="WAQ69"/>
      <c r="WAR69"/>
      <c r="WAS69"/>
      <c r="WAT69"/>
      <c r="WAU69"/>
      <c r="WAV69"/>
      <c r="WAW69"/>
      <c r="WAX69"/>
      <c r="WAY69"/>
      <c r="WAZ69"/>
      <c r="WBA69"/>
      <c r="WBB69"/>
      <c r="WBC69"/>
      <c r="WBD69"/>
      <c r="WBE69"/>
      <c r="WBF69"/>
      <c r="WBG69"/>
      <c r="WBH69"/>
      <c r="WBI69"/>
      <c r="WBJ69"/>
      <c r="WBK69"/>
      <c r="WBL69"/>
      <c r="WBM69"/>
      <c r="WBN69"/>
      <c r="WBO69"/>
      <c r="WBP69"/>
      <c r="WBQ69"/>
      <c r="WBR69"/>
      <c r="WBS69"/>
      <c r="WBT69"/>
      <c r="WBU69"/>
      <c r="WBV69"/>
      <c r="WBW69"/>
      <c r="WBX69"/>
      <c r="WBY69"/>
      <c r="WBZ69"/>
      <c r="WCA69"/>
      <c r="WCB69"/>
      <c r="WCC69"/>
      <c r="WCD69"/>
      <c r="WCE69"/>
      <c r="WCF69"/>
      <c r="WCG69"/>
      <c r="WCH69"/>
      <c r="WCI69"/>
      <c r="WCJ69"/>
      <c r="WCK69"/>
      <c r="WCL69"/>
      <c r="WCM69"/>
      <c r="WCN69"/>
      <c r="WCO69"/>
      <c r="WCP69"/>
      <c r="WCQ69"/>
      <c r="WCR69"/>
      <c r="WCS69"/>
      <c r="WCT69"/>
      <c r="WCU69"/>
      <c r="WCV69"/>
      <c r="WCW69"/>
      <c r="WCX69"/>
      <c r="WCY69"/>
      <c r="WCZ69"/>
      <c r="WDA69"/>
      <c r="WDB69"/>
      <c r="WDC69"/>
      <c r="WDD69"/>
      <c r="WDE69"/>
      <c r="WDF69"/>
      <c r="WDG69"/>
      <c r="WDH69"/>
      <c r="WDI69"/>
      <c r="WDJ69"/>
      <c r="WDK69"/>
      <c r="WDL69"/>
      <c r="WDM69"/>
      <c r="WDN69"/>
      <c r="WDO69"/>
      <c r="WDP69"/>
      <c r="WDQ69"/>
      <c r="WDR69"/>
      <c r="WDS69"/>
      <c r="WDT69"/>
      <c r="WDU69"/>
      <c r="WDV69"/>
      <c r="WDW69"/>
      <c r="WDX69"/>
      <c r="WDY69"/>
      <c r="WDZ69"/>
      <c r="WEA69"/>
      <c r="WEB69"/>
      <c r="WEC69"/>
      <c r="WED69"/>
      <c r="WEE69"/>
      <c r="WEF69"/>
      <c r="WEG69"/>
      <c r="WEH69"/>
      <c r="WEI69"/>
      <c r="WEJ69"/>
      <c r="WEK69"/>
      <c r="WEL69"/>
      <c r="WEM69"/>
      <c r="WEN69"/>
      <c r="WEO69"/>
      <c r="WEP69"/>
      <c r="WEQ69"/>
      <c r="WER69"/>
      <c r="WES69"/>
      <c r="WET69"/>
      <c r="WEU69"/>
      <c r="WEV69"/>
      <c r="WEW69"/>
      <c r="WEX69"/>
      <c r="WEY69"/>
      <c r="WEZ69"/>
      <c r="WFA69"/>
      <c r="WFB69"/>
      <c r="WFC69"/>
      <c r="WFD69"/>
      <c r="WFE69"/>
      <c r="WFF69"/>
      <c r="WFG69"/>
      <c r="WFH69"/>
      <c r="WFI69"/>
      <c r="WFJ69"/>
      <c r="WFK69"/>
      <c r="WFL69"/>
      <c r="WFM69"/>
      <c r="WFN69"/>
      <c r="WFO69"/>
      <c r="WFP69"/>
      <c r="WFQ69"/>
      <c r="WFR69"/>
      <c r="WFS69"/>
      <c r="WFT69"/>
      <c r="WFU69"/>
      <c r="WFV69"/>
      <c r="WFW69"/>
      <c r="WFX69"/>
      <c r="WFY69"/>
      <c r="WFZ69"/>
      <c r="WGA69"/>
      <c r="WGB69"/>
      <c r="WGC69"/>
      <c r="WGD69"/>
      <c r="WGE69"/>
      <c r="WGF69"/>
      <c r="WGG69"/>
      <c r="WGH69"/>
      <c r="WGI69"/>
      <c r="WGJ69"/>
      <c r="WGK69"/>
      <c r="WGL69"/>
      <c r="WGM69"/>
      <c r="WGN69"/>
      <c r="WGO69"/>
      <c r="WGP69"/>
      <c r="WGQ69"/>
      <c r="WGR69"/>
      <c r="WGS69"/>
      <c r="WGT69"/>
      <c r="WGU69"/>
      <c r="WGV69"/>
      <c r="WGW69"/>
      <c r="WGX69"/>
      <c r="WGY69"/>
      <c r="WGZ69"/>
      <c r="WHA69"/>
      <c r="WHB69"/>
      <c r="WHC69"/>
      <c r="WHD69"/>
      <c r="WHE69"/>
      <c r="WHF69"/>
      <c r="WHG69"/>
      <c r="WHH69"/>
      <c r="WHI69"/>
      <c r="WHJ69"/>
      <c r="WHK69"/>
      <c r="WHL69"/>
      <c r="WHM69"/>
      <c r="WHN69"/>
      <c r="WHO69"/>
      <c r="WHP69"/>
      <c r="WHQ69"/>
      <c r="WHR69"/>
      <c r="WHS69"/>
      <c r="WHT69"/>
      <c r="WHU69"/>
      <c r="WHV69"/>
      <c r="WHW69"/>
      <c r="WHX69"/>
      <c r="WHY69"/>
      <c r="WHZ69"/>
      <c r="WIA69"/>
      <c r="WIB69"/>
      <c r="WIC69"/>
      <c r="WID69"/>
      <c r="WIE69"/>
      <c r="WIF69"/>
      <c r="WIG69"/>
      <c r="WIH69"/>
      <c r="WII69"/>
      <c r="WIJ69"/>
      <c r="WIK69"/>
      <c r="WIL69"/>
      <c r="WIM69"/>
      <c r="WIN69"/>
      <c r="WIO69"/>
      <c r="WIP69"/>
      <c r="WIQ69"/>
      <c r="WIR69"/>
      <c r="WIS69"/>
      <c r="WIT69"/>
      <c r="WIU69"/>
      <c r="WIV69"/>
      <c r="WIW69"/>
      <c r="WIX69"/>
      <c r="WIY69"/>
      <c r="WIZ69"/>
      <c r="WJA69"/>
      <c r="WJB69"/>
      <c r="WJC69"/>
      <c r="WJD69"/>
      <c r="WJE69"/>
      <c r="WJF69"/>
      <c r="WJG69"/>
      <c r="WJH69"/>
      <c r="WJI69"/>
      <c r="WJJ69"/>
      <c r="WJK69"/>
      <c r="WJL69"/>
      <c r="WJM69"/>
      <c r="WJN69"/>
      <c r="WJO69"/>
      <c r="WJP69"/>
      <c r="WJQ69"/>
      <c r="WJR69"/>
      <c r="WJS69"/>
      <c r="WJT69"/>
      <c r="WJU69"/>
      <c r="WJV69"/>
      <c r="WJW69"/>
      <c r="WJX69"/>
      <c r="WJY69"/>
      <c r="WJZ69"/>
      <c r="WKA69"/>
      <c r="WKB69"/>
      <c r="WKC69"/>
      <c r="WKD69"/>
      <c r="WKE69"/>
      <c r="WKF69"/>
      <c r="WKG69"/>
      <c r="WKH69"/>
      <c r="WKI69"/>
      <c r="WKJ69"/>
      <c r="WKK69"/>
      <c r="WKL69"/>
      <c r="WKM69"/>
      <c r="WKN69"/>
      <c r="WKO69"/>
      <c r="WKP69"/>
      <c r="WKQ69"/>
      <c r="WKR69"/>
      <c r="WKS69"/>
      <c r="WKT69"/>
      <c r="WKU69"/>
      <c r="WKV69"/>
      <c r="WKW69"/>
      <c r="WKX69"/>
      <c r="WKY69"/>
      <c r="WKZ69"/>
      <c r="WLA69"/>
      <c r="WLB69"/>
      <c r="WLC69"/>
      <c r="WLD69"/>
      <c r="WLE69"/>
      <c r="WLF69"/>
      <c r="WLG69"/>
      <c r="WLH69"/>
      <c r="WLI69"/>
      <c r="WLJ69"/>
      <c r="WLK69"/>
      <c r="WLL69"/>
      <c r="WLM69"/>
      <c r="WLN69"/>
      <c r="WLO69"/>
      <c r="WLP69"/>
      <c r="WLQ69"/>
      <c r="WLR69"/>
      <c r="WLS69"/>
      <c r="WLT69"/>
      <c r="WLU69"/>
      <c r="WLV69"/>
      <c r="WLW69"/>
      <c r="WLX69"/>
      <c r="WLY69"/>
      <c r="WLZ69"/>
      <c r="WMA69"/>
      <c r="WMB69"/>
      <c r="WMC69"/>
      <c r="WMD69"/>
      <c r="WME69"/>
      <c r="WMF69"/>
      <c r="WMG69"/>
      <c r="WMH69"/>
      <c r="WMI69"/>
      <c r="WMJ69"/>
      <c r="WMK69"/>
      <c r="WML69"/>
      <c r="WMM69"/>
      <c r="WMN69"/>
      <c r="WMO69"/>
      <c r="WMP69"/>
      <c r="WMQ69"/>
      <c r="WMR69"/>
      <c r="WMS69"/>
      <c r="WMT69"/>
      <c r="WMU69"/>
      <c r="WMV69"/>
      <c r="WMW69"/>
      <c r="WMX69"/>
      <c r="WMY69"/>
      <c r="WMZ69"/>
      <c r="WNA69"/>
      <c r="WNB69"/>
      <c r="WNC69"/>
      <c r="WND69"/>
      <c r="WNE69"/>
      <c r="WNF69"/>
      <c r="WNG69"/>
      <c r="WNH69"/>
      <c r="WNI69"/>
      <c r="WNJ69"/>
      <c r="WNK69"/>
      <c r="WNL69"/>
      <c r="WNM69"/>
      <c r="WNN69"/>
      <c r="WNO69"/>
      <c r="WNP69"/>
      <c r="WNQ69"/>
      <c r="WNR69"/>
      <c r="WNS69"/>
      <c r="WNT69"/>
      <c r="WNU69"/>
      <c r="WNV69"/>
      <c r="WNW69"/>
      <c r="WNX69"/>
      <c r="WNY69"/>
      <c r="WNZ69"/>
      <c r="WOA69"/>
      <c r="WOB69"/>
      <c r="WOC69"/>
      <c r="WOD69"/>
      <c r="WOE69"/>
      <c r="WOF69"/>
      <c r="WOG69"/>
      <c r="WOH69"/>
      <c r="WOI69"/>
      <c r="WOJ69"/>
      <c r="WOK69"/>
      <c r="WOL69"/>
      <c r="WOM69"/>
      <c r="WON69"/>
      <c r="WOO69"/>
      <c r="WOP69"/>
      <c r="WOQ69"/>
      <c r="WOR69"/>
      <c r="WOS69"/>
      <c r="WOT69"/>
      <c r="WOU69"/>
      <c r="WOV69"/>
      <c r="WOW69"/>
      <c r="WOX69"/>
      <c r="WOY69"/>
      <c r="WOZ69"/>
      <c r="WPA69"/>
      <c r="WPB69"/>
      <c r="WPC69"/>
      <c r="WPD69"/>
      <c r="WPE69"/>
      <c r="WPF69"/>
      <c r="WPG69"/>
      <c r="WPH69"/>
      <c r="WPI69"/>
      <c r="WPJ69"/>
      <c r="WPK69"/>
      <c r="WPL69"/>
      <c r="WPM69"/>
      <c r="WPN69"/>
      <c r="WPO69"/>
      <c r="WPP69"/>
      <c r="WPQ69"/>
      <c r="WPR69"/>
      <c r="WPS69"/>
      <c r="WPT69"/>
      <c r="WPU69"/>
      <c r="WPV69"/>
      <c r="WPW69"/>
      <c r="WPX69"/>
      <c r="WPY69"/>
      <c r="WPZ69"/>
      <c r="WQA69"/>
      <c r="WQB69"/>
      <c r="WQC69"/>
      <c r="WQD69"/>
      <c r="WQE69"/>
      <c r="WQF69"/>
      <c r="WQG69"/>
      <c r="WQH69"/>
      <c r="WQI69"/>
      <c r="WQJ69"/>
      <c r="WQK69"/>
      <c r="WQL69"/>
      <c r="WQM69"/>
      <c r="WQN69"/>
      <c r="WQO69"/>
      <c r="WQP69"/>
      <c r="WQQ69"/>
      <c r="WQR69"/>
      <c r="WQS69"/>
      <c r="WQT69"/>
      <c r="WQU69"/>
      <c r="WQV69"/>
      <c r="WQW69"/>
      <c r="WQX69"/>
      <c r="WQY69"/>
      <c r="WQZ69"/>
      <c r="WRA69"/>
      <c r="WRB69"/>
      <c r="WRC69"/>
      <c r="WRD69"/>
      <c r="WRE69"/>
      <c r="WRF69"/>
      <c r="WRG69"/>
      <c r="WRH69"/>
      <c r="WRI69"/>
      <c r="WRJ69"/>
      <c r="WRK69"/>
      <c r="WRL69"/>
      <c r="WRM69"/>
      <c r="WRN69"/>
      <c r="WRO69"/>
      <c r="WRP69"/>
      <c r="WRQ69"/>
      <c r="WRR69"/>
      <c r="WRS69"/>
      <c r="WRT69"/>
      <c r="WRU69"/>
      <c r="WRV69"/>
      <c r="WRW69"/>
      <c r="WRX69"/>
      <c r="WRY69"/>
      <c r="WRZ69"/>
      <c r="WSA69"/>
      <c r="WSB69"/>
      <c r="WSC69"/>
      <c r="WSD69"/>
      <c r="WSE69"/>
      <c r="WSF69"/>
      <c r="WSG69"/>
      <c r="WSH69"/>
      <c r="WSI69"/>
      <c r="WSJ69"/>
      <c r="WSK69"/>
      <c r="WSL69"/>
      <c r="WSM69"/>
      <c r="WSN69"/>
      <c r="WSO69"/>
      <c r="WSP69"/>
      <c r="WSQ69"/>
      <c r="WSR69"/>
      <c r="WSS69"/>
      <c r="WST69"/>
      <c r="WSU69"/>
      <c r="WSV69"/>
      <c r="WSW69"/>
      <c r="WSX69"/>
      <c r="WSY69"/>
      <c r="WSZ69"/>
      <c r="WTA69"/>
      <c r="WTB69"/>
      <c r="WTC69"/>
      <c r="WTD69"/>
      <c r="WTE69"/>
      <c r="WTF69"/>
      <c r="WTG69"/>
      <c r="WTH69"/>
      <c r="WTI69"/>
      <c r="WTJ69"/>
      <c r="WTK69"/>
      <c r="WTL69"/>
      <c r="WTM69"/>
      <c r="WTN69"/>
      <c r="WTO69"/>
      <c r="WTP69"/>
      <c r="WTQ69"/>
      <c r="WTR69"/>
      <c r="WTS69"/>
      <c r="WTT69"/>
      <c r="WTU69"/>
      <c r="WTV69"/>
      <c r="WTW69"/>
      <c r="WTX69"/>
      <c r="WTY69"/>
      <c r="WTZ69"/>
      <c r="WUA69"/>
      <c r="WUB69"/>
      <c r="WUC69"/>
      <c r="WUD69"/>
      <c r="WUE69"/>
      <c r="WUF69"/>
      <c r="WUG69"/>
      <c r="WUH69"/>
      <c r="WUI69"/>
      <c r="WUJ69"/>
      <c r="WUK69"/>
      <c r="WUL69"/>
      <c r="WUM69"/>
      <c r="WUN69"/>
      <c r="WUO69"/>
      <c r="WUP69"/>
      <c r="WUQ69"/>
      <c r="WUR69"/>
      <c r="WUS69"/>
      <c r="WUT69"/>
      <c r="WUU69"/>
      <c r="WUV69"/>
      <c r="WUW69"/>
      <c r="WUX69"/>
      <c r="WUY69"/>
      <c r="WUZ69"/>
      <c r="WVA69"/>
      <c r="WVB69"/>
      <c r="WVC69"/>
      <c r="WVD69"/>
      <c r="WVE69"/>
      <c r="WVF69"/>
      <c r="WVG69"/>
      <c r="WVH69"/>
      <c r="WVI69"/>
      <c r="WVJ69"/>
      <c r="WVK69"/>
      <c r="WVL69"/>
      <c r="WVM69"/>
      <c r="WVN69"/>
      <c r="WVO69"/>
      <c r="WVP69"/>
      <c r="WVQ69"/>
      <c r="WVR69"/>
      <c r="WVS69"/>
      <c r="WVT69"/>
      <c r="WVU69"/>
      <c r="WVV69"/>
      <c r="WVW69"/>
      <c r="WVX69"/>
      <c r="WVY69"/>
      <c r="WVZ69"/>
      <c r="WWA69"/>
      <c r="WWB69"/>
      <c r="WWC69"/>
      <c r="WWD69"/>
      <c r="WWE69"/>
      <c r="WWF69"/>
      <c r="WWG69"/>
      <c r="WWH69"/>
      <c r="WWI69"/>
      <c r="WWJ69"/>
      <c r="WWK69"/>
      <c r="WWL69"/>
      <c r="WWM69"/>
      <c r="WWN69"/>
      <c r="WWO69"/>
      <c r="WWP69"/>
      <c r="WWQ69"/>
      <c r="WWR69"/>
      <c r="WWS69"/>
      <c r="WWT69"/>
      <c r="WWU69"/>
      <c r="WWV69"/>
      <c r="WWW69"/>
      <c r="WWX69"/>
      <c r="WWY69"/>
      <c r="WWZ69"/>
      <c r="WXA69"/>
      <c r="WXB69"/>
      <c r="WXC69"/>
      <c r="WXD69"/>
      <c r="WXE69"/>
      <c r="WXF69"/>
      <c r="WXG69"/>
      <c r="WXH69"/>
      <c r="WXI69"/>
      <c r="WXJ69"/>
      <c r="WXK69"/>
      <c r="WXL69"/>
      <c r="WXM69"/>
      <c r="WXN69"/>
      <c r="WXO69"/>
      <c r="WXP69"/>
      <c r="WXQ69"/>
      <c r="WXR69"/>
      <c r="WXS69"/>
      <c r="WXT69"/>
      <c r="WXU69"/>
      <c r="WXV69"/>
      <c r="WXW69"/>
      <c r="WXX69"/>
      <c r="WXY69"/>
      <c r="WXZ69"/>
      <c r="WYA69"/>
      <c r="WYB69"/>
      <c r="WYC69"/>
      <c r="WYD69"/>
      <c r="WYE69"/>
      <c r="WYF69"/>
      <c r="WYG69"/>
      <c r="WYH69"/>
      <c r="WYI69"/>
      <c r="WYJ69"/>
      <c r="WYK69"/>
      <c r="WYL69"/>
      <c r="WYM69"/>
      <c r="WYN69"/>
      <c r="WYO69"/>
      <c r="WYP69"/>
      <c r="WYQ69"/>
      <c r="WYR69"/>
      <c r="WYS69"/>
      <c r="WYT69"/>
      <c r="WYU69"/>
      <c r="WYV69"/>
      <c r="WYW69"/>
      <c r="WYX69"/>
      <c r="WYY69"/>
      <c r="WYZ69"/>
      <c r="WZA69"/>
      <c r="WZB69"/>
      <c r="WZC69"/>
      <c r="WZD69"/>
      <c r="WZE69"/>
      <c r="WZF69"/>
      <c r="WZG69"/>
      <c r="WZH69"/>
      <c r="WZI69"/>
      <c r="WZJ69"/>
      <c r="WZK69"/>
      <c r="WZL69"/>
      <c r="WZM69"/>
      <c r="WZN69"/>
      <c r="WZO69"/>
      <c r="WZP69"/>
      <c r="WZQ69"/>
      <c r="WZR69"/>
      <c r="WZS69"/>
      <c r="WZT69"/>
      <c r="WZU69"/>
      <c r="WZV69"/>
      <c r="WZW69"/>
      <c r="WZX69"/>
      <c r="WZY69"/>
      <c r="WZZ69"/>
      <c r="XAA69"/>
      <c r="XAB69"/>
      <c r="XAC69"/>
      <c r="XAD69"/>
      <c r="XAE69"/>
      <c r="XAF69"/>
      <c r="XAG69"/>
      <c r="XAH69"/>
      <c r="XAI69"/>
      <c r="XAJ69"/>
      <c r="XAK69"/>
      <c r="XAL69"/>
      <c r="XAM69"/>
      <c r="XAN69"/>
      <c r="XAO69"/>
      <c r="XAP69"/>
      <c r="XAQ69"/>
      <c r="XAR69"/>
      <c r="XAS69"/>
      <c r="XAT69"/>
      <c r="XAU69"/>
      <c r="XAV69"/>
      <c r="XAW69"/>
      <c r="XAX69"/>
      <c r="XAY69"/>
      <c r="XAZ69"/>
      <c r="XBA69"/>
      <c r="XBB69"/>
      <c r="XBC69"/>
      <c r="XBD69"/>
      <c r="XBE69"/>
      <c r="XBF69"/>
      <c r="XBG69"/>
      <c r="XBH69"/>
      <c r="XBI69"/>
      <c r="XBJ69"/>
      <c r="XBK69"/>
      <c r="XBL69"/>
      <c r="XBM69"/>
      <c r="XBN69"/>
      <c r="XBO69"/>
      <c r="XBP69"/>
      <c r="XBQ69"/>
      <c r="XBR69"/>
      <c r="XBS69"/>
      <c r="XBT69"/>
      <c r="XBU69"/>
      <c r="XBV69"/>
      <c r="XBW69"/>
      <c r="XBX69"/>
      <c r="XBY69"/>
      <c r="XBZ69"/>
      <c r="XCA69"/>
      <c r="XCB69"/>
      <c r="XCC69"/>
      <c r="XCD69"/>
      <c r="XCE69"/>
      <c r="XCF69"/>
      <c r="XCG69"/>
      <c r="XCH69"/>
      <c r="XCI69"/>
      <c r="XCJ69"/>
      <c r="XCK69"/>
      <c r="XCL69"/>
      <c r="XCM69"/>
      <c r="XCN69"/>
      <c r="XCO69"/>
      <c r="XCP69"/>
      <c r="XCQ69"/>
      <c r="XCR69"/>
      <c r="XCS69"/>
      <c r="XCT69"/>
      <c r="XCU69"/>
      <c r="XCV69"/>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16384" s="465" customFormat="1" ht="17.25" customHeight="1" x14ac:dyDescent="0.2">
      <c r="A70" s="119" t="s">
        <v>1082</v>
      </c>
      <c r="B70" s="83"/>
      <c r="C70" s="83"/>
      <c r="D70" s="83"/>
      <c r="E70" s="83"/>
      <c r="F70" s="83"/>
      <c r="G70" s="83"/>
      <c r="H70" s="370"/>
      <c r="I70" s="894"/>
      <c r="J70" s="904"/>
      <c r="K70" s="904"/>
      <c r="L70" s="904"/>
      <c r="M70" s="904"/>
      <c r="N70" s="904"/>
      <c r="O70" s="904"/>
      <c r="P70" s="904"/>
      <c r="Q70" s="904"/>
      <c r="R70" s="904"/>
      <c r="S70" s="904"/>
      <c r="T70" s="904"/>
      <c r="U70" s="904"/>
      <c r="V70" s="904"/>
      <c r="W70" s="904"/>
      <c r="X70" s="904"/>
      <c r="Y70" s="904"/>
      <c r="Z70" s="936"/>
      <c r="AA70" s="936"/>
      <c r="AB70" s="936"/>
      <c r="AC70" s="936"/>
      <c r="AD70" s="936"/>
      <c r="AE70" s="936"/>
      <c r="AF70" s="936"/>
      <c r="AG70" s="936"/>
      <c r="AH70" s="936"/>
      <c r="AI70" s="936"/>
      <c r="AJ70" s="936"/>
      <c r="AK70" s="936"/>
      <c r="AL70" s="895"/>
      <c r="AM70" s="895"/>
      <c r="AN70" s="895"/>
      <c r="AO70" s="895"/>
      <c r="AP70" s="895"/>
      <c r="AQ70" s="895"/>
      <c r="AR70" s="397"/>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c r="AXD70"/>
      <c r="AXE70"/>
      <c r="AXF70"/>
      <c r="AXG70"/>
      <c r="AXH70"/>
      <c r="AXI70"/>
      <c r="AXJ70"/>
      <c r="AXK70"/>
      <c r="AXL70"/>
      <c r="AXM70"/>
      <c r="AXN70"/>
      <c r="AXO70"/>
      <c r="AXP70"/>
      <c r="AXQ70"/>
      <c r="AXR70"/>
      <c r="AXS70"/>
      <c r="AXT70"/>
      <c r="AXU70"/>
      <c r="AXV70"/>
      <c r="AXW70"/>
      <c r="AXX70"/>
      <c r="AXY70"/>
      <c r="AXZ70"/>
      <c r="AYA70"/>
      <c r="AYB70"/>
      <c r="AYC70"/>
      <c r="AYD70"/>
      <c r="AYE70"/>
      <c r="AYF70"/>
      <c r="AYG70"/>
      <c r="AYH70"/>
      <c r="AYI70"/>
      <c r="AYJ70"/>
      <c r="AYK70"/>
      <c r="AYL70"/>
      <c r="AYM70"/>
      <c r="AYN70"/>
      <c r="AYO70"/>
      <c r="AYP70"/>
      <c r="AYQ70"/>
      <c r="AYR70"/>
      <c r="AYS70"/>
      <c r="AYT70"/>
      <c r="AYU70"/>
      <c r="AYV70"/>
      <c r="AYW70"/>
      <c r="AYX70"/>
      <c r="AYY70"/>
      <c r="AYZ70"/>
      <c r="AZA70"/>
      <c r="AZB70"/>
      <c r="AZC70"/>
      <c r="AZD70"/>
      <c r="AZE70"/>
      <c r="AZF70"/>
      <c r="AZG70"/>
      <c r="AZH70"/>
      <c r="AZI70"/>
      <c r="AZJ70"/>
      <c r="AZK70"/>
      <c r="AZL70"/>
      <c r="AZM70"/>
      <c r="AZN70"/>
      <c r="AZO70"/>
      <c r="AZP70"/>
      <c r="AZQ70"/>
      <c r="AZR70"/>
      <c r="AZS70"/>
      <c r="AZT70"/>
      <c r="AZU70"/>
      <c r="AZV70"/>
      <c r="AZW70"/>
      <c r="AZX70"/>
      <c r="AZY70"/>
      <c r="AZZ70"/>
      <c r="BAA70"/>
      <c r="BAB70"/>
      <c r="BAC70"/>
      <c r="BAD70"/>
      <c r="BAE70"/>
      <c r="BAF70"/>
      <c r="BAG70"/>
      <c r="BAH70"/>
      <c r="BAI70"/>
      <c r="BAJ70"/>
      <c r="BAK70"/>
      <c r="BAL70"/>
      <c r="BAM70"/>
      <c r="BAN70"/>
      <c r="BAO70"/>
      <c r="BAP70"/>
      <c r="BAQ70"/>
      <c r="BAR70"/>
      <c r="BAS70"/>
      <c r="BAT70"/>
      <c r="BAU70"/>
      <c r="BAV70"/>
      <c r="BAW70"/>
      <c r="BAX70"/>
      <c r="BAY70"/>
      <c r="BAZ70"/>
      <c r="BBA70"/>
      <c r="BBB70"/>
      <c r="BBC70"/>
      <c r="BBD70"/>
      <c r="BBE70"/>
      <c r="BBF70"/>
      <c r="BBG70"/>
      <c r="BBH70"/>
      <c r="BBI70"/>
      <c r="BBJ70"/>
      <c r="BBK70"/>
      <c r="BBL70"/>
      <c r="BBM70"/>
      <c r="BBN70"/>
      <c r="BBO70"/>
      <c r="BBP70"/>
      <c r="BBQ70"/>
      <c r="BBR70"/>
      <c r="BBS70"/>
      <c r="BBT70"/>
      <c r="BBU70"/>
      <c r="BBV70"/>
      <c r="BBW70"/>
      <c r="BBX70"/>
      <c r="BBY70"/>
      <c r="BBZ70"/>
      <c r="BCA70"/>
      <c r="BCB70"/>
      <c r="BCC70"/>
      <c r="BCD70"/>
      <c r="BCE70"/>
      <c r="BCF70"/>
      <c r="BCG70"/>
      <c r="BCH70"/>
      <c r="BCI70"/>
      <c r="BCJ70"/>
      <c r="BCK70"/>
      <c r="BCL70"/>
      <c r="BCM70"/>
      <c r="BCN70"/>
      <c r="BCO70"/>
      <c r="BCP70"/>
      <c r="BCQ70"/>
      <c r="BCR70"/>
      <c r="BCS70"/>
      <c r="BCT70"/>
      <c r="BCU70"/>
      <c r="BCV70"/>
      <c r="BCW70"/>
      <c r="BCX70"/>
      <c r="BCY70"/>
      <c r="BCZ70"/>
      <c r="BDA70"/>
      <c r="BDB70"/>
      <c r="BDC70"/>
      <c r="BDD70"/>
      <c r="BDE70"/>
      <c r="BDF70"/>
      <c r="BDG70"/>
      <c r="BDH70"/>
      <c r="BDI70"/>
      <c r="BDJ70"/>
      <c r="BDK70"/>
      <c r="BDL70"/>
      <c r="BDM70"/>
      <c r="BDN70"/>
      <c r="BDO70"/>
      <c r="BDP70"/>
      <c r="BDQ70"/>
      <c r="BDR70"/>
      <c r="BDS70"/>
      <c r="BDT70"/>
      <c r="BDU70"/>
      <c r="BDV70"/>
      <c r="BDW70"/>
      <c r="BDX70"/>
      <c r="BDY70"/>
      <c r="BDZ70"/>
      <c r="BEA70"/>
      <c r="BEB70"/>
      <c r="BEC70"/>
      <c r="BED70"/>
      <c r="BEE70"/>
      <c r="BEF70"/>
      <c r="BEG70"/>
      <c r="BEH70"/>
      <c r="BEI70"/>
      <c r="BEJ70"/>
      <c r="BEK70"/>
      <c r="BEL70"/>
      <c r="BEM70"/>
      <c r="BEN70"/>
      <c r="BEO70"/>
      <c r="BEP70"/>
      <c r="BEQ70"/>
      <c r="BER70"/>
      <c r="BES70"/>
      <c r="BET70"/>
      <c r="BEU70"/>
      <c r="BEV70"/>
      <c r="BEW70"/>
      <c r="BEX70"/>
      <c r="BEY70"/>
      <c r="BEZ70"/>
      <c r="BFA70"/>
      <c r="BFB70"/>
      <c r="BFC70"/>
      <c r="BFD70"/>
      <c r="BFE70"/>
      <c r="BFF70"/>
      <c r="BFG70"/>
      <c r="BFH70"/>
      <c r="BFI70"/>
      <c r="BFJ70"/>
      <c r="BFK70"/>
      <c r="BFL70"/>
      <c r="BFM70"/>
      <c r="BFN70"/>
      <c r="BFO70"/>
      <c r="BFP70"/>
      <c r="BFQ70"/>
      <c r="BFR70"/>
      <c r="BFS70"/>
      <c r="BFT70"/>
      <c r="BFU70"/>
      <c r="BFV70"/>
      <c r="BFW70"/>
      <c r="BFX70"/>
      <c r="BFY70"/>
      <c r="BFZ70"/>
      <c r="BGA70"/>
      <c r="BGB70"/>
      <c r="BGC70"/>
      <c r="BGD70"/>
      <c r="BGE70"/>
      <c r="BGF70"/>
      <c r="BGG70"/>
      <c r="BGH70"/>
      <c r="BGI70"/>
      <c r="BGJ70"/>
      <c r="BGK70"/>
      <c r="BGL70"/>
      <c r="BGM70"/>
      <c r="BGN70"/>
      <c r="BGO70"/>
      <c r="BGP70"/>
      <c r="BGQ70"/>
      <c r="BGR70"/>
      <c r="BGS70"/>
      <c r="BGT70"/>
      <c r="BGU70"/>
      <c r="BGV70"/>
      <c r="BGW70"/>
      <c r="BGX70"/>
      <c r="BGY70"/>
      <c r="BGZ70"/>
      <c r="BHA70"/>
      <c r="BHB70"/>
      <c r="BHC70"/>
      <c r="BHD70"/>
      <c r="BHE70"/>
      <c r="BHF70"/>
      <c r="BHG70"/>
      <c r="BHH70"/>
      <c r="BHI70"/>
      <c r="BHJ70"/>
      <c r="BHK70"/>
      <c r="BHL70"/>
      <c r="BHM70"/>
      <c r="BHN70"/>
      <c r="BHO70"/>
      <c r="BHP70"/>
      <c r="BHQ70"/>
      <c r="BHR70"/>
      <c r="BHS70"/>
      <c r="BHT70"/>
      <c r="BHU70"/>
      <c r="BHV70"/>
      <c r="BHW70"/>
      <c r="BHX70"/>
      <c r="BHY70"/>
      <c r="BHZ70"/>
      <c r="BIA70"/>
      <c r="BIB70"/>
      <c r="BIC70"/>
      <c r="BID70"/>
      <c r="BIE70"/>
      <c r="BIF70"/>
      <c r="BIG70"/>
      <c r="BIH70"/>
      <c r="BII70"/>
      <c r="BIJ70"/>
      <c r="BIK70"/>
      <c r="BIL70"/>
      <c r="BIM70"/>
      <c r="BIN70"/>
      <c r="BIO70"/>
      <c r="BIP70"/>
      <c r="BIQ70"/>
      <c r="BIR70"/>
      <c r="BIS70"/>
      <c r="BIT70"/>
      <c r="BIU70"/>
      <c r="BIV70"/>
      <c r="BIW70"/>
      <c r="BIX70"/>
      <c r="BIY70"/>
      <c r="BIZ70"/>
      <c r="BJA70"/>
      <c r="BJB70"/>
      <c r="BJC70"/>
      <c r="BJD70"/>
      <c r="BJE70"/>
      <c r="BJF70"/>
      <c r="BJG70"/>
      <c r="BJH70"/>
      <c r="BJI70"/>
      <c r="BJJ70"/>
      <c r="BJK70"/>
      <c r="BJL70"/>
      <c r="BJM70"/>
      <c r="BJN70"/>
      <c r="BJO70"/>
      <c r="BJP70"/>
      <c r="BJQ70"/>
      <c r="BJR70"/>
      <c r="BJS70"/>
      <c r="BJT70"/>
      <c r="BJU70"/>
      <c r="BJV70"/>
      <c r="BJW70"/>
      <c r="BJX70"/>
      <c r="BJY70"/>
      <c r="BJZ70"/>
      <c r="BKA70"/>
      <c r="BKB70"/>
      <c r="BKC70"/>
      <c r="BKD70"/>
      <c r="BKE70"/>
      <c r="BKF70"/>
      <c r="BKG70"/>
      <c r="BKH70"/>
      <c r="BKI70"/>
      <c r="BKJ70"/>
      <c r="BKK70"/>
      <c r="BKL70"/>
      <c r="BKM70"/>
      <c r="BKN70"/>
      <c r="BKO70"/>
      <c r="BKP70"/>
      <c r="BKQ70"/>
      <c r="BKR70"/>
      <c r="BKS70"/>
      <c r="BKT70"/>
      <c r="BKU70"/>
      <c r="BKV70"/>
      <c r="BKW70"/>
      <c r="BKX70"/>
      <c r="BKY70"/>
      <c r="BKZ70"/>
      <c r="BLA70"/>
      <c r="BLB70"/>
      <c r="BLC70"/>
      <c r="BLD70"/>
      <c r="BLE70"/>
      <c r="BLF70"/>
      <c r="BLG70"/>
      <c r="BLH70"/>
      <c r="BLI70"/>
      <c r="BLJ70"/>
      <c r="BLK70"/>
      <c r="BLL70"/>
      <c r="BLM70"/>
      <c r="BLN70"/>
      <c r="BLO70"/>
      <c r="BLP70"/>
      <c r="BLQ70"/>
      <c r="BLR70"/>
      <c r="BLS70"/>
      <c r="BLT70"/>
      <c r="BLU70"/>
      <c r="BLV70"/>
      <c r="BLW70"/>
      <c r="BLX70"/>
      <c r="BLY70"/>
      <c r="BLZ70"/>
      <c r="BMA70"/>
      <c r="BMB70"/>
      <c r="BMC70"/>
      <c r="BMD70"/>
      <c r="BME70"/>
      <c r="BMF70"/>
      <c r="BMG70"/>
      <c r="BMH70"/>
      <c r="BMI70"/>
      <c r="BMJ70"/>
      <c r="BMK70"/>
      <c r="BML70"/>
      <c r="BMM70"/>
      <c r="BMN70"/>
      <c r="BMO70"/>
      <c r="BMP70"/>
      <c r="BMQ70"/>
      <c r="BMR70"/>
      <c r="BMS70"/>
      <c r="BMT70"/>
      <c r="BMU70"/>
      <c r="BMV70"/>
      <c r="BMW70"/>
      <c r="BMX70"/>
      <c r="BMY70"/>
      <c r="BMZ70"/>
      <c r="BNA70"/>
      <c r="BNB70"/>
      <c r="BNC70"/>
      <c r="BND70"/>
      <c r="BNE70"/>
      <c r="BNF70"/>
      <c r="BNG70"/>
      <c r="BNH70"/>
      <c r="BNI70"/>
      <c r="BNJ70"/>
      <c r="BNK70"/>
      <c r="BNL70"/>
      <c r="BNM70"/>
      <c r="BNN70"/>
      <c r="BNO70"/>
      <c r="BNP70"/>
      <c r="BNQ70"/>
      <c r="BNR70"/>
      <c r="BNS70"/>
      <c r="BNT70"/>
      <c r="BNU70"/>
      <c r="BNV70"/>
      <c r="BNW70"/>
      <c r="BNX70"/>
      <c r="BNY70"/>
      <c r="BNZ70"/>
      <c r="BOA70"/>
      <c r="BOB70"/>
      <c r="BOC70"/>
      <c r="BOD70"/>
      <c r="BOE70"/>
      <c r="BOF70"/>
      <c r="BOG70"/>
      <c r="BOH70"/>
      <c r="BOI70"/>
      <c r="BOJ70"/>
      <c r="BOK70"/>
      <c r="BOL70"/>
      <c r="BOM70"/>
      <c r="BON70"/>
      <c r="BOO70"/>
      <c r="BOP70"/>
      <c r="BOQ70"/>
      <c r="BOR70"/>
      <c r="BOS70"/>
      <c r="BOT70"/>
      <c r="BOU70"/>
      <c r="BOV70"/>
      <c r="BOW70"/>
      <c r="BOX70"/>
      <c r="BOY70"/>
      <c r="BOZ70"/>
      <c r="BPA70"/>
      <c r="BPB70"/>
      <c r="BPC70"/>
      <c r="BPD70"/>
      <c r="BPE70"/>
      <c r="BPF70"/>
      <c r="BPG70"/>
      <c r="BPH70"/>
      <c r="BPI70"/>
      <c r="BPJ70"/>
      <c r="BPK70"/>
      <c r="BPL70"/>
      <c r="BPM70"/>
      <c r="BPN70"/>
      <c r="BPO70"/>
      <c r="BPP70"/>
      <c r="BPQ70"/>
      <c r="BPR70"/>
      <c r="BPS70"/>
      <c r="BPT70"/>
      <c r="BPU70"/>
      <c r="BPV70"/>
      <c r="BPW70"/>
      <c r="BPX70"/>
      <c r="BPY70"/>
      <c r="BPZ70"/>
      <c r="BQA70"/>
      <c r="BQB70"/>
      <c r="BQC70"/>
      <c r="BQD70"/>
      <c r="BQE70"/>
      <c r="BQF70"/>
      <c r="BQG70"/>
      <c r="BQH70"/>
      <c r="BQI70"/>
      <c r="BQJ70"/>
      <c r="BQK70"/>
      <c r="BQL70"/>
      <c r="BQM70"/>
      <c r="BQN70"/>
      <c r="BQO70"/>
      <c r="BQP70"/>
      <c r="BQQ70"/>
      <c r="BQR70"/>
      <c r="BQS70"/>
      <c r="BQT70"/>
      <c r="BQU70"/>
      <c r="BQV70"/>
      <c r="BQW70"/>
      <c r="BQX70"/>
      <c r="BQY70"/>
      <c r="BQZ70"/>
      <c r="BRA70"/>
      <c r="BRB70"/>
      <c r="BRC70"/>
      <c r="BRD70"/>
      <c r="BRE70"/>
      <c r="BRF70"/>
      <c r="BRG70"/>
      <c r="BRH70"/>
      <c r="BRI70"/>
      <c r="BRJ70"/>
      <c r="BRK70"/>
      <c r="BRL70"/>
      <c r="BRM70"/>
      <c r="BRN70"/>
      <c r="BRO70"/>
      <c r="BRP70"/>
      <c r="BRQ70"/>
      <c r="BRR70"/>
      <c r="BRS70"/>
      <c r="BRT70"/>
      <c r="BRU70"/>
      <c r="BRV70"/>
      <c r="BRW70"/>
      <c r="BRX70"/>
      <c r="BRY70"/>
      <c r="BRZ70"/>
      <c r="BSA70"/>
      <c r="BSB70"/>
      <c r="BSC70"/>
      <c r="BSD70"/>
      <c r="BSE70"/>
      <c r="BSF70"/>
      <c r="BSG70"/>
      <c r="BSH70"/>
      <c r="BSI70"/>
      <c r="BSJ70"/>
      <c r="BSK70"/>
      <c r="BSL70"/>
      <c r="BSM70"/>
      <c r="BSN70"/>
      <c r="BSO70"/>
      <c r="BSP70"/>
      <c r="BSQ70"/>
      <c r="BSR70"/>
      <c r="BSS70"/>
      <c r="BST70"/>
      <c r="BSU70"/>
      <c r="BSV70"/>
      <c r="BSW70"/>
      <c r="BSX70"/>
      <c r="BSY70"/>
      <c r="BSZ70"/>
      <c r="BTA70"/>
      <c r="BTB70"/>
      <c r="BTC70"/>
      <c r="BTD70"/>
      <c r="BTE70"/>
      <c r="BTF70"/>
      <c r="BTG70"/>
      <c r="BTH70"/>
      <c r="BTI70"/>
      <c r="BTJ70"/>
      <c r="BTK70"/>
      <c r="BTL70"/>
      <c r="BTM70"/>
      <c r="BTN70"/>
      <c r="BTO70"/>
      <c r="BTP70"/>
      <c r="BTQ70"/>
      <c r="BTR70"/>
      <c r="BTS70"/>
      <c r="BTT70"/>
      <c r="BTU70"/>
      <c r="BTV70"/>
      <c r="BTW70"/>
      <c r="BTX70"/>
      <c r="BTY70"/>
      <c r="BTZ70"/>
      <c r="BUA70"/>
      <c r="BUB70"/>
      <c r="BUC70"/>
      <c r="BUD70"/>
      <c r="BUE70"/>
      <c r="BUF70"/>
      <c r="BUG70"/>
      <c r="BUH70"/>
      <c r="BUI70"/>
      <c r="BUJ70"/>
      <c r="BUK70"/>
      <c r="BUL70"/>
      <c r="BUM70"/>
      <c r="BUN70"/>
      <c r="BUO70"/>
      <c r="BUP70"/>
      <c r="BUQ70"/>
      <c r="BUR70"/>
      <c r="BUS70"/>
      <c r="BUT70"/>
      <c r="BUU70"/>
      <c r="BUV70"/>
      <c r="BUW70"/>
      <c r="BUX70"/>
      <c r="BUY70"/>
      <c r="BUZ70"/>
      <c r="BVA70"/>
      <c r="BVB70"/>
      <c r="BVC70"/>
      <c r="BVD70"/>
      <c r="BVE70"/>
      <c r="BVF70"/>
      <c r="BVG70"/>
      <c r="BVH70"/>
      <c r="BVI70"/>
      <c r="BVJ70"/>
      <c r="BVK70"/>
      <c r="BVL70"/>
      <c r="BVM70"/>
      <c r="BVN70"/>
      <c r="BVO70"/>
      <c r="BVP70"/>
      <c r="BVQ70"/>
      <c r="BVR70"/>
      <c r="BVS70"/>
      <c r="BVT70"/>
      <c r="BVU70"/>
      <c r="BVV70"/>
      <c r="BVW70"/>
      <c r="BVX70"/>
      <c r="BVY70"/>
      <c r="BVZ70"/>
      <c r="BWA70"/>
      <c r="BWB70"/>
      <c r="BWC70"/>
      <c r="BWD70"/>
      <c r="BWE70"/>
      <c r="BWF70"/>
      <c r="BWG70"/>
      <c r="BWH70"/>
      <c r="BWI70"/>
      <c r="BWJ70"/>
      <c r="BWK70"/>
      <c r="BWL70"/>
      <c r="BWM70"/>
      <c r="BWN70"/>
      <c r="BWO70"/>
      <c r="BWP70"/>
      <c r="BWQ70"/>
      <c r="BWR70"/>
      <c r="BWS70"/>
      <c r="BWT70"/>
      <c r="BWU70"/>
      <c r="BWV70"/>
      <c r="BWW70"/>
      <c r="BWX70"/>
      <c r="BWY70"/>
      <c r="BWZ70"/>
      <c r="BXA70"/>
      <c r="BXB70"/>
      <c r="BXC70"/>
      <c r="BXD70"/>
      <c r="BXE70"/>
      <c r="BXF70"/>
      <c r="BXG70"/>
      <c r="BXH70"/>
      <c r="BXI70"/>
      <c r="BXJ70"/>
      <c r="BXK70"/>
      <c r="BXL70"/>
      <c r="BXM70"/>
      <c r="BXN70"/>
      <c r="BXO70"/>
      <c r="BXP70"/>
      <c r="BXQ70"/>
      <c r="BXR70"/>
      <c r="BXS70"/>
      <c r="BXT70"/>
      <c r="BXU70"/>
      <c r="BXV70"/>
      <c r="BXW70"/>
      <c r="BXX70"/>
      <c r="BXY70"/>
      <c r="BXZ70"/>
      <c r="BYA70"/>
      <c r="BYB70"/>
      <c r="BYC70"/>
      <c r="BYD70"/>
      <c r="BYE70"/>
      <c r="BYF70"/>
      <c r="BYG70"/>
      <c r="BYH70"/>
      <c r="BYI70"/>
      <c r="BYJ70"/>
      <c r="BYK70"/>
      <c r="BYL70"/>
      <c r="BYM70"/>
      <c r="BYN70"/>
      <c r="BYO70"/>
      <c r="BYP70"/>
      <c r="BYQ70"/>
      <c r="BYR70"/>
      <c r="BYS70"/>
      <c r="BYT70"/>
      <c r="BYU70"/>
      <c r="BYV70"/>
      <c r="BYW70"/>
      <c r="BYX70"/>
      <c r="BYY70"/>
      <c r="BYZ70"/>
      <c r="BZA70"/>
      <c r="BZB70"/>
      <c r="BZC70"/>
      <c r="BZD70"/>
      <c r="BZE70"/>
      <c r="BZF70"/>
      <c r="BZG70"/>
      <c r="BZH70"/>
      <c r="BZI70"/>
      <c r="BZJ70"/>
      <c r="BZK70"/>
      <c r="BZL70"/>
      <c r="BZM70"/>
      <c r="BZN70"/>
      <c r="BZO70"/>
      <c r="BZP70"/>
      <c r="BZQ70"/>
      <c r="BZR70"/>
      <c r="BZS70"/>
      <c r="BZT70"/>
      <c r="BZU70"/>
      <c r="BZV70"/>
      <c r="BZW70"/>
      <c r="BZX70"/>
      <c r="BZY70"/>
      <c r="BZZ70"/>
      <c r="CAA70"/>
      <c r="CAB70"/>
      <c r="CAC70"/>
      <c r="CAD70"/>
      <c r="CAE70"/>
      <c r="CAF70"/>
      <c r="CAG70"/>
      <c r="CAH70"/>
      <c r="CAI70"/>
      <c r="CAJ70"/>
      <c r="CAK70"/>
      <c r="CAL70"/>
      <c r="CAM70"/>
      <c r="CAN70"/>
      <c r="CAO70"/>
      <c r="CAP70"/>
      <c r="CAQ70"/>
      <c r="CAR70"/>
      <c r="CAS70"/>
      <c r="CAT70"/>
      <c r="CAU70"/>
      <c r="CAV70"/>
      <c r="CAW70"/>
      <c r="CAX70"/>
      <c r="CAY70"/>
      <c r="CAZ70"/>
      <c r="CBA70"/>
      <c r="CBB70"/>
      <c r="CBC70"/>
      <c r="CBD70"/>
      <c r="CBE70"/>
      <c r="CBF70"/>
      <c r="CBG70"/>
      <c r="CBH70"/>
      <c r="CBI70"/>
      <c r="CBJ70"/>
      <c r="CBK70"/>
      <c r="CBL70"/>
      <c r="CBM70"/>
      <c r="CBN70"/>
      <c r="CBO70"/>
      <c r="CBP70"/>
      <c r="CBQ70"/>
      <c r="CBR70"/>
      <c r="CBS70"/>
      <c r="CBT70"/>
      <c r="CBU70"/>
      <c r="CBV70"/>
      <c r="CBW70"/>
      <c r="CBX70"/>
      <c r="CBY70"/>
      <c r="CBZ70"/>
      <c r="CCA70"/>
      <c r="CCB70"/>
      <c r="CCC70"/>
      <c r="CCD70"/>
      <c r="CCE70"/>
      <c r="CCF70"/>
      <c r="CCG70"/>
      <c r="CCH70"/>
      <c r="CCI70"/>
      <c r="CCJ70"/>
      <c r="CCK70"/>
      <c r="CCL70"/>
      <c r="CCM70"/>
      <c r="CCN70"/>
      <c r="CCO70"/>
      <c r="CCP70"/>
      <c r="CCQ70"/>
      <c r="CCR70"/>
      <c r="CCS70"/>
      <c r="CCT70"/>
      <c r="CCU70"/>
      <c r="CCV70"/>
      <c r="CCW70"/>
      <c r="CCX70"/>
      <c r="CCY70"/>
      <c r="CCZ70"/>
      <c r="CDA70"/>
      <c r="CDB70"/>
      <c r="CDC70"/>
      <c r="CDD70"/>
      <c r="CDE70"/>
      <c r="CDF70"/>
      <c r="CDG70"/>
      <c r="CDH70"/>
      <c r="CDI70"/>
      <c r="CDJ70"/>
      <c r="CDK70"/>
      <c r="CDL70"/>
      <c r="CDM70"/>
      <c r="CDN70"/>
      <c r="CDO70"/>
      <c r="CDP70"/>
      <c r="CDQ70"/>
      <c r="CDR70"/>
      <c r="CDS70"/>
      <c r="CDT70"/>
      <c r="CDU70"/>
      <c r="CDV70"/>
      <c r="CDW70"/>
      <c r="CDX70"/>
      <c r="CDY70"/>
      <c r="CDZ70"/>
      <c r="CEA70"/>
      <c r="CEB70"/>
      <c r="CEC70"/>
      <c r="CED70"/>
      <c r="CEE70"/>
      <c r="CEF70"/>
      <c r="CEG70"/>
      <c r="CEH70"/>
      <c r="CEI70"/>
      <c r="CEJ70"/>
      <c r="CEK70"/>
      <c r="CEL70"/>
      <c r="CEM70"/>
      <c r="CEN70"/>
      <c r="CEO70"/>
      <c r="CEP70"/>
      <c r="CEQ70"/>
      <c r="CER70"/>
      <c r="CES70"/>
      <c r="CET70"/>
      <c r="CEU70"/>
      <c r="CEV70"/>
      <c r="CEW70"/>
      <c r="CEX70"/>
      <c r="CEY70"/>
      <c r="CEZ70"/>
      <c r="CFA70"/>
      <c r="CFB70"/>
      <c r="CFC70"/>
      <c r="CFD70"/>
      <c r="CFE70"/>
      <c r="CFF70"/>
      <c r="CFG70"/>
      <c r="CFH70"/>
      <c r="CFI70"/>
      <c r="CFJ70"/>
      <c r="CFK70"/>
      <c r="CFL70"/>
      <c r="CFM70"/>
      <c r="CFN70"/>
      <c r="CFO70"/>
      <c r="CFP70"/>
      <c r="CFQ70"/>
      <c r="CFR70"/>
      <c r="CFS70"/>
      <c r="CFT70"/>
      <c r="CFU70"/>
      <c r="CFV70"/>
      <c r="CFW70"/>
      <c r="CFX70"/>
      <c r="CFY70"/>
      <c r="CFZ70"/>
      <c r="CGA70"/>
      <c r="CGB70"/>
      <c r="CGC70"/>
      <c r="CGD70"/>
      <c r="CGE70"/>
      <c r="CGF70"/>
      <c r="CGG70"/>
      <c r="CGH70"/>
      <c r="CGI70"/>
      <c r="CGJ70"/>
      <c r="CGK70"/>
      <c r="CGL70"/>
      <c r="CGM70"/>
      <c r="CGN70"/>
      <c r="CGO70"/>
      <c r="CGP70"/>
      <c r="CGQ70"/>
      <c r="CGR70"/>
      <c r="CGS70"/>
      <c r="CGT70"/>
      <c r="CGU70"/>
      <c r="CGV70"/>
      <c r="CGW70"/>
      <c r="CGX70"/>
      <c r="CGY70"/>
      <c r="CGZ70"/>
      <c r="CHA70"/>
      <c r="CHB70"/>
      <c r="CHC70"/>
      <c r="CHD70"/>
      <c r="CHE70"/>
      <c r="CHF70"/>
      <c r="CHG70"/>
      <c r="CHH70"/>
      <c r="CHI70"/>
      <c r="CHJ70"/>
      <c r="CHK70"/>
      <c r="CHL70"/>
      <c r="CHM70"/>
      <c r="CHN70"/>
      <c r="CHO70"/>
      <c r="CHP70"/>
      <c r="CHQ70"/>
      <c r="CHR70"/>
      <c r="CHS70"/>
      <c r="CHT70"/>
      <c r="CHU70"/>
      <c r="CHV70"/>
      <c r="CHW70"/>
      <c r="CHX70"/>
      <c r="CHY70"/>
      <c r="CHZ70"/>
      <c r="CIA70"/>
      <c r="CIB70"/>
      <c r="CIC70"/>
      <c r="CID70"/>
      <c r="CIE70"/>
      <c r="CIF70"/>
      <c r="CIG70"/>
      <c r="CIH70"/>
      <c r="CII70"/>
      <c r="CIJ70"/>
      <c r="CIK70"/>
      <c r="CIL70"/>
      <c r="CIM70"/>
      <c r="CIN70"/>
      <c r="CIO70"/>
      <c r="CIP70"/>
      <c r="CIQ70"/>
      <c r="CIR70"/>
      <c r="CIS70"/>
      <c r="CIT70"/>
      <c r="CIU70"/>
      <c r="CIV70"/>
      <c r="CIW70"/>
      <c r="CIX70"/>
      <c r="CIY70"/>
      <c r="CIZ70"/>
      <c r="CJA70"/>
      <c r="CJB70"/>
      <c r="CJC70"/>
      <c r="CJD70"/>
      <c r="CJE70"/>
      <c r="CJF70"/>
      <c r="CJG70"/>
      <c r="CJH70"/>
      <c r="CJI70"/>
      <c r="CJJ70"/>
      <c r="CJK70"/>
      <c r="CJL70"/>
      <c r="CJM70"/>
      <c r="CJN70"/>
      <c r="CJO70"/>
      <c r="CJP70"/>
      <c r="CJQ70"/>
      <c r="CJR70"/>
      <c r="CJS70"/>
      <c r="CJT70"/>
      <c r="CJU70"/>
      <c r="CJV70"/>
      <c r="CJW70"/>
      <c r="CJX70"/>
      <c r="CJY70"/>
      <c r="CJZ70"/>
      <c r="CKA70"/>
      <c r="CKB70"/>
      <c r="CKC70"/>
      <c r="CKD70"/>
      <c r="CKE70"/>
      <c r="CKF70"/>
      <c r="CKG70"/>
      <c r="CKH70"/>
      <c r="CKI70"/>
      <c r="CKJ70"/>
      <c r="CKK70"/>
      <c r="CKL70"/>
      <c r="CKM70"/>
      <c r="CKN70"/>
      <c r="CKO70"/>
      <c r="CKP70"/>
      <c r="CKQ70"/>
      <c r="CKR70"/>
      <c r="CKS70"/>
      <c r="CKT70"/>
      <c r="CKU70"/>
      <c r="CKV70"/>
      <c r="CKW70"/>
      <c r="CKX70"/>
      <c r="CKY70"/>
      <c r="CKZ70"/>
      <c r="CLA70"/>
      <c r="CLB70"/>
      <c r="CLC70"/>
      <c r="CLD70"/>
      <c r="CLE70"/>
      <c r="CLF70"/>
      <c r="CLG70"/>
      <c r="CLH70"/>
      <c r="CLI70"/>
      <c r="CLJ70"/>
      <c r="CLK70"/>
      <c r="CLL70"/>
      <c r="CLM70"/>
      <c r="CLN70"/>
      <c r="CLO70"/>
      <c r="CLP70"/>
      <c r="CLQ70"/>
      <c r="CLR70"/>
      <c r="CLS70"/>
      <c r="CLT70"/>
      <c r="CLU70"/>
      <c r="CLV70"/>
      <c r="CLW70"/>
      <c r="CLX70"/>
      <c r="CLY70"/>
      <c r="CLZ70"/>
      <c r="CMA70"/>
      <c r="CMB70"/>
      <c r="CMC70"/>
      <c r="CMD70"/>
      <c r="CME70"/>
      <c r="CMF70"/>
      <c r="CMG70"/>
      <c r="CMH70"/>
      <c r="CMI70"/>
      <c r="CMJ70"/>
      <c r="CMK70"/>
      <c r="CML70"/>
      <c r="CMM70"/>
      <c r="CMN70"/>
      <c r="CMO70"/>
      <c r="CMP70"/>
      <c r="CMQ70"/>
      <c r="CMR70"/>
      <c r="CMS70"/>
      <c r="CMT70"/>
      <c r="CMU70"/>
      <c r="CMV70"/>
      <c r="CMW70"/>
      <c r="CMX70"/>
      <c r="CMY70"/>
      <c r="CMZ70"/>
      <c r="CNA70"/>
      <c r="CNB70"/>
      <c r="CNC70"/>
      <c r="CND70"/>
      <c r="CNE70"/>
      <c r="CNF70"/>
      <c r="CNG70"/>
      <c r="CNH70"/>
      <c r="CNI70"/>
      <c r="CNJ70"/>
      <c r="CNK70"/>
      <c r="CNL70"/>
      <c r="CNM70"/>
      <c r="CNN70"/>
      <c r="CNO70"/>
      <c r="CNP70"/>
      <c r="CNQ70"/>
      <c r="CNR70"/>
      <c r="CNS70"/>
      <c r="CNT70"/>
      <c r="CNU70"/>
      <c r="CNV70"/>
      <c r="CNW70"/>
      <c r="CNX70"/>
      <c r="CNY70"/>
      <c r="CNZ70"/>
      <c r="COA70"/>
      <c r="COB70"/>
      <c r="COC70"/>
      <c r="COD70"/>
      <c r="COE70"/>
      <c r="COF70"/>
      <c r="COG70"/>
      <c r="COH70"/>
      <c r="COI70"/>
      <c r="COJ70"/>
      <c r="COK70"/>
      <c r="COL70"/>
      <c r="COM70"/>
      <c r="CON70"/>
      <c r="COO70"/>
      <c r="COP70"/>
      <c r="COQ70"/>
      <c r="COR70"/>
      <c r="COS70"/>
      <c r="COT70"/>
      <c r="COU70"/>
      <c r="COV70"/>
      <c r="COW70"/>
      <c r="COX70"/>
      <c r="COY70"/>
      <c r="COZ70"/>
      <c r="CPA70"/>
      <c r="CPB70"/>
      <c r="CPC70"/>
      <c r="CPD70"/>
      <c r="CPE70"/>
      <c r="CPF70"/>
      <c r="CPG70"/>
      <c r="CPH70"/>
      <c r="CPI70"/>
      <c r="CPJ70"/>
      <c r="CPK70"/>
      <c r="CPL70"/>
      <c r="CPM70"/>
      <c r="CPN70"/>
      <c r="CPO70"/>
      <c r="CPP70"/>
      <c r="CPQ70"/>
      <c r="CPR70"/>
      <c r="CPS70"/>
      <c r="CPT70"/>
      <c r="CPU70"/>
      <c r="CPV70"/>
      <c r="CPW70"/>
      <c r="CPX70"/>
      <c r="CPY70"/>
      <c r="CPZ70"/>
      <c r="CQA70"/>
      <c r="CQB70"/>
      <c r="CQC70"/>
      <c r="CQD70"/>
      <c r="CQE70"/>
      <c r="CQF70"/>
      <c r="CQG70"/>
      <c r="CQH70"/>
      <c r="CQI70"/>
      <c r="CQJ70"/>
      <c r="CQK70"/>
      <c r="CQL70"/>
      <c r="CQM70"/>
      <c r="CQN70"/>
      <c r="CQO70"/>
      <c r="CQP70"/>
      <c r="CQQ70"/>
      <c r="CQR70"/>
      <c r="CQS70"/>
      <c r="CQT70"/>
      <c r="CQU70"/>
      <c r="CQV70"/>
      <c r="CQW70"/>
      <c r="CQX70"/>
      <c r="CQY70"/>
      <c r="CQZ70"/>
      <c r="CRA70"/>
      <c r="CRB70"/>
      <c r="CRC70"/>
      <c r="CRD70"/>
      <c r="CRE70"/>
      <c r="CRF70"/>
      <c r="CRG70"/>
      <c r="CRH70"/>
      <c r="CRI70"/>
      <c r="CRJ70"/>
      <c r="CRK70"/>
      <c r="CRL70"/>
      <c r="CRM70"/>
      <c r="CRN70"/>
      <c r="CRO70"/>
      <c r="CRP70"/>
      <c r="CRQ70"/>
      <c r="CRR70"/>
      <c r="CRS70"/>
      <c r="CRT70"/>
      <c r="CRU70"/>
      <c r="CRV70"/>
      <c r="CRW70"/>
      <c r="CRX70"/>
      <c r="CRY70"/>
      <c r="CRZ70"/>
      <c r="CSA70"/>
      <c r="CSB70"/>
      <c r="CSC70"/>
      <c r="CSD70"/>
      <c r="CSE70"/>
      <c r="CSF70"/>
      <c r="CSG70"/>
      <c r="CSH70"/>
      <c r="CSI70"/>
      <c r="CSJ70"/>
      <c r="CSK70"/>
      <c r="CSL70"/>
      <c r="CSM70"/>
      <c r="CSN70"/>
      <c r="CSO70"/>
      <c r="CSP70"/>
      <c r="CSQ70"/>
      <c r="CSR70"/>
      <c r="CSS70"/>
      <c r="CST70"/>
      <c r="CSU70"/>
      <c r="CSV70"/>
      <c r="CSW70"/>
      <c r="CSX70"/>
      <c r="CSY70"/>
      <c r="CSZ70"/>
      <c r="CTA70"/>
      <c r="CTB70"/>
      <c r="CTC70"/>
      <c r="CTD70"/>
      <c r="CTE70"/>
      <c r="CTF70"/>
      <c r="CTG70"/>
      <c r="CTH70"/>
      <c r="CTI70"/>
      <c r="CTJ70"/>
      <c r="CTK70"/>
      <c r="CTL70"/>
      <c r="CTM70"/>
      <c r="CTN70"/>
      <c r="CTO70"/>
      <c r="CTP70"/>
      <c r="CTQ70"/>
      <c r="CTR70"/>
      <c r="CTS70"/>
      <c r="CTT70"/>
      <c r="CTU70"/>
      <c r="CTV70"/>
      <c r="CTW70"/>
      <c r="CTX70"/>
      <c r="CTY70"/>
      <c r="CTZ70"/>
      <c r="CUA70"/>
      <c r="CUB70"/>
      <c r="CUC70"/>
      <c r="CUD70"/>
      <c r="CUE70"/>
      <c r="CUF70"/>
      <c r="CUG70"/>
      <c r="CUH70"/>
      <c r="CUI70"/>
      <c r="CUJ70"/>
      <c r="CUK70"/>
      <c r="CUL70"/>
      <c r="CUM70"/>
      <c r="CUN70"/>
      <c r="CUO70"/>
      <c r="CUP70"/>
      <c r="CUQ70"/>
      <c r="CUR70"/>
      <c r="CUS70"/>
      <c r="CUT70"/>
      <c r="CUU70"/>
      <c r="CUV70"/>
      <c r="CUW70"/>
      <c r="CUX70"/>
      <c r="CUY70"/>
      <c r="CUZ70"/>
      <c r="CVA70"/>
      <c r="CVB70"/>
      <c r="CVC70"/>
      <c r="CVD70"/>
      <c r="CVE70"/>
      <c r="CVF70"/>
      <c r="CVG70"/>
      <c r="CVH70"/>
      <c r="CVI70"/>
      <c r="CVJ70"/>
      <c r="CVK70"/>
      <c r="CVL70"/>
      <c r="CVM70"/>
      <c r="CVN70"/>
      <c r="CVO70"/>
      <c r="CVP70"/>
      <c r="CVQ70"/>
      <c r="CVR70"/>
      <c r="CVS70"/>
      <c r="CVT70"/>
      <c r="CVU70"/>
      <c r="CVV70"/>
      <c r="CVW70"/>
      <c r="CVX70"/>
      <c r="CVY70"/>
      <c r="CVZ70"/>
      <c r="CWA70"/>
      <c r="CWB70"/>
      <c r="CWC70"/>
      <c r="CWD70"/>
      <c r="CWE70"/>
      <c r="CWF70"/>
      <c r="CWG70"/>
      <c r="CWH70"/>
      <c r="CWI70"/>
      <c r="CWJ70"/>
      <c r="CWK70"/>
      <c r="CWL70"/>
      <c r="CWM70"/>
      <c r="CWN70"/>
      <c r="CWO70"/>
      <c r="CWP70"/>
      <c r="CWQ70"/>
      <c r="CWR70"/>
      <c r="CWS70"/>
      <c r="CWT70"/>
      <c r="CWU70"/>
      <c r="CWV70"/>
      <c r="CWW70"/>
      <c r="CWX70"/>
      <c r="CWY70"/>
      <c r="CWZ70"/>
      <c r="CXA70"/>
      <c r="CXB70"/>
      <c r="CXC70"/>
      <c r="CXD70"/>
      <c r="CXE70"/>
      <c r="CXF70"/>
      <c r="CXG70"/>
      <c r="CXH70"/>
      <c r="CXI70"/>
      <c r="CXJ70"/>
      <c r="CXK70"/>
      <c r="CXL70"/>
      <c r="CXM70"/>
      <c r="CXN70"/>
      <c r="CXO70"/>
      <c r="CXP70"/>
      <c r="CXQ70"/>
      <c r="CXR70"/>
      <c r="CXS70"/>
      <c r="CXT70"/>
      <c r="CXU70"/>
      <c r="CXV70"/>
      <c r="CXW70"/>
      <c r="CXX70"/>
      <c r="CXY70"/>
      <c r="CXZ70"/>
      <c r="CYA70"/>
      <c r="CYB70"/>
      <c r="CYC70"/>
      <c r="CYD70"/>
      <c r="CYE70"/>
      <c r="CYF70"/>
      <c r="CYG70"/>
      <c r="CYH70"/>
      <c r="CYI70"/>
      <c r="CYJ70"/>
      <c r="CYK70"/>
      <c r="CYL70"/>
      <c r="CYM70"/>
      <c r="CYN70"/>
      <c r="CYO70"/>
      <c r="CYP70"/>
      <c r="CYQ70"/>
      <c r="CYR70"/>
      <c r="CYS70"/>
      <c r="CYT70"/>
      <c r="CYU70"/>
      <c r="CYV70"/>
      <c r="CYW70"/>
      <c r="CYX70"/>
      <c r="CYY70"/>
      <c r="CYZ70"/>
      <c r="CZA70"/>
      <c r="CZB70"/>
      <c r="CZC70"/>
      <c r="CZD70"/>
      <c r="CZE70"/>
      <c r="CZF70"/>
      <c r="CZG70"/>
      <c r="CZH70"/>
      <c r="CZI70"/>
      <c r="CZJ70"/>
      <c r="CZK70"/>
      <c r="CZL70"/>
      <c r="CZM70"/>
      <c r="CZN70"/>
      <c r="CZO70"/>
      <c r="CZP70"/>
      <c r="CZQ70"/>
      <c r="CZR70"/>
      <c r="CZS70"/>
      <c r="CZT70"/>
      <c r="CZU70"/>
      <c r="CZV70"/>
      <c r="CZW70"/>
      <c r="CZX70"/>
      <c r="CZY70"/>
      <c r="CZZ70"/>
      <c r="DAA70"/>
      <c r="DAB70"/>
      <c r="DAC70"/>
      <c r="DAD70"/>
      <c r="DAE70"/>
      <c r="DAF70"/>
      <c r="DAG70"/>
      <c r="DAH70"/>
      <c r="DAI70"/>
      <c r="DAJ70"/>
      <c r="DAK70"/>
      <c r="DAL70"/>
      <c r="DAM70"/>
      <c r="DAN70"/>
      <c r="DAO70"/>
      <c r="DAP70"/>
      <c r="DAQ70"/>
      <c r="DAR70"/>
      <c r="DAS70"/>
      <c r="DAT70"/>
      <c r="DAU70"/>
      <c r="DAV70"/>
      <c r="DAW70"/>
      <c r="DAX70"/>
      <c r="DAY70"/>
      <c r="DAZ70"/>
      <c r="DBA70"/>
      <c r="DBB70"/>
      <c r="DBC70"/>
      <c r="DBD70"/>
      <c r="DBE70"/>
      <c r="DBF70"/>
      <c r="DBG70"/>
      <c r="DBH70"/>
      <c r="DBI70"/>
      <c r="DBJ70"/>
      <c r="DBK70"/>
      <c r="DBL70"/>
      <c r="DBM70"/>
      <c r="DBN70"/>
      <c r="DBO70"/>
      <c r="DBP70"/>
      <c r="DBQ70"/>
      <c r="DBR70"/>
      <c r="DBS70"/>
      <c r="DBT70"/>
      <c r="DBU70"/>
      <c r="DBV70"/>
      <c r="DBW70"/>
      <c r="DBX70"/>
      <c r="DBY70"/>
      <c r="DBZ70"/>
      <c r="DCA70"/>
      <c r="DCB70"/>
      <c r="DCC70"/>
      <c r="DCD70"/>
      <c r="DCE70"/>
      <c r="DCF70"/>
      <c r="DCG70"/>
      <c r="DCH70"/>
      <c r="DCI70"/>
      <c r="DCJ70"/>
      <c r="DCK70"/>
      <c r="DCL70"/>
      <c r="DCM70"/>
      <c r="DCN70"/>
      <c r="DCO70"/>
      <c r="DCP70"/>
      <c r="DCQ70"/>
      <c r="DCR70"/>
      <c r="DCS70"/>
      <c r="DCT70"/>
      <c r="DCU70"/>
      <c r="DCV70"/>
      <c r="DCW70"/>
      <c r="DCX70"/>
      <c r="DCY70"/>
      <c r="DCZ70"/>
      <c r="DDA70"/>
      <c r="DDB70"/>
      <c r="DDC70"/>
      <c r="DDD70"/>
      <c r="DDE70"/>
      <c r="DDF70"/>
      <c r="DDG70"/>
      <c r="DDH70"/>
      <c r="DDI70"/>
      <c r="DDJ70"/>
      <c r="DDK70"/>
      <c r="DDL70"/>
      <c r="DDM70"/>
      <c r="DDN70"/>
      <c r="DDO70"/>
      <c r="DDP70"/>
      <c r="DDQ70"/>
      <c r="DDR70"/>
      <c r="DDS70"/>
      <c r="DDT70"/>
      <c r="DDU70"/>
      <c r="DDV70"/>
      <c r="DDW70"/>
      <c r="DDX70"/>
      <c r="DDY70"/>
      <c r="DDZ70"/>
      <c r="DEA70"/>
      <c r="DEB70"/>
      <c r="DEC70"/>
      <c r="DED70"/>
      <c r="DEE70"/>
      <c r="DEF70"/>
      <c r="DEG70"/>
      <c r="DEH70"/>
      <c r="DEI70"/>
      <c r="DEJ70"/>
      <c r="DEK70"/>
      <c r="DEL70"/>
      <c r="DEM70"/>
      <c r="DEN70"/>
      <c r="DEO70"/>
      <c r="DEP70"/>
      <c r="DEQ70"/>
      <c r="DER70"/>
      <c r="DES70"/>
      <c r="DET70"/>
      <c r="DEU70"/>
      <c r="DEV70"/>
      <c r="DEW70"/>
      <c r="DEX70"/>
      <c r="DEY70"/>
      <c r="DEZ70"/>
      <c r="DFA70"/>
      <c r="DFB70"/>
      <c r="DFC70"/>
      <c r="DFD70"/>
      <c r="DFE70"/>
      <c r="DFF70"/>
      <c r="DFG70"/>
      <c r="DFH70"/>
      <c r="DFI70"/>
      <c r="DFJ70"/>
      <c r="DFK70"/>
      <c r="DFL70"/>
      <c r="DFM70"/>
      <c r="DFN70"/>
      <c r="DFO70"/>
      <c r="DFP70"/>
      <c r="DFQ70"/>
      <c r="DFR70"/>
      <c r="DFS70"/>
      <c r="DFT70"/>
      <c r="DFU70"/>
      <c r="DFV70"/>
      <c r="DFW70"/>
      <c r="DFX70"/>
      <c r="DFY70"/>
      <c r="DFZ70"/>
      <c r="DGA70"/>
      <c r="DGB70"/>
      <c r="DGC70"/>
      <c r="DGD70"/>
      <c r="DGE70"/>
      <c r="DGF70"/>
      <c r="DGG70"/>
      <c r="DGH70"/>
      <c r="DGI70"/>
      <c r="DGJ70"/>
      <c r="DGK70"/>
      <c r="DGL70"/>
      <c r="DGM70"/>
      <c r="DGN70"/>
      <c r="DGO70"/>
      <c r="DGP70"/>
      <c r="DGQ70"/>
      <c r="DGR70"/>
      <c r="DGS70"/>
      <c r="DGT70"/>
      <c r="DGU70"/>
      <c r="DGV70"/>
      <c r="DGW70"/>
      <c r="DGX70"/>
      <c r="DGY70"/>
      <c r="DGZ70"/>
      <c r="DHA70"/>
      <c r="DHB70"/>
      <c r="DHC70"/>
      <c r="DHD70"/>
      <c r="DHE70"/>
      <c r="DHF70"/>
      <c r="DHG70"/>
      <c r="DHH70"/>
      <c r="DHI70"/>
      <c r="DHJ70"/>
      <c r="DHK70"/>
      <c r="DHL70"/>
      <c r="DHM70"/>
      <c r="DHN70"/>
      <c r="DHO70"/>
      <c r="DHP70"/>
      <c r="DHQ70"/>
      <c r="DHR70"/>
      <c r="DHS70"/>
      <c r="DHT70"/>
      <c r="DHU70"/>
      <c r="DHV70"/>
      <c r="DHW70"/>
      <c r="DHX70"/>
      <c r="DHY70"/>
      <c r="DHZ70"/>
      <c r="DIA70"/>
      <c r="DIB70"/>
      <c r="DIC70"/>
      <c r="DID70"/>
      <c r="DIE70"/>
      <c r="DIF70"/>
      <c r="DIG70"/>
      <c r="DIH70"/>
      <c r="DII70"/>
      <c r="DIJ70"/>
      <c r="DIK70"/>
      <c r="DIL70"/>
      <c r="DIM70"/>
      <c r="DIN70"/>
      <c r="DIO70"/>
      <c r="DIP70"/>
      <c r="DIQ70"/>
      <c r="DIR70"/>
      <c r="DIS70"/>
      <c r="DIT70"/>
      <c r="DIU70"/>
      <c r="DIV70"/>
      <c r="DIW70"/>
      <c r="DIX70"/>
      <c r="DIY70"/>
      <c r="DIZ70"/>
      <c r="DJA70"/>
      <c r="DJB70"/>
      <c r="DJC70"/>
      <c r="DJD70"/>
      <c r="DJE70"/>
      <c r="DJF70"/>
      <c r="DJG70"/>
      <c r="DJH70"/>
      <c r="DJI70"/>
      <c r="DJJ70"/>
      <c r="DJK70"/>
      <c r="DJL70"/>
      <c r="DJM70"/>
      <c r="DJN70"/>
      <c r="DJO70"/>
      <c r="DJP70"/>
      <c r="DJQ70"/>
      <c r="DJR70"/>
      <c r="DJS70"/>
      <c r="DJT70"/>
      <c r="DJU70"/>
      <c r="DJV70"/>
      <c r="DJW70"/>
      <c r="DJX70"/>
      <c r="DJY70"/>
      <c r="DJZ70"/>
      <c r="DKA70"/>
      <c r="DKB70"/>
      <c r="DKC70"/>
      <c r="DKD70"/>
      <c r="DKE70"/>
      <c r="DKF70"/>
      <c r="DKG70"/>
      <c r="DKH70"/>
      <c r="DKI70"/>
      <c r="DKJ70"/>
      <c r="DKK70"/>
      <c r="DKL70"/>
      <c r="DKM70"/>
      <c r="DKN70"/>
      <c r="DKO70"/>
      <c r="DKP70"/>
      <c r="DKQ70"/>
      <c r="DKR70"/>
      <c r="DKS70"/>
      <c r="DKT70"/>
      <c r="DKU70"/>
      <c r="DKV70"/>
      <c r="DKW70"/>
      <c r="DKX70"/>
      <c r="DKY70"/>
      <c r="DKZ70"/>
      <c r="DLA70"/>
      <c r="DLB70"/>
      <c r="DLC70"/>
      <c r="DLD70"/>
      <c r="DLE70"/>
      <c r="DLF70"/>
      <c r="DLG70"/>
      <c r="DLH70"/>
      <c r="DLI70"/>
      <c r="DLJ70"/>
      <c r="DLK70"/>
      <c r="DLL70"/>
      <c r="DLM70"/>
      <c r="DLN70"/>
      <c r="DLO70"/>
      <c r="DLP70"/>
      <c r="DLQ70"/>
      <c r="DLR70"/>
      <c r="DLS70"/>
      <c r="DLT70"/>
      <c r="DLU70"/>
      <c r="DLV70"/>
      <c r="DLW70"/>
      <c r="DLX70"/>
      <c r="DLY70"/>
      <c r="DLZ70"/>
      <c r="DMA70"/>
      <c r="DMB70"/>
      <c r="DMC70"/>
      <c r="DMD70"/>
      <c r="DME70"/>
      <c r="DMF70"/>
      <c r="DMG70"/>
      <c r="DMH70"/>
      <c r="DMI70"/>
      <c r="DMJ70"/>
      <c r="DMK70"/>
      <c r="DML70"/>
      <c r="DMM70"/>
      <c r="DMN70"/>
      <c r="DMO70"/>
      <c r="DMP70"/>
      <c r="DMQ70"/>
      <c r="DMR70"/>
      <c r="DMS70"/>
      <c r="DMT70"/>
      <c r="DMU70"/>
      <c r="DMV70"/>
      <c r="DMW70"/>
      <c r="DMX70"/>
      <c r="DMY70"/>
      <c r="DMZ70"/>
      <c r="DNA70"/>
      <c r="DNB70"/>
      <c r="DNC70"/>
      <c r="DND70"/>
      <c r="DNE70"/>
      <c r="DNF70"/>
      <c r="DNG70"/>
      <c r="DNH70"/>
      <c r="DNI70"/>
      <c r="DNJ70"/>
      <c r="DNK70"/>
      <c r="DNL70"/>
      <c r="DNM70"/>
      <c r="DNN70"/>
      <c r="DNO70"/>
      <c r="DNP70"/>
      <c r="DNQ70"/>
      <c r="DNR70"/>
      <c r="DNS70"/>
      <c r="DNT70"/>
      <c r="DNU70"/>
      <c r="DNV70"/>
      <c r="DNW70"/>
      <c r="DNX70"/>
      <c r="DNY70"/>
      <c r="DNZ70"/>
      <c r="DOA70"/>
      <c r="DOB70"/>
      <c r="DOC70"/>
      <c r="DOD70"/>
      <c r="DOE70"/>
      <c r="DOF70"/>
      <c r="DOG70"/>
      <c r="DOH70"/>
      <c r="DOI70"/>
      <c r="DOJ70"/>
      <c r="DOK70"/>
      <c r="DOL70"/>
      <c r="DOM70"/>
      <c r="DON70"/>
      <c r="DOO70"/>
      <c r="DOP70"/>
      <c r="DOQ70"/>
      <c r="DOR70"/>
      <c r="DOS70"/>
      <c r="DOT70"/>
      <c r="DOU70"/>
      <c r="DOV70"/>
      <c r="DOW70"/>
      <c r="DOX70"/>
      <c r="DOY70"/>
      <c r="DOZ70"/>
      <c r="DPA70"/>
      <c r="DPB70"/>
      <c r="DPC70"/>
      <c r="DPD70"/>
      <c r="DPE70"/>
      <c r="DPF70"/>
      <c r="DPG70"/>
      <c r="DPH70"/>
      <c r="DPI70"/>
      <c r="DPJ70"/>
      <c r="DPK70"/>
      <c r="DPL70"/>
      <c r="DPM70"/>
      <c r="DPN70"/>
      <c r="DPO70"/>
      <c r="DPP70"/>
      <c r="DPQ70"/>
      <c r="DPR70"/>
      <c r="DPS70"/>
      <c r="DPT70"/>
      <c r="DPU70"/>
      <c r="DPV70"/>
      <c r="DPW70"/>
      <c r="DPX70"/>
      <c r="DPY70"/>
      <c r="DPZ70"/>
      <c r="DQA70"/>
      <c r="DQB70"/>
      <c r="DQC70"/>
      <c r="DQD70"/>
      <c r="DQE70"/>
      <c r="DQF70"/>
      <c r="DQG70"/>
      <c r="DQH70"/>
      <c r="DQI70"/>
      <c r="DQJ70"/>
      <c r="DQK70"/>
      <c r="DQL70"/>
      <c r="DQM70"/>
      <c r="DQN70"/>
      <c r="DQO70"/>
      <c r="DQP70"/>
      <c r="DQQ70"/>
      <c r="DQR70"/>
      <c r="DQS70"/>
      <c r="DQT70"/>
      <c r="DQU70"/>
      <c r="DQV70"/>
      <c r="DQW70"/>
      <c r="DQX70"/>
      <c r="DQY70"/>
      <c r="DQZ70"/>
      <c r="DRA70"/>
      <c r="DRB70"/>
      <c r="DRC70"/>
      <c r="DRD70"/>
      <c r="DRE70"/>
      <c r="DRF70"/>
      <c r="DRG70"/>
      <c r="DRH70"/>
      <c r="DRI70"/>
      <c r="DRJ70"/>
      <c r="DRK70"/>
      <c r="DRL70"/>
      <c r="DRM70"/>
      <c r="DRN70"/>
      <c r="DRO70"/>
      <c r="DRP70"/>
      <c r="DRQ70"/>
      <c r="DRR70"/>
      <c r="DRS70"/>
      <c r="DRT70"/>
      <c r="DRU70"/>
      <c r="DRV70"/>
      <c r="DRW70"/>
      <c r="DRX70"/>
      <c r="DRY70"/>
      <c r="DRZ70"/>
      <c r="DSA70"/>
      <c r="DSB70"/>
      <c r="DSC70"/>
      <c r="DSD70"/>
      <c r="DSE70"/>
      <c r="DSF70"/>
      <c r="DSG70"/>
      <c r="DSH70"/>
      <c r="DSI70"/>
      <c r="DSJ70"/>
      <c r="DSK70"/>
      <c r="DSL70"/>
      <c r="DSM70"/>
      <c r="DSN70"/>
      <c r="DSO70"/>
      <c r="DSP70"/>
      <c r="DSQ70"/>
      <c r="DSR70"/>
      <c r="DSS70"/>
      <c r="DST70"/>
      <c r="DSU70"/>
      <c r="DSV70"/>
      <c r="DSW70"/>
      <c r="DSX70"/>
      <c r="DSY70"/>
      <c r="DSZ70"/>
      <c r="DTA70"/>
      <c r="DTB70"/>
      <c r="DTC70"/>
      <c r="DTD70"/>
      <c r="DTE70"/>
      <c r="DTF70"/>
      <c r="DTG70"/>
      <c r="DTH70"/>
      <c r="DTI70"/>
      <c r="DTJ70"/>
      <c r="DTK70"/>
      <c r="DTL70"/>
      <c r="DTM70"/>
      <c r="DTN70"/>
      <c r="DTO70"/>
      <c r="DTP70"/>
      <c r="DTQ70"/>
      <c r="DTR70"/>
      <c r="DTS70"/>
      <c r="DTT70"/>
      <c r="DTU70"/>
      <c r="DTV70"/>
      <c r="DTW70"/>
      <c r="DTX70"/>
      <c r="DTY70"/>
      <c r="DTZ70"/>
      <c r="DUA70"/>
      <c r="DUB70"/>
      <c r="DUC70"/>
      <c r="DUD70"/>
      <c r="DUE70"/>
      <c r="DUF70"/>
      <c r="DUG70"/>
      <c r="DUH70"/>
      <c r="DUI70"/>
      <c r="DUJ70"/>
      <c r="DUK70"/>
      <c r="DUL70"/>
      <c r="DUM70"/>
      <c r="DUN70"/>
      <c r="DUO70"/>
      <c r="DUP70"/>
      <c r="DUQ70"/>
      <c r="DUR70"/>
      <c r="DUS70"/>
      <c r="DUT70"/>
      <c r="DUU70"/>
      <c r="DUV70"/>
      <c r="DUW70"/>
      <c r="DUX70"/>
      <c r="DUY70"/>
      <c r="DUZ70"/>
      <c r="DVA70"/>
      <c r="DVB70"/>
      <c r="DVC70"/>
      <c r="DVD70"/>
      <c r="DVE70"/>
      <c r="DVF70"/>
      <c r="DVG70"/>
      <c r="DVH70"/>
      <c r="DVI70"/>
      <c r="DVJ70"/>
      <c r="DVK70"/>
      <c r="DVL70"/>
      <c r="DVM70"/>
      <c r="DVN70"/>
      <c r="DVO70"/>
      <c r="DVP70"/>
      <c r="DVQ70"/>
      <c r="DVR70"/>
      <c r="DVS70"/>
      <c r="DVT70"/>
      <c r="DVU70"/>
      <c r="DVV70"/>
      <c r="DVW70"/>
      <c r="DVX70"/>
      <c r="DVY70"/>
      <c r="DVZ70"/>
      <c r="DWA70"/>
      <c r="DWB70"/>
      <c r="DWC70"/>
      <c r="DWD70"/>
      <c r="DWE70"/>
      <c r="DWF70"/>
      <c r="DWG70"/>
      <c r="DWH70"/>
      <c r="DWI70"/>
      <c r="DWJ70"/>
      <c r="DWK70"/>
      <c r="DWL70"/>
      <c r="DWM70"/>
      <c r="DWN70"/>
      <c r="DWO70"/>
      <c r="DWP70"/>
      <c r="DWQ70"/>
      <c r="DWR70"/>
      <c r="DWS70"/>
      <c r="DWT70"/>
      <c r="DWU70"/>
      <c r="DWV70"/>
      <c r="DWW70"/>
      <c r="DWX70"/>
      <c r="DWY70"/>
      <c r="DWZ70"/>
      <c r="DXA70"/>
      <c r="DXB70"/>
      <c r="DXC70"/>
      <c r="DXD70"/>
      <c r="DXE70"/>
      <c r="DXF70"/>
      <c r="DXG70"/>
      <c r="DXH70"/>
      <c r="DXI70"/>
      <c r="DXJ70"/>
      <c r="DXK70"/>
      <c r="DXL70"/>
      <c r="DXM70"/>
      <c r="DXN70"/>
      <c r="DXO70"/>
      <c r="DXP70"/>
      <c r="DXQ70"/>
      <c r="DXR70"/>
      <c r="DXS70"/>
      <c r="DXT70"/>
      <c r="DXU70"/>
      <c r="DXV70"/>
      <c r="DXW70"/>
      <c r="DXX70"/>
      <c r="DXY70"/>
      <c r="DXZ70"/>
      <c r="DYA70"/>
      <c r="DYB70"/>
      <c r="DYC70"/>
      <c r="DYD70"/>
      <c r="DYE70"/>
      <c r="DYF70"/>
      <c r="DYG70"/>
      <c r="DYH70"/>
      <c r="DYI70"/>
      <c r="DYJ70"/>
      <c r="DYK70"/>
      <c r="DYL70"/>
      <c r="DYM70"/>
      <c r="DYN70"/>
      <c r="DYO70"/>
      <c r="DYP70"/>
      <c r="DYQ70"/>
      <c r="DYR70"/>
      <c r="DYS70"/>
      <c r="DYT70"/>
      <c r="DYU70"/>
      <c r="DYV70"/>
      <c r="DYW70"/>
      <c r="DYX70"/>
      <c r="DYY70"/>
      <c r="DYZ70"/>
      <c r="DZA70"/>
      <c r="DZB70"/>
      <c r="DZC70"/>
      <c r="DZD70"/>
      <c r="DZE70"/>
      <c r="DZF70"/>
      <c r="DZG70"/>
      <c r="DZH70"/>
      <c r="DZI70"/>
      <c r="DZJ70"/>
      <c r="DZK70"/>
      <c r="DZL70"/>
      <c r="DZM70"/>
      <c r="DZN70"/>
      <c r="DZO70"/>
      <c r="DZP70"/>
      <c r="DZQ70"/>
      <c r="DZR70"/>
      <c r="DZS70"/>
      <c r="DZT70"/>
      <c r="DZU70"/>
      <c r="DZV70"/>
      <c r="DZW70"/>
      <c r="DZX70"/>
      <c r="DZY70"/>
      <c r="DZZ70"/>
      <c r="EAA70"/>
      <c r="EAB70"/>
      <c r="EAC70"/>
      <c r="EAD70"/>
      <c r="EAE70"/>
      <c r="EAF70"/>
      <c r="EAG70"/>
      <c r="EAH70"/>
      <c r="EAI70"/>
      <c r="EAJ70"/>
      <c r="EAK70"/>
      <c r="EAL70"/>
      <c r="EAM70"/>
      <c r="EAN70"/>
      <c r="EAO70"/>
      <c r="EAP70"/>
      <c r="EAQ70"/>
      <c r="EAR70"/>
      <c r="EAS70"/>
      <c r="EAT70"/>
      <c r="EAU70"/>
      <c r="EAV70"/>
      <c r="EAW70"/>
      <c r="EAX70"/>
      <c r="EAY70"/>
      <c r="EAZ70"/>
      <c r="EBA70"/>
      <c r="EBB70"/>
      <c r="EBC70"/>
      <c r="EBD70"/>
      <c r="EBE70"/>
      <c r="EBF70"/>
      <c r="EBG70"/>
      <c r="EBH70"/>
      <c r="EBI70"/>
      <c r="EBJ70"/>
      <c r="EBK70"/>
      <c r="EBL70"/>
      <c r="EBM70"/>
      <c r="EBN70"/>
      <c r="EBO70"/>
      <c r="EBP70"/>
      <c r="EBQ70"/>
      <c r="EBR70"/>
      <c r="EBS70"/>
      <c r="EBT70"/>
      <c r="EBU70"/>
      <c r="EBV70"/>
      <c r="EBW70"/>
      <c r="EBX70"/>
      <c r="EBY70"/>
      <c r="EBZ70"/>
      <c r="ECA70"/>
      <c r="ECB70"/>
      <c r="ECC70"/>
      <c r="ECD70"/>
      <c r="ECE70"/>
      <c r="ECF70"/>
      <c r="ECG70"/>
      <c r="ECH70"/>
      <c r="ECI70"/>
      <c r="ECJ70"/>
      <c r="ECK70"/>
      <c r="ECL70"/>
      <c r="ECM70"/>
      <c r="ECN70"/>
      <c r="ECO70"/>
      <c r="ECP70"/>
      <c r="ECQ70"/>
      <c r="ECR70"/>
      <c r="ECS70"/>
      <c r="ECT70"/>
      <c r="ECU70"/>
      <c r="ECV70"/>
      <c r="ECW70"/>
      <c r="ECX70"/>
      <c r="ECY70"/>
      <c r="ECZ70"/>
      <c r="EDA70"/>
      <c r="EDB70"/>
      <c r="EDC70"/>
      <c r="EDD70"/>
      <c r="EDE70"/>
      <c r="EDF70"/>
      <c r="EDG70"/>
      <c r="EDH70"/>
      <c r="EDI70"/>
      <c r="EDJ70"/>
      <c r="EDK70"/>
      <c r="EDL70"/>
      <c r="EDM70"/>
      <c r="EDN70"/>
      <c r="EDO70"/>
      <c r="EDP70"/>
      <c r="EDQ70"/>
      <c r="EDR70"/>
      <c r="EDS70"/>
      <c r="EDT70"/>
      <c r="EDU70"/>
      <c r="EDV70"/>
      <c r="EDW70"/>
      <c r="EDX70"/>
      <c r="EDY70"/>
      <c r="EDZ70"/>
      <c r="EEA70"/>
      <c r="EEB70"/>
      <c r="EEC70"/>
      <c r="EED70"/>
      <c r="EEE70"/>
      <c r="EEF70"/>
      <c r="EEG70"/>
      <c r="EEH70"/>
      <c r="EEI70"/>
      <c r="EEJ70"/>
      <c r="EEK70"/>
      <c r="EEL70"/>
      <c r="EEM70"/>
      <c r="EEN70"/>
      <c r="EEO70"/>
      <c r="EEP70"/>
      <c r="EEQ70"/>
      <c r="EER70"/>
      <c r="EES70"/>
      <c r="EET70"/>
      <c r="EEU70"/>
      <c r="EEV70"/>
      <c r="EEW70"/>
      <c r="EEX70"/>
      <c r="EEY70"/>
      <c r="EEZ70"/>
      <c r="EFA70"/>
      <c r="EFB70"/>
      <c r="EFC70"/>
      <c r="EFD70"/>
      <c r="EFE70"/>
      <c r="EFF70"/>
      <c r="EFG70"/>
      <c r="EFH70"/>
      <c r="EFI70"/>
      <c r="EFJ70"/>
      <c r="EFK70"/>
      <c r="EFL70"/>
      <c r="EFM70"/>
      <c r="EFN70"/>
      <c r="EFO70"/>
      <c r="EFP70"/>
      <c r="EFQ70"/>
      <c r="EFR70"/>
      <c r="EFS70"/>
      <c r="EFT70"/>
      <c r="EFU70"/>
      <c r="EFV70"/>
      <c r="EFW70"/>
      <c r="EFX70"/>
      <c r="EFY70"/>
      <c r="EFZ70"/>
      <c r="EGA70"/>
      <c r="EGB70"/>
      <c r="EGC70"/>
      <c r="EGD70"/>
      <c r="EGE70"/>
      <c r="EGF70"/>
      <c r="EGG70"/>
      <c r="EGH70"/>
      <c r="EGI70"/>
      <c r="EGJ70"/>
      <c r="EGK70"/>
      <c r="EGL70"/>
      <c r="EGM70"/>
      <c r="EGN70"/>
      <c r="EGO70"/>
      <c r="EGP70"/>
      <c r="EGQ70"/>
      <c r="EGR70"/>
      <c r="EGS70"/>
      <c r="EGT70"/>
      <c r="EGU70"/>
      <c r="EGV70"/>
      <c r="EGW70"/>
      <c r="EGX70"/>
      <c r="EGY70"/>
      <c r="EGZ70"/>
      <c r="EHA70"/>
      <c r="EHB70"/>
      <c r="EHC70"/>
      <c r="EHD70"/>
      <c r="EHE70"/>
      <c r="EHF70"/>
      <c r="EHG70"/>
      <c r="EHH70"/>
      <c r="EHI70"/>
      <c r="EHJ70"/>
      <c r="EHK70"/>
      <c r="EHL70"/>
      <c r="EHM70"/>
      <c r="EHN70"/>
      <c r="EHO70"/>
      <c r="EHP70"/>
      <c r="EHQ70"/>
      <c r="EHR70"/>
      <c r="EHS70"/>
      <c r="EHT70"/>
      <c r="EHU70"/>
      <c r="EHV70"/>
      <c r="EHW70"/>
      <c r="EHX70"/>
      <c r="EHY70"/>
      <c r="EHZ70"/>
      <c r="EIA70"/>
      <c r="EIB70"/>
      <c r="EIC70"/>
      <c r="EID70"/>
      <c r="EIE70"/>
      <c r="EIF70"/>
      <c r="EIG70"/>
      <c r="EIH70"/>
      <c r="EII70"/>
      <c r="EIJ70"/>
      <c r="EIK70"/>
      <c r="EIL70"/>
      <c r="EIM70"/>
      <c r="EIN70"/>
      <c r="EIO70"/>
      <c r="EIP70"/>
      <c r="EIQ70"/>
      <c r="EIR70"/>
      <c r="EIS70"/>
      <c r="EIT70"/>
      <c r="EIU70"/>
      <c r="EIV70"/>
      <c r="EIW70"/>
      <c r="EIX70"/>
      <c r="EIY70"/>
      <c r="EIZ70"/>
      <c r="EJA70"/>
      <c r="EJB70"/>
      <c r="EJC70"/>
      <c r="EJD70"/>
      <c r="EJE70"/>
      <c r="EJF70"/>
      <c r="EJG70"/>
      <c r="EJH70"/>
      <c r="EJI70"/>
      <c r="EJJ70"/>
      <c r="EJK70"/>
      <c r="EJL70"/>
      <c r="EJM70"/>
      <c r="EJN70"/>
      <c r="EJO70"/>
      <c r="EJP70"/>
      <c r="EJQ70"/>
      <c r="EJR70"/>
      <c r="EJS70"/>
      <c r="EJT70"/>
      <c r="EJU70"/>
      <c r="EJV70"/>
      <c r="EJW70"/>
      <c r="EJX70"/>
      <c r="EJY70"/>
      <c r="EJZ70"/>
      <c r="EKA70"/>
      <c r="EKB70"/>
      <c r="EKC70"/>
      <c r="EKD70"/>
      <c r="EKE70"/>
      <c r="EKF70"/>
      <c r="EKG70"/>
      <c r="EKH70"/>
      <c r="EKI70"/>
      <c r="EKJ70"/>
      <c r="EKK70"/>
      <c r="EKL70"/>
      <c r="EKM70"/>
      <c r="EKN70"/>
      <c r="EKO70"/>
      <c r="EKP70"/>
      <c r="EKQ70"/>
      <c r="EKR70"/>
      <c r="EKS70"/>
      <c r="EKT70"/>
      <c r="EKU70"/>
      <c r="EKV70"/>
      <c r="EKW70"/>
      <c r="EKX70"/>
      <c r="EKY70"/>
      <c r="EKZ70"/>
      <c r="ELA70"/>
      <c r="ELB70"/>
      <c r="ELC70"/>
      <c r="ELD70"/>
      <c r="ELE70"/>
      <c r="ELF70"/>
      <c r="ELG70"/>
      <c r="ELH70"/>
      <c r="ELI70"/>
      <c r="ELJ70"/>
      <c r="ELK70"/>
      <c r="ELL70"/>
      <c r="ELM70"/>
      <c r="ELN70"/>
      <c r="ELO70"/>
      <c r="ELP70"/>
      <c r="ELQ70"/>
      <c r="ELR70"/>
      <c r="ELS70"/>
      <c r="ELT70"/>
      <c r="ELU70"/>
      <c r="ELV70"/>
      <c r="ELW70"/>
      <c r="ELX70"/>
      <c r="ELY70"/>
      <c r="ELZ70"/>
      <c r="EMA70"/>
      <c r="EMB70"/>
      <c r="EMC70"/>
      <c r="EMD70"/>
      <c r="EME70"/>
      <c r="EMF70"/>
      <c r="EMG70"/>
      <c r="EMH70"/>
      <c r="EMI70"/>
      <c r="EMJ70"/>
      <c r="EMK70"/>
      <c r="EML70"/>
      <c r="EMM70"/>
      <c r="EMN70"/>
      <c r="EMO70"/>
      <c r="EMP70"/>
      <c r="EMQ70"/>
      <c r="EMR70"/>
      <c r="EMS70"/>
      <c r="EMT70"/>
      <c r="EMU70"/>
      <c r="EMV70"/>
      <c r="EMW70"/>
      <c r="EMX70"/>
      <c r="EMY70"/>
      <c r="EMZ70"/>
      <c r="ENA70"/>
      <c r="ENB70"/>
      <c r="ENC70"/>
      <c r="END70"/>
      <c r="ENE70"/>
      <c r="ENF70"/>
      <c r="ENG70"/>
      <c r="ENH70"/>
      <c r="ENI70"/>
      <c r="ENJ70"/>
      <c r="ENK70"/>
      <c r="ENL70"/>
      <c r="ENM70"/>
      <c r="ENN70"/>
      <c r="ENO70"/>
      <c r="ENP70"/>
      <c r="ENQ70"/>
      <c r="ENR70"/>
      <c r="ENS70"/>
      <c r="ENT70"/>
      <c r="ENU70"/>
      <c r="ENV70"/>
      <c r="ENW70"/>
      <c r="ENX70"/>
      <c r="ENY70"/>
      <c r="ENZ70"/>
      <c r="EOA70"/>
      <c r="EOB70"/>
      <c r="EOC70"/>
      <c r="EOD70"/>
      <c r="EOE70"/>
      <c r="EOF70"/>
      <c r="EOG70"/>
      <c r="EOH70"/>
      <c r="EOI70"/>
      <c r="EOJ70"/>
      <c r="EOK70"/>
      <c r="EOL70"/>
      <c r="EOM70"/>
      <c r="EON70"/>
      <c r="EOO70"/>
      <c r="EOP70"/>
      <c r="EOQ70"/>
      <c r="EOR70"/>
      <c r="EOS70"/>
      <c r="EOT70"/>
      <c r="EOU70"/>
      <c r="EOV70"/>
      <c r="EOW70"/>
      <c r="EOX70"/>
      <c r="EOY70"/>
      <c r="EOZ70"/>
      <c r="EPA70"/>
      <c r="EPB70"/>
      <c r="EPC70"/>
      <c r="EPD70"/>
      <c r="EPE70"/>
      <c r="EPF70"/>
      <c r="EPG70"/>
      <c r="EPH70"/>
      <c r="EPI70"/>
      <c r="EPJ70"/>
      <c r="EPK70"/>
      <c r="EPL70"/>
      <c r="EPM70"/>
      <c r="EPN70"/>
      <c r="EPO70"/>
      <c r="EPP70"/>
      <c r="EPQ70"/>
      <c r="EPR70"/>
      <c r="EPS70"/>
      <c r="EPT70"/>
      <c r="EPU70"/>
      <c r="EPV70"/>
      <c r="EPW70"/>
      <c r="EPX70"/>
      <c r="EPY70"/>
      <c r="EPZ70"/>
      <c r="EQA70"/>
      <c r="EQB70"/>
      <c r="EQC70"/>
      <c r="EQD70"/>
      <c r="EQE70"/>
      <c r="EQF70"/>
      <c r="EQG70"/>
      <c r="EQH70"/>
      <c r="EQI70"/>
      <c r="EQJ70"/>
      <c r="EQK70"/>
      <c r="EQL70"/>
      <c r="EQM70"/>
      <c r="EQN70"/>
      <c r="EQO70"/>
      <c r="EQP70"/>
      <c r="EQQ70"/>
      <c r="EQR70"/>
      <c r="EQS70"/>
      <c r="EQT70"/>
      <c r="EQU70"/>
      <c r="EQV70"/>
      <c r="EQW70"/>
      <c r="EQX70"/>
      <c r="EQY70"/>
      <c r="EQZ70"/>
      <c r="ERA70"/>
      <c r="ERB70"/>
      <c r="ERC70"/>
      <c r="ERD70"/>
      <c r="ERE70"/>
      <c r="ERF70"/>
      <c r="ERG70"/>
      <c r="ERH70"/>
      <c r="ERI70"/>
      <c r="ERJ70"/>
      <c r="ERK70"/>
      <c r="ERL70"/>
      <c r="ERM70"/>
      <c r="ERN70"/>
      <c r="ERO70"/>
      <c r="ERP70"/>
      <c r="ERQ70"/>
      <c r="ERR70"/>
      <c r="ERS70"/>
      <c r="ERT70"/>
      <c r="ERU70"/>
      <c r="ERV70"/>
      <c r="ERW70"/>
      <c r="ERX70"/>
      <c r="ERY70"/>
      <c r="ERZ70"/>
      <c r="ESA70"/>
      <c r="ESB70"/>
      <c r="ESC70"/>
      <c r="ESD70"/>
      <c r="ESE70"/>
      <c r="ESF70"/>
      <c r="ESG70"/>
      <c r="ESH70"/>
      <c r="ESI70"/>
      <c r="ESJ70"/>
      <c r="ESK70"/>
      <c r="ESL70"/>
      <c r="ESM70"/>
      <c r="ESN70"/>
      <c r="ESO70"/>
      <c r="ESP70"/>
      <c r="ESQ70"/>
      <c r="ESR70"/>
      <c r="ESS70"/>
      <c r="EST70"/>
      <c r="ESU70"/>
      <c r="ESV70"/>
      <c r="ESW70"/>
      <c r="ESX70"/>
      <c r="ESY70"/>
      <c r="ESZ70"/>
      <c r="ETA70"/>
      <c r="ETB70"/>
      <c r="ETC70"/>
      <c r="ETD70"/>
      <c r="ETE70"/>
      <c r="ETF70"/>
      <c r="ETG70"/>
      <c r="ETH70"/>
      <c r="ETI70"/>
      <c r="ETJ70"/>
      <c r="ETK70"/>
      <c r="ETL70"/>
      <c r="ETM70"/>
      <c r="ETN70"/>
      <c r="ETO70"/>
      <c r="ETP70"/>
      <c r="ETQ70"/>
      <c r="ETR70"/>
      <c r="ETS70"/>
      <c r="ETT70"/>
      <c r="ETU70"/>
      <c r="ETV70"/>
      <c r="ETW70"/>
      <c r="ETX70"/>
      <c r="ETY70"/>
      <c r="ETZ70"/>
      <c r="EUA70"/>
      <c r="EUB70"/>
      <c r="EUC70"/>
      <c r="EUD70"/>
      <c r="EUE70"/>
      <c r="EUF70"/>
      <c r="EUG70"/>
      <c r="EUH70"/>
      <c r="EUI70"/>
      <c r="EUJ70"/>
      <c r="EUK70"/>
      <c r="EUL70"/>
      <c r="EUM70"/>
      <c r="EUN70"/>
      <c r="EUO70"/>
      <c r="EUP70"/>
      <c r="EUQ70"/>
      <c r="EUR70"/>
      <c r="EUS70"/>
      <c r="EUT70"/>
      <c r="EUU70"/>
      <c r="EUV70"/>
      <c r="EUW70"/>
      <c r="EUX70"/>
      <c r="EUY70"/>
      <c r="EUZ70"/>
      <c r="EVA70"/>
      <c r="EVB70"/>
      <c r="EVC70"/>
      <c r="EVD70"/>
      <c r="EVE70"/>
      <c r="EVF70"/>
      <c r="EVG70"/>
      <c r="EVH70"/>
      <c r="EVI70"/>
      <c r="EVJ70"/>
      <c r="EVK70"/>
      <c r="EVL70"/>
      <c r="EVM70"/>
      <c r="EVN70"/>
      <c r="EVO70"/>
      <c r="EVP70"/>
      <c r="EVQ70"/>
      <c r="EVR70"/>
      <c r="EVS70"/>
      <c r="EVT70"/>
      <c r="EVU70"/>
      <c r="EVV70"/>
      <c r="EVW70"/>
      <c r="EVX70"/>
      <c r="EVY70"/>
      <c r="EVZ70"/>
      <c r="EWA70"/>
      <c r="EWB70"/>
      <c r="EWC70"/>
      <c r="EWD70"/>
      <c r="EWE70"/>
      <c r="EWF70"/>
      <c r="EWG70"/>
      <c r="EWH70"/>
      <c r="EWI70"/>
      <c r="EWJ70"/>
      <c r="EWK70"/>
      <c r="EWL70"/>
      <c r="EWM70"/>
      <c r="EWN70"/>
      <c r="EWO70"/>
      <c r="EWP70"/>
      <c r="EWQ70"/>
      <c r="EWR70"/>
      <c r="EWS70"/>
      <c r="EWT70"/>
      <c r="EWU70"/>
      <c r="EWV70"/>
      <c r="EWW70"/>
      <c r="EWX70"/>
      <c r="EWY70"/>
      <c r="EWZ70"/>
      <c r="EXA70"/>
      <c r="EXB70"/>
      <c r="EXC70"/>
      <c r="EXD70"/>
      <c r="EXE70"/>
      <c r="EXF70"/>
      <c r="EXG70"/>
      <c r="EXH70"/>
      <c r="EXI70"/>
      <c r="EXJ70"/>
      <c r="EXK70"/>
      <c r="EXL70"/>
      <c r="EXM70"/>
      <c r="EXN70"/>
      <c r="EXO70"/>
      <c r="EXP70"/>
      <c r="EXQ70"/>
      <c r="EXR70"/>
      <c r="EXS70"/>
      <c r="EXT70"/>
      <c r="EXU70"/>
      <c r="EXV70"/>
      <c r="EXW70"/>
      <c r="EXX70"/>
      <c r="EXY70"/>
      <c r="EXZ70"/>
      <c r="EYA70"/>
      <c r="EYB70"/>
      <c r="EYC70"/>
      <c r="EYD70"/>
      <c r="EYE70"/>
      <c r="EYF70"/>
      <c r="EYG70"/>
      <c r="EYH70"/>
      <c r="EYI70"/>
      <c r="EYJ70"/>
      <c r="EYK70"/>
      <c r="EYL70"/>
      <c r="EYM70"/>
      <c r="EYN70"/>
      <c r="EYO70"/>
      <c r="EYP70"/>
      <c r="EYQ70"/>
      <c r="EYR70"/>
      <c r="EYS70"/>
      <c r="EYT70"/>
      <c r="EYU70"/>
      <c r="EYV70"/>
      <c r="EYW70"/>
      <c r="EYX70"/>
      <c r="EYY70"/>
      <c r="EYZ70"/>
      <c r="EZA70"/>
      <c r="EZB70"/>
      <c r="EZC70"/>
      <c r="EZD70"/>
      <c r="EZE70"/>
      <c r="EZF70"/>
      <c r="EZG70"/>
      <c r="EZH70"/>
      <c r="EZI70"/>
      <c r="EZJ70"/>
      <c r="EZK70"/>
      <c r="EZL70"/>
      <c r="EZM70"/>
      <c r="EZN70"/>
      <c r="EZO70"/>
      <c r="EZP70"/>
      <c r="EZQ70"/>
      <c r="EZR70"/>
      <c r="EZS70"/>
      <c r="EZT70"/>
      <c r="EZU70"/>
      <c r="EZV70"/>
      <c r="EZW70"/>
      <c r="EZX70"/>
      <c r="EZY70"/>
      <c r="EZZ70"/>
      <c r="FAA70"/>
      <c r="FAB70"/>
      <c r="FAC70"/>
      <c r="FAD70"/>
      <c r="FAE70"/>
      <c r="FAF70"/>
      <c r="FAG70"/>
      <c r="FAH70"/>
      <c r="FAI70"/>
      <c r="FAJ70"/>
      <c r="FAK70"/>
      <c r="FAL70"/>
      <c r="FAM70"/>
      <c r="FAN70"/>
      <c r="FAO70"/>
      <c r="FAP70"/>
      <c r="FAQ70"/>
      <c r="FAR70"/>
      <c r="FAS70"/>
      <c r="FAT70"/>
      <c r="FAU70"/>
      <c r="FAV70"/>
      <c r="FAW70"/>
      <c r="FAX70"/>
      <c r="FAY70"/>
      <c r="FAZ70"/>
      <c r="FBA70"/>
      <c r="FBB70"/>
      <c r="FBC70"/>
      <c r="FBD70"/>
      <c r="FBE70"/>
      <c r="FBF70"/>
      <c r="FBG70"/>
      <c r="FBH70"/>
      <c r="FBI70"/>
      <c r="FBJ70"/>
      <c r="FBK70"/>
      <c r="FBL70"/>
      <c r="FBM70"/>
      <c r="FBN70"/>
      <c r="FBO70"/>
      <c r="FBP70"/>
      <c r="FBQ70"/>
      <c r="FBR70"/>
      <c r="FBS70"/>
      <c r="FBT70"/>
      <c r="FBU70"/>
      <c r="FBV70"/>
      <c r="FBW70"/>
      <c r="FBX70"/>
      <c r="FBY70"/>
      <c r="FBZ70"/>
      <c r="FCA70"/>
      <c r="FCB70"/>
      <c r="FCC70"/>
      <c r="FCD70"/>
      <c r="FCE70"/>
      <c r="FCF70"/>
      <c r="FCG70"/>
      <c r="FCH70"/>
      <c r="FCI70"/>
      <c r="FCJ70"/>
      <c r="FCK70"/>
      <c r="FCL70"/>
      <c r="FCM70"/>
      <c r="FCN70"/>
      <c r="FCO70"/>
      <c r="FCP70"/>
      <c r="FCQ70"/>
      <c r="FCR70"/>
      <c r="FCS70"/>
      <c r="FCT70"/>
      <c r="FCU70"/>
      <c r="FCV70"/>
      <c r="FCW70"/>
      <c r="FCX70"/>
      <c r="FCY70"/>
      <c r="FCZ70"/>
      <c r="FDA70"/>
      <c r="FDB70"/>
      <c r="FDC70"/>
      <c r="FDD70"/>
      <c r="FDE70"/>
      <c r="FDF70"/>
      <c r="FDG70"/>
      <c r="FDH70"/>
      <c r="FDI70"/>
      <c r="FDJ70"/>
      <c r="FDK70"/>
      <c r="FDL70"/>
      <c r="FDM70"/>
      <c r="FDN70"/>
      <c r="FDO70"/>
      <c r="FDP70"/>
      <c r="FDQ70"/>
      <c r="FDR70"/>
      <c r="FDS70"/>
      <c r="FDT70"/>
      <c r="FDU70"/>
      <c r="FDV70"/>
      <c r="FDW70"/>
      <c r="FDX70"/>
      <c r="FDY70"/>
      <c r="FDZ70"/>
      <c r="FEA70"/>
      <c r="FEB70"/>
      <c r="FEC70"/>
      <c r="FED70"/>
      <c r="FEE70"/>
      <c r="FEF70"/>
      <c r="FEG70"/>
      <c r="FEH70"/>
      <c r="FEI70"/>
      <c r="FEJ70"/>
      <c r="FEK70"/>
      <c r="FEL70"/>
      <c r="FEM70"/>
      <c r="FEN70"/>
      <c r="FEO70"/>
      <c r="FEP70"/>
      <c r="FEQ70"/>
      <c r="FER70"/>
      <c r="FES70"/>
      <c r="FET70"/>
      <c r="FEU70"/>
      <c r="FEV70"/>
      <c r="FEW70"/>
      <c r="FEX70"/>
      <c r="FEY70"/>
      <c r="FEZ70"/>
      <c r="FFA70"/>
      <c r="FFB70"/>
      <c r="FFC70"/>
      <c r="FFD70"/>
      <c r="FFE70"/>
      <c r="FFF70"/>
      <c r="FFG70"/>
      <c r="FFH70"/>
      <c r="FFI70"/>
      <c r="FFJ70"/>
      <c r="FFK70"/>
      <c r="FFL70"/>
      <c r="FFM70"/>
      <c r="FFN70"/>
      <c r="FFO70"/>
      <c r="FFP70"/>
      <c r="FFQ70"/>
      <c r="FFR70"/>
      <c r="FFS70"/>
      <c r="FFT70"/>
      <c r="FFU70"/>
      <c r="FFV70"/>
      <c r="FFW70"/>
      <c r="FFX70"/>
      <c r="FFY70"/>
      <c r="FFZ70"/>
      <c r="FGA70"/>
      <c r="FGB70"/>
      <c r="FGC70"/>
      <c r="FGD70"/>
      <c r="FGE70"/>
      <c r="FGF70"/>
      <c r="FGG70"/>
      <c r="FGH70"/>
      <c r="FGI70"/>
      <c r="FGJ70"/>
      <c r="FGK70"/>
      <c r="FGL70"/>
      <c r="FGM70"/>
      <c r="FGN70"/>
      <c r="FGO70"/>
      <c r="FGP70"/>
      <c r="FGQ70"/>
      <c r="FGR70"/>
      <c r="FGS70"/>
      <c r="FGT70"/>
      <c r="FGU70"/>
      <c r="FGV70"/>
      <c r="FGW70"/>
      <c r="FGX70"/>
      <c r="FGY70"/>
      <c r="FGZ70"/>
      <c r="FHA70"/>
      <c r="FHB70"/>
      <c r="FHC70"/>
      <c r="FHD70"/>
      <c r="FHE70"/>
      <c r="FHF70"/>
      <c r="FHG70"/>
      <c r="FHH70"/>
      <c r="FHI70"/>
      <c r="FHJ70"/>
      <c r="FHK70"/>
      <c r="FHL70"/>
      <c r="FHM70"/>
      <c r="FHN70"/>
      <c r="FHO70"/>
      <c r="FHP70"/>
      <c r="FHQ70"/>
      <c r="FHR70"/>
      <c r="FHS70"/>
      <c r="FHT70"/>
      <c r="FHU70"/>
      <c r="FHV70"/>
      <c r="FHW70"/>
      <c r="FHX70"/>
      <c r="FHY70"/>
      <c r="FHZ70"/>
      <c r="FIA70"/>
      <c r="FIB70"/>
      <c r="FIC70"/>
      <c r="FID70"/>
      <c r="FIE70"/>
      <c r="FIF70"/>
      <c r="FIG70"/>
      <c r="FIH70"/>
      <c r="FII70"/>
      <c r="FIJ70"/>
      <c r="FIK70"/>
      <c r="FIL70"/>
      <c r="FIM70"/>
      <c r="FIN70"/>
      <c r="FIO70"/>
      <c r="FIP70"/>
      <c r="FIQ70"/>
      <c r="FIR70"/>
      <c r="FIS70"/>
      <c r="FIT70"/>
      <c r="FIU70"/>
      <c r="FIV70"/>
      <c r="FIW70"/>
      <c r="FIX70"/>
      <c r="FIY70"/>
      <c r="FIZ70"/>
      <c r="FJA70"/>
      <c r="FJB70"/>
      <c r="FJC70"/>
      <c r="FJD70"/>
      <c r="FJE70"/>
      <c r="FJF70"/>
      <c r="FJG70"/>
      <c r="FJH70"/>
      <c r="FJI70"/>
      <c r="FJJ70"/>
      <c r="FJK70"/>
      <c r="FJL70"/>
      <c r="FJM70"/>
      <c r="FJN70"/>
      <c r="FJO70"/>
      <c r="FJP70"/>
      <c r="FJQ70"/>
      <c r="FJR70"/>
      <c r="FJS70"/>
      <c r="FJT70"/>
      <c r="FJU70"/>
      <c r="FJV70"/>
      <c r="FJW70"/>
      <c r="FJX70"/>
      <c r="FJY70"/>
      <c r="FJZ70"/>
      <c r="FKA70"/>
      <c r="FKB70"/>
      <c r="FKC70"/>
      <c r="FKD70"/>
      <c r="FKE70"/>
      <c r="FKF70"/>
      <c r="FKG70"/>
      <c r="FKH70"/>
      <c r="FKI70"/>
      <c r="FKJ70"/>
      <c r="FKK70"/>
      <c r="FKL70"/>
      <c r="FKM70"/>
      <c r="FKN70"/>
      <c r="FKO70"/>
      <c r="FKP70"/>
      <c r="FKQ70"/>
      <c r="FKR70"/>
      <c r="FKS70"/>
      <c r="FKT70"/>
      <c r="FKU70"/>
      <c r="FKV70"/>
      <c r="FKW70"/>
      <c r="FKX70"/>
      <c r="FKY70"/>
      <c r="FKZ70"/>
      <c r="FLA70"/>
      <c r="FLB70"/>
      <c r="FLC70"/>
      <c r="FLD70"/>
      <c r="FLE70"/>
      <c r="FLF70"/>
      <c r="FLG70"/>
      <c r="FLH70"/>
      <c r="FLI70"/>
      <c r="FLJ70"/>
      <c r="FLK70"/>
      <c r="FLL70"/>
      <c r="FLM70"/>
      <c r="FLN70"/>
      <c r="FLO70"/>
      <c r="FLP70"/>
      <c r="FLQ70"/>
      <c r="FLR70"/>
      <c r="FLS70"/>
      <c r="FLT70"/>
      <c r="FLU70"/>
      <c r="FLV70"/>
      <c r="FLW70"/>
      <c r="FLX70"/>
      <c r="FLY70"/>
      <c r="FLZ70"/>
      <c r="FMA70"/>
      <c r="FMB70"/>
      <c r="FMC70"/>
      <c r="FMD70"/>
      <c r="FME70"/>
      <c r="FMF70"/>
      <c r="FMG70"/>
      <c r="FMH70"/>
      <c r="FMI70"/>
      <c r="FMJ70"/>
      <c r="FMK70"/>
      <c r="FML70"/>
      <c r="FMM70"/>
      <c r="FMN70"/>
      <c r="FMO70"/>
      <c r="FMP70"/>
      <c r="FMQ70"/>
      <c r="FMR70"/>
      <c r="FMS70"/>
      <c r="FMT70"/>
      <c r="FMU70"/>
      <c r="FMV70"/>
      <c r="FMW70"/>
      <c r="FMX70"/>
      <c r="FMY70"/>
      <c r="FMZ70"/>
      <c r="FNA70"/>
      <c r="FNB70"/>
      <c r="FNC70"/>
      <c r="FND70"/>
      <c r="FNE70"/>
      <c r="FNF70"/>
      <c r="FNG70"/>
      <c r="FNH70"/>
      <c r="FNI70"/>
      <c r="FNJ70"/>
      <c r="FNK70"/>
      <c r="FNL70"/>
      <c r="FNM70"/>
      <c r="FNN70"/>
      <c r="FNO70"/>
      <c r="FNP70"/>
      <c r="FNQ70"/>
      <c r="FNR70"/>
      <c r="FNS70"/>
      <c r="FNT70"/>
      <c r="FNU70"/>
      <c r="FNV70"/>
      <c r="FNW70"/>
      <c r="FNX70"/>
      <c r="FNY70"/>
      <c r="FNZ70"/>
      <c r="FOA70"/>
      <c r="FOB70"/>
      <c r="FOC70"/>
      <c r="FOD70"/>
      <c r="FOE70"/>
      <c r="FOF70"/>
      <c r="FOG70"/>
      <c r="FOH70"/>
      <c r="FOI70"/>
      <c r="FOJ70"/>
      <c r="FOK70"/>
      <c r="FOL70"/>
      <c r="FOM70"/>
      <c r="FON70"/>
      <c r="FOO70"/>
      <c r="FOP70"/>
      <c r="FOQ70"/>
      <c r="FOR70"/>
      <c r="FOS70"/>
      <c r="FOT70"/>
      <c r="FOU70"/>
      <c r="FOV70"/>
      <c r="FOW70"/>
      <c r="FOX70"/>
      <c r="FOY70"/>
      <c r="FOZ70"/>
      <c r="FPA70"/>
      <c r="FPB70"/>
      <c r="FPC70"/>
      <c r="FPD70"/>
      <c r="FPE70"/>
      <c r="FPF70"/>
      <c r="FPG70"/>
      <c r="FPH70"/>
      <c r="FPI70"/>
      <c r="FPJ70"/>
      <c r="FPK70"/>
      <c r="FPL70"/>
      <c r="FPM70"/>
      <c r="FPN70"/>
      <c r="FPO70"/>
      <c r="FPP70"/>
      <c r="FPQ70"/>
      <c r="FPR70"/>
      <c r="FPS70"/>
      <c r="FPT70"/>
      <c r="FPU70"/>
      <c r="FPV70"/>
      <c r="FPW70"/>
      <c r="FPX70"/>
      <c r="FPY70"/>
      <c r="FPZ70"/>
      <c r="FQA70"/>
      <c r="FQB70"/>
      <c r="FQC70"/>
      <c r="FQD70"/>
      <c r="FQE70"/>
      <c r="FQF70"/>
      <c r="FQG70"/>
      <c r="FQH70"/>
      <c r="FQI70"/>
      <c r="FQJ70"/>
      <c r="FQK70"/>
      <c r="FQL70"/>
      <c r="FQM70"/>
      <c r="FQN70"/>
      <c r="FQO70"/>
      <c r="FQP70"/>
      <c r="FQQ70"/>
      <c r="FQR70"/>
      <c r="FQS70"/>
      <c r="FQT70"/>
      <c r="FQU70"/>
      <c r="FQV70"/>
      <c r="FQW70"/>
      <c r="FQX70"/>
      <c r="FQY70"/>
      <c r="FQZ70"/>
      <c r="FRA70"/>
      <c r="FRB70"/>
      <c r="FRC70"/>
      <c r="FRD70"/>
      <c r="FRE70"/>
      <c r="FRF70"/>
      <c r="FRG70"/>
      <c r="FRH70"/>
      <c r="FRI70"/>
      <c r="FRJ70"/>
      <c r="FRK70"/>
      <c r="FRL70"/>
      <c r="FRM70"/>
      <c r="FRN70"/>
      <c r="FRO70"/>
      <c r="FRP70"/>
      <c r="FRQ70"/>
      <c r="FRR70"/>
      <c r="FRS70"/>
      <c r="FRT70"/>
      <c r="FRU70"/>
      <c r="FRV70"/>
      <c r="FRW70"/>
      <c r="FRX70"/>
      <c r="FRY70"/>
      <c r="FRZ70"/>
      <c r="FSA70"/>
      <c r="FSB70"/>
      <c r="FSC70"/>
      <c r="FSD70"/>
      <c r="FSE70"/>
      <c r="FSF70"/>
      <c r="FSG70"/>
      <c r="FSH70"/>
      <c r="FSI70"/>
      <c r="FSJ70"/>
      <c r="FSK70"/>
      <c r="FSL70"/>
      <c r="FSM70"/>
      <c r="FSN70"/>
      <c r="FSO70"/>
      <c r="FSP70"/>
      <c r="FSQ70"/>
      <c r="FSR70"/>
      <c r="FSS70"/>
      <c r="FST70"/>
      <c r="FSU70"/>
      <c r="FSV70"/>
      <c r="FSW70"/>
      <c r="FSX70"/>
      <c r="FSY70"/>
      <c r="FSZ70"/>
      <c r="FTA70"/>
      <c r="FTB70"/>
      <c r="FTC70"/>
      <c r="FTD70"/>
      <c r="FTE70"/>
      <c r="FTF70"/>
      <c r="FTG70"/>
      <c r="FTH70"/>
      <c r="FTI70"/>
      <c r="FTJ70"/>
      <c r="FTK70"/>
      <c r="FTL70"/>
      <c r="FTM70"/>
      <c r="FTN70"/>
      <c r="FTO70"/>
      <c r="FTP70"/>
      <c r="FTQ70"/>
      <c r="FTR70"/>
      <c r="FTS70"/>
      <c r="FTT70"/>
      <c r="FTU70"/>
      <c r="FTV70"/>
      <c r="FTW70"/>
      <c r="FTX70"/>
      <c r="FTY70"/>
      <c r="FTZ70"/>
      <c r="FUA70"/>
      <c r="FUB70"/>
      <c r="FUC70"/>
      <c r="FUD70"/>
      <c r="FUE70"/>
      <c r="FUF70"/>
      <c r="FUG70"/>
      <c r="FUH70"/>
      <c r="FUI70"/>
      <c r="FUJ70"/>
      <c r="FUK70"/>
      <c r="FUL70"/>
      <c r="FUM70"/>
      <c r="FUN70"/>
      <c r="FUO70"/>
      <c r="FUP70"/>
      <c r="FUQ70"/>
      <c r="FUR70"/>
      <c r="FUS70"/>
      <c r="FUT70"/>
      <c r="FUU70"/>
      <c r="FUV70"/>
      <c r="FUW70"/>
      <c r="FUX70"/>
      <c r="FUY70"/>
      <c r="FUZ70"/>
      <c r="FVA70"/>
      <c r="FVB70"/>
      <c r="FVC70"/>
      <c r="FVD70"/>
      <c r="FVE70"/>
      <c r="FVF70"/>
      <c r="FVG70"/>
      <c r="FVH70"/>
      <c r="FVI70"/>
      <c r="FVJ70"/>
      <c r="FVK70"/>
      <c r="FVL70"/>
      <c r="FVM70"/>
      <c r="FVN70"/>
      <c r="FVO70"/>
      <c r="FVP70"/>
      <c r="FVQ70"/>
      <c r="FVR70"/>
      <c r="FVS70"/>
      <c r="FVT70"/>
      <c r="FVU70"/>
      <c r="FVV70"/>
      <c r="FVW70"/>
      <c r="FVX70"/>
      <c r="FVY70"/>
      <c r="FVZ70"/>
      <c r="FWA70"/>
      <c r="FWB70"/>
      <c r="FWC70"/>
      <c r="FWD70"/>
      <c r="FWE70"/>
      <c r="FWF70"/>
      <c r="FWG70"/>
      <c r="FWH70"/>
      <c r="FWI70"/>
      <c r="FWJ70"/>
      <c r="FWK70"/>
      <c r="FWL70"/>
      <c r="FWM70"/>
      <c r="FWN70"/>
      <c r="FWO70"/>
      <c r="FWP70"/>
      <c r="FWQ70"/>
      <c r="FWR70"/>
      <c r="FWS70"/>
      <c r="FWT70"/>
      <c r="FWU70"/>
      <c r="FWV70"/>
      <c r="FWW70"/>
      <c r="FWX70"/>
      <c r="FWY70"/>
      <c r="FWZ70"/>
      <c r="FXA70"/>
      <c r="FXB70"/>
      <c r="FXC70"/>
      <c r="FXD70"/>
      <c r="FXE70"/>
      <c r="FXF70"/>
      <c r="FXG70"/>
      <c r="FXH70"/>
      <c r="FXI70"/>
      <c r="FXJ70"/>
      <c r="FXK70"/>
      <c r="FXL70"/>
      <c r="FXM70"/>
      <c r="FXN70"/>
      <c r="FXO70"/>
      <c r="FXP70"/>
      <c r="FXQ70"/>
      <c r="FXR70"/>
      <c r="FXS70"/>
      <c r="FXT70"/>
      <c r="FXU70"/>
      <c r="FXV70"/>
      <c r="FXW70"/>
      <c r="FXX70"/>
      <c r="FXY70"/>
      <c r="FXZ70"/>
      <c r="FYA70"/>
      <c r="FYB70"/>
      <c r="FYC70"/>
      <c r="FYD70"/>
      <c r="FYE70"/>
      <c r="FYF70"/>
      <c r="FYG70"/>
      <c r="FYH70"/>
      <c r="FYI70"/>
      <c r="FYJ70"/>
      <c r="FYK70"/>
      <c r="FYL70"/>
      <c r="FYM70"/>
      <c r="FYN70"/>
      <c r="FYO70"/>
      <c r="FYP70"/>
      <c r="FYQ70"/>
      <c r="FYR70"/>
      <c r="FYS70"/>
      <c r="FYT70"/>
      <c r="FYU70"/>
      <c r="FYV70"/>
      <c r="FYW70"/>
      <c r="FYX70"/>
      <c r="FYY70"/>
      <c r="FYZ70"/>
      <c r="FZA70"/>
      <c r="FZB70"/>
      <c r="FZC70"/>
      <c r="FZD70"/>
      <c r="FZE70"/>
      <c r="FZF70"/>
      <c r="FZG70"/>
      <c r="FZH70"/>
      <c r="FZI70"/>
      <c r="FZJ70"/>
      <c r="FZK70"/>
      <c r="FZL70"/>
      <c r="FZM70"/>
      <c r="FZN70"/>
      <c r="FZO70"/>
      <c r="FZP70"/>
      <c r="FZQ70"/>
      <c r="FZR70"/>
      <c r="FZS70"/>
      <c r="FZT70"/>
      <c r="FZU70"/>
      <c r="FZV70"/>
      <c r="FZW70"/>
      <c r="FZX70"/>
      <c r="FZY70"/>
      <c r="FZZ70"/>
      <c r="GAA70"/>
      <c r="GAB70"/>
      <c r="GAC70"/>
      <c r="GAD70"/>
      <c r="GAE70"/>
      <c r="GAF70"/>
      <c r="GAG70"/>
      <c r="GAH70"/>
      <c r="GAI70"/>
      <c r="GAJ70"/>
      <c r="GAK70"/>
      <c r="GAL70"/>
      <c r="GAM70"/>
      <c r="GAN70"/>
      <c r="GAO70"/>
      <c r="GAP70"/>
      <c r="GAQ70"/>
      <c r="GAR70"/>
      <c r="GAS70"/>
      <c r="GAT70"/>
      <c r="GAU70"/>
      <c r="GAV70"/>
      <c r="GAW70"/>
      <c r="GAX70"/>
      <c r="GAY70"/>
      <c r="GAZ70"/>
      <c r="GBA70"/>
      <c r="GBB70"/>
      <c r="GBC70"/>
      <c r="GBD70"/>
      <c r="GBE70"/>
      <c r="GBF70"/>
      <c r="GBG70"/>
      <c r="GBH70"/>
      <c r="GBI70"/>
      <c r="GBJ70"/>
      <c r="GBK70"/>
      <c r="GBL70"/>
      <c r="GBM70"/>
      <c r="GBN70"/>
      <c r="GBO70"/>
      <c r="GBP70"/>
      <c r="GBQ70"/>
      <c r="GBR70"/>
      <c r="GBS70"/>
      <c r="GBT70"/>
      <c r="GBU70"/>
      <c r="GBV70"/>
      <c r="GBW70"/>
      <c r="GBX70"/>
      <c r="GBY70"/>
      <c r="GBZ70"/>
      <c r="GCA70"/>
      <c r="GCB70"/>
      <c r="GCC70"/>
      <c r="GCD70"/>
      <c r="GCE70"/>
      <c r="GCF70"/>
      <c r="GCG70"/>
      <c r="GCH70"/>
      <c r="GCI70"/>
      <c r="GCJ70"/>
      <c r="GCK70"/>
      <c r="GCL70"/>
      <c r="GCM70"/>
      <c r="GCN70"/>
      <c r="GCO70"/>
      <c r="GCP70"/>
      <c r="GCQ70"/>
      <c r="GCR70"/>
      <c r="GCS70"/>
      <c r="GCT70"/>
      <c r="GCU70"/>
      <c r="GCV70"/>
      <c r="GCW70"/>
      <c r="GCX70"/>
      <c r="GCY70"/>
      <c r="GCZ70"/>
      <c r="GDA70"/>
      <c r="GDB70"/>
      <c r="GDC70"/>
      <c r="GDD70"/>
      <c r="GDE70"/>
      <c r="GDF70"/>
      <c r="GDG70"/>
      <c r="GDH70"/>
      <c r="GDI70"/>
      <c r="GDJ70"/>
      <c r="GDK70"/>
      <c r="GDL70"/>
      <c r="GDM70"/>
      <c r="GDN70"/>
      <c r="GDO70"/>
      <c r="GDP70"/>
      <c r="GDQ70"/>
      <c r="GDR70"/>
      <c r="GDS70"/>
      <c r="GDT70"/>
      <c r="GDU70"/>
      <c r="GDV70"/>
      <c r="GDW70"/>
      <c r="GDX70"/>
      <c r="GDY70"/>
      <c r="GDZ70"/>
      <c r="GEA70"/>
      <c r="GEB70"/>
      <c r="GEC70"/>
      <c r="GED70"/>
      <c r="GEE70"/>
      <c r="GEF70"/>
      <c r="GEG70"/>
      <c r="GEH70"/>
      <c r="GEI70"/>
      <c r="GEJ70"/>
      <c r="GEK70"/>
      <c r="GEL70"/>
      <c r="GEM70"/>
      <c r="GEN70"/>
      <c r="GEO70"/>
      <c r="GEP70"/>
      <c r="GEQ70"/>
      <c r="GER70"/>
      <c r="GES70"/>
      <c r="GET70"/>
      <c r="GEU70"/>
      <c r="GEV70"/>
      <c r="GEW70"/>
      <c r="GEX70"/>
      <c r="GEY70"/>
      <c r="GEZ70"/>
      <c r="GFA70"/>
      <c r="GFB70"/>
      <c r="GFC70"/>
      <c r="GFD70"/>
      <c r="GFE70"/>
      <c r="GFF70"/>
      <c r="GFG70"/>
      <c r="GFH70"/>
      <c r="GFI70"/>
      <c r="GFJ70"/>
      <c r="GFK70"/>
      <c r="GFL70"/>
      <c r="GFM70"/>
      <c r="GFN70"/>
      <c r="GFO70"/>
      <c r="GFP70"/>
      <c r="GFQ70"/>
      <c r="GFR70"/>
      <c r="GFS70"/>
      <c r="GFT70"/>
      <c r="GFU70"/>
      <c r="GFV70"/>
      <c r="GFW70"/>
      <c r="GFX70"/>
      <c r="GFY70"/>
      <c r="GFZ70"/>
      <c r="GGA70"/>
      <c r="GGB70"/>
      <c r="GGC70"/>
      <c r="GGD70"/>
      <c r="GGE70"/>
      <c r="GGF70"/>
      <c r="GGG70"/>
      <c r="GGH70"/>
      <c r="GGI70"/>
      <c r="GGJ70"/>
      <c r="GGK70"/>
      <c r="GGL70"/>
      <c r="GGM70"/>
      <c r="GGN70"/>
      <c r="GGO70"/>
      <c r="GGP70"/>
      <c r="GGQ70"/>
      <c r="GGR70"/>
      <c r="GGS70"/>
      <c r="GGT70"/>
      <c r="GGU70"/>
      <c r="GGV70"/>
      <c r="GGW70"/>
      <c r="GGX70"/>
      <c r="GGY70"/>
      <c r="GGZ70"/>
      <c r="GHA70"/>
      <c r="GHB70"/>
      <c r="GHC70"/>
      <c r="GHD70"/>
      <c r="GHE70"/>
      <c r="GHF70"/>
      <c r="GHG70"/>
      <c r="GHH70"/>
      <c r="GHI70"/>
      <c r="GHJ70"/>
      <c r="GHK70"/>
      <c r="GHL70"/>
      <c r="GHM70"/>
      <c r="GHN70"/>
      <c r="GHO70"/>
      <c r="GHP70"/>
      <c r="GHQ70"/>
      <c r="GHR70"/>
      <c r="GHS70"/>
      <c r="GHT70"/>
      <c r="GHU70"/>
      <c r="GHV70"/>
      <c r="GHW70"/>
      <c r="GHX70"/>
      <c r="GHY70"/>
      <c r="GHZ70"/>
      <c r="GIA70"/>
      <c r="GIB70"/>
      <c r="GIC70"/>
      <c r="GID70"/>
      <c r="GIE70"/>
      <c r="GIF70"/>
      <c r="GIG70"/>
      <c r="GIH70"/>
      <c r="GII70"/>
      <c r="GIJ70"/>
      <c r="GIK70"/>
      <c r="GIL70"/>
      <c r="GIM70"/>
      <c r="GIN70"/>
      <c r="GIO70"/>
      <c r="GIP70"/>
      <c r="GIQ70"/>
      <c r="GIR70"/>
      <c r="GIS70"/>
      <c r="GIT70"/>
      <c r="GIU70"/>
      <c r="GIV70"/>
      <c r="GIW70"/>
      <c r="GIX70"/>
      <c r="GIY70"/>
      <c r="GIZ70"/>
      <c r="GJA70"/>
      <c r="GJB70"/>
      <c r="GJC70"/>
      <c r="GJD70"/>
      <c r="GJE70"/>
      <c r="GJF70"/>
      <c r="GJG70"/>
      <c r="GJH70"/>
      <c r="GJI70"/>
      <c r="GJJ70"/>
      <c r="GJK70"/>
      <c r="GJL70"/>
      <c r="GJM70"/>
      <c r="GJN70"/>
      <c r="GJO70"/>
      <c r="GJP70"/>
      <c r="GJQ70"/>
      <c r="GJR70"/>
      <c r="GJS70"/>
      <c r="GJT70"/>
      <c r="GJU70"/>
      <c r="GJV70"/>
      <c r="GJW70"/>
      <c r="GJX70"/>
      <c r="GJY70"/>
      <c r="GJZ70"/>
      <c r="GKA70"/>
      <c r="GKB70"/>
      <c r="GKC70"/>
      <c r="GKD70"/>
      <c r="GKE70"/>
      <c r="GKF70"/>
      <c r="GKG70"/>
      <c r="GKH70"/>
      <c r="GKI70"/>
      <c r="GKJ70"/>
      <c r="GKK70"/>
      <c r="GKL70"/>
      <c r="GKM70"/>
      <c r="GKN70"/>
      <c r="GKO70"/>
      <c r="GKP70"/>
      <c r="GKQ70"/>
      <c r="GKR70"/>
      <c r="GKS70"/>
      <c r="GKT70"/>
      <c r="GKU70"/>
      <c r="GKV70"/>
      <c r="GKW70"/>
      <c r="GKX70"/>
      <c r="GKY70"/>
      <c r="GKZ70"/>
      <c r="GLA70"/>
      <c r="GLB70"/>
      <c r="GLC70"/>
      <c r="GLD70"/>
      <c r="GLE70"/>
      <c r="GLF70"/>
      <c r="GLG70"/>
      <c r="GLH70"/>
      <c r="GLI70"/>
      <c r="GLJ70"/>
      <c r="GLK70"/>
      <c r="GLL70"/>
      <c r="GLM70"/>
      <c r="GLN70"/>
      <c r="GLO70"/>
      <c r="GLP70"/>
      <c r="GLQ70"/>
      <c r="GLR70"/>
      <c r="GLS70"/>
      <c r="GLT70"/>
      <c r="GLU70"/>
      <c r="GLV70"/>
      <c r="GLW70"/>
      <c r="GLX70"/>
      <c r="GLY70"/>
      <c r="GLZ70"/>
      <c r="GMA70"/>
      <c r="GMB70"/>
      <c r="GMC70"/>
      <c r="GMD70"/>
      <c r="GME70"/>
      <c r="GMF70"/>
      <c r="GMG70"/>
      <c r="GMH70"/>
      <c r="GMI70"/>
      <c r="GMJ70"/>
      <c r="GMK70"/>
      <c r="GML70"/>
      <c r="GMM70"/>
      <c r="GMN70"/>
      <c r="GMO70"/>
      <c r="GMP70"/>
      <c r="GMQ70"/>
      <c r="GMR70"/>
      <c r="GMS70"/>
      <c r="GMT70"/>
      <c r="GMU70"/>
      <c r="GMV70"/>
      <c r="GMW70"/>
      <c r="GMX70"/>
      <c r="GMY70"/>
      <c r="GMZ70"/>
      <c r="GNA70"/>
      <c r="GNB70"/>
      <c r="GNC70"/>
      <c r="GND70"/>
      <c r="GNE70"/>
      <c r="GNF70"/>
      <c r="GNG70"/>
      <c r="GNH70"/>
      <c r="GNI70"/>
      <c r="GNJ70"/>
      <c r="GNK70"/>
      <c r="GNL70"/>
      <c r="GNM70"/>
      <c r="GNN70"/>
      <c r="GNO70"/>
      <c r="GNP70"/>
      <c r="GNQ70"/>
      <c r="GNR70"/>
      <c r="GNS70"/>
      <c r="GNT70"/>
      <c r="GNU70"/>
      <c r="GNV70"/>
      <c r="GNW70"/>
      <c r="GNX70"/>
      <c r="GNY70"/>
      <c r="GNZ70"/>
      <c r="GOA70"/>
      <c r="GOB70"/>
      <c r="GOC70"/>
      <c r="GOD70"/>
      <c r="GOE70"/>
      <c r="GOF70"/>
      <c r="GOG70"/>
      <c r="GOH70"/>
      <c r="GOI70"/>
      <c r="GOJ70"/>
      <c r="GOK70"/>
      <c r="GOL70"/>
      <c r="GOM70"/>
      <c r="GON70"/>
      <c r="GOO70"/>
      <c r="GOP70"/>
      <c r="GOQ70"/>
      <c r="GOR70"/>
      <c r="GOS70"/>
      <c r="GOT70"/>
      <c r="GOU70"/>
      <c r="GOV70"/>
      <c r="GOW70"/>
      <c r="GOX70"/>
      <c r="GOY70"/>
      <c r="GOZ70"/>
      <c r="GPA70"/>
      <c r="GPB70"/>
      <c r="GPC70"/>
      <c r="GPD70"/>
      <c r="GPE70"/>
      <c r="GPF70"/>
      <c r="GPG70"/>
      <c r="GPH70"/>
      <c r="GPI70"/>
      <c r="GPJ70"/>
      <c r="GPK70"/>
      <c r="GPL70"/>
      <c r="GPM70"/>
      <c r="GPN70"/>
      <c r="GPO70"/>
      <c r="GPP70"/>
      <c r="GPQ70"/>
      <c r="GPR70"/>
      <c r="GPS70"/>
      <c r="GPT70"/>
      <c r="GPU70"/>
      <c r="GPV70"/>
      <c r="GPW70"/>
      <c r="GPX70"/>
      <c r="GPY70"/>
      <c r="GPZ70"/>
      <c r="GQA70"/>
      <c r="GQB70"/>
      <c r="GQC70"/>
      <c r="GQD70"/>
      <c r="GQE70"/>
      <c r="GQF70"/>
      <c r="GQG70"/>
      <c r="GQH70"/>
      <c r="GQI70"/>
      <c r="GQJ70"/>
      <c r="GQK70"/>
      <c r="GQL70"/>
      <c r="GQM70"/>
      <c r="GQN70"/>
      <c r="GQO70"/>
      <c r="GQP70"/>
      <c r="GQQ70"/>
      <c r="GQR70"/>
      <c r="GQS70"/>
      <c r="GQT70"/>
      <c r="GQU70"/>
      <c r="GQV70"/>
      <c r="GQW70"/>
      <c r="GQX70"/>
      <c r="GQY70"/>
      <c r="GQZ70"/>
      <c r="GRA70"/>
      <c r="GRB70"/>
      <c r="GRC70"/>
      <c r="GRD70"/>
      <c r="GRE70"/>
      <c r="GRF70"/>
      <c r="GRG70"/>
      <c r="GRH70"/>
      <c r="GRI70"/>
      <c r="GRJ70"/>
      <c r="GRK70"/>
      <c r="GRL70"/>
      <c r="GRM70"/>
      <c r="GRN70"/>
      <c r="GRO70"/>
      <c r="GRP70"/>
      <c r="GRQ70"/>
      <c r="GRR70"/>
      <c r="GRS70"/>
      <c r="GRT70"/>
      <c r="GRU70"/>
      <c r="GRV70"/>
      <c r="GRW70"/>
      <c r="GRX70"/>
      <c r="GRY70"/>
      <c r="GRZ70"/>
      <c r="GSA70"/>
      <c r="GSB70"/>
      <c r="GSC70"/>
      <c r="GSD70"/>
      <c r="GSE70"/>
      <c r="GSF70"/>
      <c r="GSG70"/>
      <c r="GSH70"/>
      <c r="GSI70"/>
      <c r="GSJ70"/>
      <c r="GSK70"/>
      <c r="GSL70"/>
      <c r="GSM70"/>
      <c r="GSN70"/>
      <c r="GSO70"/>
      <c r="GSP70"/>
      <c r="GSQ70"/>
      <c r="GSR70"/>
      <c r="GSS70"/>
      <c r="GST70"/>
      <c r="GSU70"/>
      <c r="GSV70"/>
      <c r="GSW70"/>
      <c r="GSX70"/>
      <c r="GSY70"/>
      <c r="GSZ70"/>
      <c r="GTA70"/>
      <c r="GTB70"/>
      <c r="GTC70"/>
      <c r="GTD70"/>
      <c r="GTE70"/>
      <c r="GTF70"/>
      <c r="GTG70"/>
      <c r="GTH70"/>
      <c r="GTI70"/>
      <c r="GTJ70"/>
      <c r="GTK70"/>
      <c r="GTL70"/>
      <c r="GTM70"/>
      <c r="GTN70"/>
      <c r="GTO70"/>
      <c r="GTP70"/>
      <c r="GTQ70"/>
      <c r="GTR70"/>
      <c r="GTS70"/>
      <c r="GTT70"/>
      <c r="GTU70"/>
      <c r="GTV70"/>
      <c r="GTW70"/>
      <c r="GTX70"/>
      <c r="GTY70"/>
      <c r="GTZ70"/>
      <c r="GUA70"/>
      <c r="GUB70"/>
      <c r="GUC70"/>
      <c r="GUD70"/>
      <c r="GUE70"/>
      <c r="GUF70"/>
      <c r="GUG70"/>
      <c r="GUH70"/>
      <c r="GUI70"/>
      <c r="GUJ70"/>
      <c r="GUK70"/>
      <c r="GUL70"/>
      <c r="GUM70"/>
      <c r="GUN70"/>
      <c r="GUO70"/>
      <c r="GUP70"/>
      <c r="GUQ70"/>
      <c r="GUR70"/>
      <c r="GUS70"/>
      <c r="GUT70"/>
      <c r="GUU70"/>
      <c r="GUV70"/>
      <c r="GUW70"/>
      <c r="GUX70"/>
      <c r="GUY70"/>
      <c r="GUZ70"/>
      <c r="GVA70"/>
      <c r="GVB70"/>
      <c r="GVC70"/>
      <c r="GVD70"/>
      <c r="GVE70"/>
      <c r="GVF70"/>
      <c r="GVG70"/>
      <c r="GVH70"/>
      <c r="GVI70"/>
      <c r="GVJ70"/>
      <c r="GVK70"/>
      <c r="GVL70"/>
      <c r="GVM70"/>
      <c r="GVN70"/>
      <c r="GVO70"/>
      <c r="GVP70"/>
      <c r="GVQ70"/>
      <c r="GVR70"/>
      <c r="GVS70"/>
      <c r="GVT70"/>
      <c r="GVU70"/>
      <c r="GVV70"/>
      <c r="GVW70"/>
      <c r="GVX70"/>
      <c r="GVY70"/>
      <c r="GVZ70"/>
      <c r="GWA70"/>
      <c r="GWB70"/>
      <c r="GWC70"/>
      <c r="GWD70"/>
      <c r="GWE70"/>
      <c r="GWF70"/>
      <c r="GWG70"/>
      <c r="GWH70"/>
      <c r="GWI70"/>
      <c r="GWJ70"/>
      <c r="GWK70"/>
      <c r="GWL70"/>
      <c r="GWM70"/>
      <c r="GWN70"/>
      <c r="GWO70"/>
      <c r="GWP70"/>
      <c r="GWQ70"/>
      <c r="GWR70"/>
      <c r="GWS70"/>
      <c r="GWT70"/>
      <c r="GWU70"/>
      <c r="GWV70"/>
      <c r="GWW70"/>
      <c r="GWX70"/>
      <c r="GWY70"/>
      <c r="GWZ70"/>
      <c r="GXA70"/>
      <c r="GXB70"/>
      <c r="GXC70"/>
      <c r="GXD70"/>
      <c r="GXE70"/>
      <c r="GXF70"/>
      <c r="GXG70"/>
      <c r="GXH70"/>
      <c r="GXI70"/>
      <c r="GXJ70"/>
      <c r="GXK70"/>
      <c r="GXL70"/>
      <c r="GXM70"/>
      <c r="GXN70"/>
      <c r="GXO70"/>
      <c r="GXP70"/>
      <c r="GXQ70"/>
      <c r="GXR70"/>
      <c r="GXS70"/>
      <c r="GXT70"/>
      <c r="GXU70"/>
      <c r="GXV70"/>
      <c r="GXW70"/>
      <c r="GXX70"/>
      <c r="GXY70"/>
      <c r="GXZ70"/>
      <c r="GYA70"/>
      <c r="GYB70"/>
      <c r="GYC70"/>
      <c r="GYD70"/>
      <c r="GYE70"/>
      <c r="GYF70"/>
      <c r="GYG70"/>
      <c r="GYH70"/>
      <c r="GYI70"/>
      <c r="GYJ70"/>
      <c r="GYK70"/>
      <c r="GYL70"/>
      <c r="GYM70"/>
      <c r="GYN70"/>
      <c r="GYO70"/>
      <c r="GYP70"/>
      <c r="GYQ70"/>
      <c r="GYR70"/>
      <c r="GYS70"/>
      <c r="GYT70"/>
      <c r="GYU70"/>
      <c r="GYV70"/>
      <c r="GYW70"/>
      <c r="GYX70"/>
      <c r="GYY70"/>
      <c r="GYZ70"/>
      <c r="GZA70"/>
      <c r="GZB70"/>
      <c r="GZC70"/>
      <c r="GZD70"/>
      <c r="GZE70"/>
      <c r="GZF70"/>
      <c r="GZG70"/>
      <c r="GZH70"/>
      <c r="GZI70"/>
      <c r="GZJ70"/>
      <c r="GZK70"/>
      <c r="GZL70"/>
      <c r="GZM70"/>
      <c r="GZN70"/>
      <c r="GZO70"/>
      <c r="GZP70"/>
      <c r="GZQ70"/>
      <c r="GZR70"/>
      <c r="GZS70"/>
      <c r="GZT70"/>
      <c r="GZU70"/>
      <c r="GZV70"/>
      <c r="GZW70"/>
      <c r="GZX70"/>
      <c r="GZY70"/>
      <c r="GZZ70"/>
      <c r="HAA70"/>
      <c r="HAB70"/>
      <c r="HAC70"/>
      <c r="HAD70"/>
      <c r="HAE70"/>
      <c r="HAF70"/>
      <c r="HAG70"/>
      <c r="HAH70"/>
      <c r="HAI70"/>
      <c r="HAJ70"/>
      <c r="HAK70"/>
      <c r="HAL70"/>
      <c r="HAM70"/>
      <c r="HAN70"/>
      <c r="HAO70"/>
      <c r="HAP70"/>
      <c r="HAQ70"/>
      <c r="HAR70"/>
      <c r="HAS70"/>
      <c r="HAT70"/>
      <c r="HAU70"/>
      <c r="HAV70"/>
      <c r="HAW70"/>
      <c r="HAX70"/>
      <c r="HAY70"/>
      <c r="HAZ70"/>
      <c r="HBA70"/>
      <c r="HBB70"/>
      <c r="HBC70"/>
      <c r="HBD70"/>
      <c r="HBE70"/>
      <c r="HBF70"/>
      <c r="HBG70"/>
      <c r="HBH70"/>
      <c r="HBI70"/>
      <c r="HBJ70"/>
      <c r="HBK70"/>
      <c r="HBL70"/>
      <c r="HBM70"/>
      <c r="HBN70"/>
      <c r="HBO70"/>
      <c r="HBP70"/>
      <c r="HBQ70"/>
      <c r="HBR70"/>
      <c r="HBS70"/>
      <c r="HBT70"/>
      <c r="HBU70"/>
      <c r="HBV70"/>
      <c r="HBW70"/>
      <c r="HBX70"/>
      <c r="HBY70"/>
      <c r="HBZ70"/>
      <c r="HCA70"/>
      <c r="HCB70"/>
      <c r="HCC70"/>
      <c r="HCD70"/>
      <c r="HCE70"/>
      <c r="HCF70"/>
      <c r="HCG70"/>
      <c r="HCH70"/>
      <c r="HCI70"/>
      <c r="HCJ70"/>
      <c r="HCK70"/>
      <c r="HCL70"/>
      <c r="HCM70"/>
      <c r="HCN70"/>
      <c r="HCO70"/>
      <c r="HCP70"/>
      <c r="HCQ70"/>
      <c r="HCR70"/>
      <c r="HCS70"/>
      <c r="HCT70"/>
      <c r="HCU70"/>
      <c r="HCV70"/>
      <c r="HCW70"/>
      <c r="HCX70"/>
      <c r="HCY70"/>
      <c r="HCZ70"/>
      <c r="HDA70"/>
      <c r="HDB70"/>
      <c r="HDC70"/>
      <c r="HDD70"/>
      <c r="HDE70"/>
      <c r="HDF70"/>
      <c r="HDG70"/>
      <c r="HDH70"/>
      <c r="HDI70"/>
      <c r="HDJ70"/>
      <c r="HDK70"/>
      <c r="HDL70"/>
      <c r="HDM70"/>
      <c r="HDN70"/>
      <c r="HDO70"/>
      <c r="HDP70"/>
      <c r="HDQ70"/>
      <c r="HDR70"/>
      <c r="HDS70"/>
      <c r="HDT70"/>
      <c r="HDU70"/>
      <c r="HDV70"/>
      <c r="HDW70"/>
      <c r="HDX70"/>
      <c r="HDY70"/>
      <c r="HDZ70"/>
      <c r="HEA70"/>
      <c r="HEB70"/>
      <c r="HEC70"/>
      <c r="HED70"/>
      <c r="HEE70"/>
      <c r="HEF70"/>
      <c r="HEG70"/>
      <c r="HEH70"/>
      <c r="HEI70"/>
      <c r="HEJ70"/>
      <c r="HEK70"/>
      <c r="HEL70"/>
      <c r="HEM70"/>
      <c r="HEN70"/>
      <c r="HEO70"/>
      <c r="HEP70"/>
      <c r="HEQ70"/>
      <c r="HER70"/>
      <c r="HES70"/>
      <c r="HET70"/>
      <c r="HEU70"/>
      <c r="HEV70"/>
      <c r="HEW70"/>
      <c r="HEX70"/>
      <c r="HEY70"/>
      <c r="HEZ70"/>
      <c r="HFA70"/>
      <c r="HFB70"/>
      <c r="HFC70"/>
      <c r="HFD70"/>
      <c r="HFE70"/>
      <c r="HFF70"/>
      <c r="HFG70"/>
      <c r="HFH70"/>
      <c r="HFI70"/>
      <c r="HFJ70"/>
      <c r="HFK70"/>
      <c r="HFL70"/>
      <c r="HFM70"/>
      <c r="HFN70"/>
      <c r="HFO70"/>
      <c r="HFP70"/>
      <c r="HFQ70"/>
      <c r="HFR70"/>
      <c r="HFS70"/>
      <c r="HFT70"/>
      <c r="HFU70"/>
      <c r="HFV70"/>
      <c r="HFW70"/>
      <c r="HFX70"/>
      <c r="HFY70"/>
      <c r="HFZ70"/>
      <c r="HGA70"/>
      <c r="HGB70"/>
      <c r="HGC70"/>
      <c r="HGD70"/>
      <c r="HGE70"/>
      <c r="HGF70"/>
      <c r="HGG70"/>
      <c r="HGH70"/>
      <c r="HGI70"/>
      <c r="HGJ70"/>
      <c r="HGK70"/>
      <c r="HGL70"/>
      <c r="HGM70"/>
      <c r="HGN70"/>
      <c r="HGO70"/>
      <c r="HGP70"/>
      <c r="HGQ70"/>
      <c r="HGR70"/>
      <c r="HGS70"/>
      <c r="HGT70"/>
      <c r="HGU70"/>
      <c r="HGV70"/>
      <c r="HGW70"/>
      <c r="HGX70"/>
      <c r="HGY70"/>
      <c r="HGZ70"/>
      <c r="HHA70"/>
      <c r="HHB70"/>
      <c r="HHC70"/>
      <c r="HHD70"/>
      <c r="HHE70"/>
      <c r="HHF70"/>
      <c r="HHG70"/>
      <c r="HHH70"/>
      <c r="HHI70"/>
      <c r="HHJ70"/>
      <c r="HHK70"/>
      <c r="HHL70"/>
      <c r="HHM70"/>
      <c r="HHN70"/>
      <c r="HHO70"/>
      <c r="HHP70"/>
      <c r="HHQ70"/>
      <c r="HHR70"/>
      <c r="HHS70"/>
      <c r="HHT70"/>
      <c r="HHU70"/>
      <c r="HHV70"/>
      <c r="HHW70"/>
      <c r="HHX70"/>
      <c r="HHY70"/>
      <c r="HHZ70"/>
      <c r="HIA70"/>
      <c r="HIB70"/>
      <c r="HIC70"/>
      <c r="HID70"/>
      <c r="HIE70"/>
      <c r="HIF70"/>
      <c r="HIG70"/>
      <c r="HIH70"/>
      <c r="HII70"/>
      <c r="HIJ70"/>
      <c r="HIK70"/>
      <c r="HIL70"/>
      <c r="HIM70"/>
      <c r="HIN70"/>
      <c r="HIO70"/>
      <c r="HIP70"/>
      <c r="HIQ70"/>
      <c r="HIR70"/>
      <c r="HIS70"/>
      <c r="HIT70"/>
      <c r="HIU70"/>
      <c r="HIV70"/>
      <c r="HIW70"/>
      <c r="HIX70"/>
      <c r="HIY70"/>
      <c r="HIZ70"/>
      <c r="HJA70"/>
      <c r="HJB70"/>
      <c r="HJC70"/>
      <c r="HJD70"/>
      <c r="HJE70"/>
      <c r="HJF70"/>
      <c r="HJG70"/>
      <c r="HJH70"/>
      <c r="HJI70"/>
      <c r="HJJ70"/>
      <c r="HJK70"/>
      <c r="HJL70"/>
      <c r="HJM70"/>
      <c r="HJN70"/>
      <c r="HJO70"/>
      <c r="HJP70"/>
      <c r="HJQ70"/>
      <c r="HJR70"/>
      <c r="HJS70"/>
      <c r="HJT70"/>
      <c r="HJU70"/>
      <c r="HJV70"/>
      <c r="HJW70"/>
      <c r="HJX70"/>
      <c r="HJY70"/>
      <c r="HJZ70"/>
      <c r="HKA70"/>
      <c r="HKB70"/>
      <c r="HKC70"/>
      <c r="HKD70"/>
      <c r="HKE70"/>
      <c r="HKF70"/>
      <c r="HKG70"/>
      <c r="HKH70"/>
      <c r="HKI70"/>
      <c r="HKJ70"/>
      <c r="HKK70"/>
      <c r="HKL70"/>
      <c r="HKM70"/>
      <c r="HKN70"/>
      <c r="HKO70"/>
      <c r="HKP70"/>
      <c r="HKQ70"/>
      <c r="HKR70"/>
      <c r="HKS70"/>
      <c r="HKT70"/>
      <c r="HKU70"/>
      <c r="HKV70"/>
      <c r="HKW70"/>
      <c r="HKX70"/>
      <c r="HKY70"/>
      <c r="HKZ70"/>
      <c r="HLA70"/>
      <c r="HLB70"/>
      <c r="HLC70"/>
      <c r="HLD70"/>
      <c r="HLE70"/>
      <c r="HLF70"/>
      <c r="HLG70"/>
      <c r="HLH70"/>
      <c r="HLI70"/>
      <c r="HLJ70"/>
      <c r="HLK70"/>
      <c r="HLL70"/>
      <c r="HLM70"/>
      <c r="HLN70"/>
      <c r="HLO70"/>
      <c r="HLP70"/>
      <c r="HLQ70"/>
      <c r="HLR70"/>
      <c r="HLS70"/>
      <c r="HLT70"/>
      <c r="HLU70"/>
      <c r="HLV70"/>
      <c r="HLW70"/>
      <c r="HLX70"/>
      <c r="HLY70"/>
      <c r="HLZ70"/>
      <c r="HMA70"/>
      <c r="HMB70"/>
      <c r="HMC70"/>
      <c r="HMD70"/>
      <c r="HME70"/>
      <c r="HMF70"/>
      <c r="HMG70"/>
      <c r="HMH70"/>
      <c r="HMI70"/>
      <c r="HMJ70"/>
      <c r="HMK70"/>
      <c r="HML70"/>
      <c r="HMM70"/>
      <c r="HMN70"/>
      <c r="HMO70"/>
      <c r="HMP70"/>
      <c r="HMQ70"/>
      <c r="HMR70"/>
      <c r="HMS70"/>
      <c r="HMT70"/>
      <c r="HMU70"/>
      <c r="HMV70"/>
      <c r="HMW70"/>
      <c r="HMX70"/>
      <c r="HMY70"/>
      <c r="HMZ70"/>
      <c r="HNA70"/>
      <c r="HNB70"/>
      <c r="HNC70"/>
      <c r="HND70"/>
      <c r="HNE70"/>
      <c r="HNF70"/>
      <c r="HNG70"/>
      <c r="HNH70"/>
      <c r="HNI70"/>
      <c r="HNJ70"/>
      <c r="HNK70"/>
      <c r="HNL70"/>
      <c r="HNM70"/>
      <c r="HNN70"/>
      <c r="HNO70"/>
      <c r="HNP70"/>
      <c r="HNQ70"/>
      <c r="HNR70"/>
      <c r="HNS70"/>
      <c r="HNT70"/>
      <c r="HNU70"/>
      <c r="HNV70"/>
      <c r="HNW70"/>
      <c r="HNX70"/>
      <c r="HNY70"/>
      <c r="HNZ70"/>
      <c r="HOA70"/>
      <c r="HOB70"/>
      <c r="HOC70"/>
      <c r="HOD70"/>
      <c r="HOE70"/>
      <c r="HOF70"/>
      <c r="HOG70"/>
      <c r="HOH70"/>
      <c r="HOI70"/>
      <c r="HOJ70"/>
      <c r="HOK70"/>
      <c r="HOL70"/>
      <c r="HOM70"/>
      <c r="HON70"/>
      <c r="HOO70"/>
      <c r="HOP70"/>
      <c r="HOQ70"/>
      <c r="HOR70"/>
      <c r="HOS70"/>
      <c r="HOT70"/>
      <c r="HOU70"/>
      <c r="HOV70"/>
      <c r="HOW70"/>
      <c r="HOX70"/>
      <c r="HOY70"/>
      <c r="HOZ70"/>
      <c r="HPA70"/>
      <c r="HPB70"/>
      <c r="HPC70"/>
      <c r="HPD70"/>
      <c r="HPE70"/>
      <c r="HPF70"/>
      <c r="HPG70"/>
      <c r="HPH70"/>
      <c r="HPI70"/>
      <c r="HPJ70"/>
      <c r="HPK70"/>
      <c r="HPL70"/>
      <c r="HPM70"/>
      <c r="HPN70"/>
      <c r="HPO70"/>
      <c r="HPP70"/>
      <c r="HPQ70"/>
      <c r="HPR70"/>
      <c r="HPS70"/>
      <c r="HPT70"/>
      <c r="HPU70"/>
      <c r="HPV70"/>
      <c r="HPW70"/>
      <c r="HPX70"/>
      <c r="HPY70"/>
      <c r="HPZ70"/>
      <c r="HQA70"/>
      <c r="HQB70"/>
      <c r="HQC70"/>
      <c r="HQD70"/>
      <c r="HQE70"/>
      <c r="HQF70"/>
      <c r="HQG70"/>
      <c r="HQH70"/>
      <c r="HQI70"/>
      <c r="HQJ70"/>
      <c r="HQK70"/>
      <c r="HQL70"/>
      <c r="HQM70"/>
      <c r="HQN70"/>
      <c r="HQO70"/>
      <c r="HQP70"/>
      <c r="HQQ70"/>
      <c r="HQR70"/>
      <c r="HQS70"/>
      <c r="HQT70"/>
      <c r="HQU70"/>
      <c r="HQV70"/>
      <c r="HQW70"/>
      <c r="HQX70"/>
      <c r="HQY70"/>
      <c r="HQZ70"/>
      <c r="HRA70"/>
      <c r="HRB70"/>
      <c r="HRC70"/>
      <c r="HRD70"/>
      <c r="HRE70"/>
      <c r="HRF70"/>
      <c r="HRG70"/>
      <c r="HRH70"/>
      <c r="HRI70"/>
      <c r="HRJ70"/>
      <c r="HRK70"/>
      <c r="HRL70"/>
      <c r="HRM70"/>
      <c r="HRN70"/>
      <c r="HRO70"/>
      <c r="HRP70"/>
      <c r="HRQ70"/>
      <c r="HRR70"/>
      <c r="HRS70"/>
      <c r="HRT70"/>
      <c r="HRU70"/>
      <c r="HRV70"/>
      <c r="HRW70"/>
      <c r="HRX70"/>
      <c r="HRY70"/>
      <c r="HRZ70"/>
      <c r="HSA70"/>
      <c r="HSB70"/>
      <c r="HSC70"/>
      <c r="HSD70"/>
      <c r="HSE70"/>
      <c r="HSF70"/>
      <c r="HSG70"/>
      <c r="HSH70"/>
      <c r="HSI70"/>
      <c r="HSJ70"/>
      <c r="HSK70"/>
      <c r="HSL70"/>
      <c r="HSM70"/>
      <c r="HSN70"/>
      <c r="HSO70"/>
      <c r="HSP70"/>
      <c r="HSQ70"/>
      <c r="HSR70"/>
      <c r="HSS70"/>
      <c r="HST70"/>
      <c r="HSU70"/>
      <c r="HSV70"/>
      <c r="HSW70"/>
      <c r="HSX70"/>
      <c r="HSY70"/>
      <c r="HSZ70"/>
      <c r="HTA70"/>
      <c r="HTB70"/>
      <c r="HTC70"/>
      <c r="HTD70"/>
      <c r="HTE70"/>
      <c r="HTF70"/>
      <c r="HTG70"/>
      <c r="HTH70"/>
      <c r="HTI70"/>
      <c r="HTJ70"/>
      <c r="HTK70"/>
      <c r="HTL70"/>
      <c r="HTM70"/>
      <c r="HTN70"/>
      <c r="HTO70"/>
      <c r="HTP70"/>
      <c r="HTQ70"/>
      <c r="HTR70"/>
      <c r="HTS70"/>
      <c r="HTT70"/>
      <c r="HTU70"/>
      <c r="HTV70"/>
      <c r="HTW70"/>
      <c r="HTX70"/>
      <c r="HTY70"/>
      <c r="HTZ70"/>
      <c r="HUA70"/>
      <c r="HUB70"/>
      <c r="HUC70"/>
      <c r="HUD70"/>
      <c r="HUE70"/>
      <c r="HUF70"/>
      <c r="HUG70"/>
      <c r="HUH70"/>
      <c r="HUI70"/>
      <c r="HUJ70"/>
      <c r="HUK70"/>
      <c r="HUL70"/>
      <c r="HUM70"/>
      <c r="HUN70"/>
      <c r="HUO70"/>
      <c r="HUP70"/>
      <c r="HUQ70"/>
      <c r="HUR70"/>
      <c r="HUS70"/>
      <c r="HUT70"/>
      <c r="HUU70"/>
      <c r="HUV70"/>
      <c r="HUW70"/>
      <c r="HUX70"/>
      <c r="HUY70"/>
      <c r="HUZ70"/>
      <c r="HVA70"/>
      <c r="HVB70"/>
      <c r="HVC70"/>
      <c r="HVD70"/>
      <c r="HVE70"/>
      <c r="HVF70"/>
      <c r="HVG70"/>
      <c r="HVH70"/>
      <c r="HVI70"/>
      <c r="HVJ70"/>
      <c r="HVK70"/>
      <c r="HVL70"/>
      <c r="HVM70"/>
      <c r="HVN70"/>
      <c r="HVO70"/>
      <c r="HVP70"/>
      <c r="HVQ70"/>
      <c r="HVR70"/>
      <c r="HVS70"/>
      <c r="HVT70"/>
      <c r="HVU70"/>
      <c r="HVV70"/>
      <c r="HVW70"/>
      <c r="HVX70"/>
      <c r="HVY70"/>
      <c r="HVZ70"/>
      <c r="HWA70"/>
      <c r="HWB70"/>
      <c r="HWC70"/>
      <c r="HWD70"/>
      <c r="HWE70"/>
      <c r="HWF70"/>
      <c r="HWG70"/>
      <c r="HWH70"/>
      <c r="HWI70"/>
      <c r="HWJ70"/>
      <c r="HWK70"/>
      <c r="HWL70"/>
      <c r="HWM70"/>
      <c r="HWN70"/>
      <c r="HWO70"/>
      <c r="HWP70"/>
      <c r="HWQ70"/>
      <c r="HWR70"/>
      <c r="HWS70"/>
      <c r="HWT70"/>
      <c r="HWU70"/>
      <c r="HWV70"/>
      <c r="HWW70"/>
      <c r="HWX70"/>
      <c r="HWY70"/>
      <c r="HWZ70"/>
      <c r="HXA70"/>
      <c r="HXB70"/>
      <c r="HXC70"/>
      <c r="HXD70"/>
      <c r="HXE70"/>
      <c r="HXF70"/>
      <c r="HXG70"/>
      <c r="HXH70"/>
      <c r="HXI70"/>
      <c r="HXJ70"/>
      <c r="HXK70"/>
      <c r="HXL70"/>
      <c r="HXM70"/>
      <c r="HXN70"/>
      <c r="HXO70"/>
      <c r="HXP70"/>
      <c r="HXQ70"/>
      <c r="HXR70"/>
      <c r="HXS70"/>
      <c r="HXT70"/>
      <c r="HXU70"/>
      <c r="HXV70"/>
      <c r="HXW70"/>
      <c r="HXX70"/>
      <c r="HXY70"/>
      <c r="HXZ70"/>
      <c r="HYA70"/>
      <c r="HYB70"/>
      <c r="HYC70"/>
      <c r="HYD70"/>
      <c r="HYE70"/>
      <c r="HYF70"/>
      <c r="HYG70"/>
      <c r="HYH70"/>
      <c r="HYI70"/>
      <c r="HYJ70"/>
      <c r="HYK70"/>
      <c r="HYL70"/>
      <c r="HYM70"/>
      <c r="HYN70"/>
      <c r="HYO70"/>
      <c r="HYP70"/>
      <c r="HYQ70"/>
      <c r="HYR70"/>
      <c r="HYS70"/>
      <c r="HYT70"/>
      <c r="HYU70"/>
      <c r="HYV70"/>
      <c r="HYW70"/>
      <c r="HYX70"/>
      <c r="HYY70"/>
      <c r="HYZ70"/>
      <c r="HZA70"/>
      <c r="HZB70"/>
      <c r="HZC70"/>
      <c r="HZD70"/>
      <c r="HZE70"/>
      <c r="HZF70"/>
      <c r="HZG70"/>
      <c r="HZH70"/>
      <c r="HZI70"/>
      <c r="HZJ70"/>
      <c r="HZK70"/>
      <c r="HZL70"/>
      <c r="HZM70"/>
      <c r="HZN70"/>
      <c r="HZO70"/>
      <c r="HZP70"/>
      <c r="HZQ70"/>
      <c r="HZR70"/>
      <c r="HZS70"/>
      <c r="HZT70"/>
      <c r="HZU70"/>
      <c r="HZV70"/>
      <c r="HZW70"/>
      <c r="HZX70"/>
      <c r="HZY70"/>
      <c r="HZZ70"/>
      <c r="IAA70"/>
      <c r="IAB70"/>
      <c r="IAC70"/>
      <c r="IAD70"/>
      <c r="IAE70"/>
      <c r="IAF70"/>
      <c r="IAG70"/>
      <c r="IAH70"/>
      <c r="IAI70"/>
      <c r="IAJ70"/>
      <c r="IAK70"/>
      <c r="IAL70"/>
      <c r="IAM70"/>
      <c r="IAN70"/>
      <c r="IAO70"/>
      <c r="IAP70"/>
      <c r="IAQ70"/>
      <c r="IAR70"/>
      <c r="IAS70"/>
      <c r="IAT70"/>
      <c r="IAU70"/>
      <c r="IAV70"/>
      <c r="IAW70"/>
      <c r="IAX70"/>
      <c r="IAY70"/>
      <c r="IAZ70"/>
      <c r="IBA70"/>
      <c r="IBB70"/>
      <c r="IBC70"/>
      <c r="IBD70"/>
      <c r="IBE70"/>
      <c r="IBF70"/>
      <c r="IBG70"/>
      <c r="IBH70"/>
      <c r="IBI70"/>
      <c r="IBJ70"/>
      <c r="IBK70"/>
      <c r="IBL70"/>
      <c r="IBM70"/>
      <c r="IBN70"/>
      <c r="IBO70"/>
      <c r="IBP70"/>
      <c r="IBQ70"/>
      <c r="IBR70"/>
      <c r="IBS70"/>
      <c r="IBT70"/>
      <c r="IBU70"/>
      <c r="IBV70"/>
      <c r="IBW70"/>
      <c r="IBX70"/>
      <c r="IBY70"/>
      <c r="IBZ70"/>
      <c r="ICA70"/>
      <c r="ICB70"/>
      <c r="ICC70"/>
      <c r="ICD70"/>
      <c r="ICE70"/>
      <c r="ICF70"/>
      <c r="ICG70"/>
      <c r="ICH70"/>
      <c r="ICI70"/>
      <c r="ICJ70"/>
      <c r="ICK70"/>
      <c r="ICL70"/>
      <c r="ICM70"/>
      <c r="ICN70"/>
      <c r="ICO70"/>
      <c r="ICP70"/>
      <c r="ICQ70"/>
      <c r="ICR70"/>
      <c r="ICS70"/>
      <c r="ICT70"/>
      <c r="ICU70"/>
      <c r="ICV70"/>
      <c r="ICW70"/>
      <c r="ICX70"/>
      <c r="ICY70"/>
      <c r="ICZ70"/>
      <c r="IDA70"/>
      <c r="IDB70"/>
      <c r="IDC70"/>
      <c r="IDD70"/>
      <c r="IDE70"/>
      <c r="IDF70"/>
      <c r="IDG70"/>
      <c r="IDH70"/>
      <c r="IDI70"/>
      <c r="IDJ70"/>
      <c r="IDK70"/>
      <c r="IDL70"/>
      <c r="IDM70"/>
      <c r="IDN70"/>
      <c r="IDO70"/>
      <c r="IDP70"/>
      <c r="IDQ70"/>
      <c r="IDR70"/>
      <c r="IDS70"/>
      <c r="IDT70"/>
      <c r="IDU70"/>
      <c r="IDV70"/>
      <c r="IDW70"/>
      <c r="IDX70"/>
      <c r="IDY70"/>
      <c r="IDZ70"/>
      <c r="IEA70"/>
      <c r="IEB70"/>
      <c r="IEC70"/>
      <c r="IED70"/>
      <c r="IEE70"/>
      <c r="IEF70"/>
      <c r="IEG70"/>
      <c r="IEH70"/>
      <c r="IEI70"/>
      <c r="IEJ70"/>
      <c r="IEK70"/>
      <c r="IEL70"/>
      <c r="IEM70"/>
      <c r="IEN70"/>
      <c r="IEO70"/>
      <c r="IEP70"/>
      <c r="IEQ70"/>
      <c r="IER70"/>
      <c r="IES70"/>
      <c r="IET70"/>
      <c r="IEU70"/>
      <c r="IEV70"/>
      <c r="IEW70"/>
      <c r="IEX70"/>
      <c r="IEY70"/>
      <c r="IEZ70"/>
      <c r="IFA70"/>
      <c r="IFB70"/>
      <c r="IFC70"/>
      <c r="IFD70"/>
      <c r="IFE70"/>
      <c r="IFF70"/>
      <c r="IFG70"/>
      <c r="IFH70"/>
      <c r="IFI70"/>
      <c r="IFJ70"/>
      <c r="IFK70"/>
      <c r="IFL70"/>
      <c r="IFM70"/>
      <c r="IFN70"/>
      <c r="IFO70"/>
      <c r="IFP70"/>
      <c r="IFQ70"/>
      <c r="IFR70"/>
      <c r="IFS70"/>
      <c r="IFT70"/>
      <c r="IFU70"/>
      <c r="IFV70"/>
      <c r="IFW70"/>
      <c r="IFX70"/>
      <c r="IFY70"/>
      <c r="IFZ70"/>
      <c r="IGA70"/>
      <c r="IGB70"/>
      <c r="IGC70"/>
      <c r="IGD70"/>
      <c r="IGE70"/>
      <c r="IGF70"/>
      <c r="IGG70"/>
      <c r="IGH70"/>
      <c r="IGI70"/>
      <c r="IGJ70"/>
      <c r="IGK70"/>
      <c r="IGL70"/>
      <c r="IGM70"/>
      <c r="IGN70"/>
      <c r="IGO70"/>
      <c r="IGP70"/>
      <c r="IGQ70"/>
      <c r="IGR70"/>
      <c r="IGS70"/>
      <c r="IGT70"/>
      <c r="IGU70"/>
      <c r="IGV70"/>
      <c r="IGW70"/>
      <c r="IGX70"/>
      <c r="IGY70"/>
      <c r="IGZ70"/>
      <c r="IHA70"/>
      <c r="IHB70"/>
      <c r="IHC70"/>
      <c r="IHD70"/>
      <c r="IHE70"/>
      <c r="IHF70"/>
      <c r="IHG70"/>
      <c r="IHH70"/>
      <c r="IHI70"/>
      <c r="IHJ70"/>
      <c r="IHK70"/>
      <c r="IHL70"/>
      <c r="IHM70"/>
      <c r="IHN70"/>
      <c r="IHO70"/>
      <c r="IHP70"/>
      <c r="IHQ70"/>
      <c r="IHR70"/>
      <c r="IHS70"/>
      <c r="IHT70"/>
      <c r="IHU70"/>
      <c r="IHV70"/>
      <c r="IHW70"/>
      <c r="IHX70"/>
      <c r="IHY70"/>
      <c r="IHZ70"/>
      <c r="IIA70"/>
      <c r="IIB70"/>
      <c r="IIC70"/>
      <c r="IID70"/>
      <c r="IIE70"/>
      <c r="IIF70"/>
      <c r="IIG70"/>
      <c r="IIH70"/>
      <c r="III70"/>
      <c r="IIJ70"/>
      <c r="IIK70"/>
      <c r="IIL70"/>
      <c r="IIM70"/>
      <c r="IIN70"/>
      <c r="IIO70"/>
      <c r="IIP70"/>
      <c r="IIQ70"/>
      <c r="IIR70"/>
      <c r="IIS70"/>
      <c r="IIT70"/>
      <c r="IIU70"/>
      <c r="IIV70"/>
      <c r="IIW70"/>
      <c r="IIX70"/>
      <c r="IIY70"/>
      <c r="IIZ70"/>
      <c r="IJA70"/>
      <c r="IJB70"/>
      <c r="IJC70"/>
      <c r="IJD70"/>
      <c r="IJE70"/>
      <c r="IJF70"/>
      <c r="IJG70"/>
      <c r="IJH70"/>
      <c r="IJI70"/>
      <c r="IJJ70"/>
      <c r="IJK70"/>
      <c r="IJL70"/>
      <c r="IJM70"/>
      <c r="IJN70"/>
      <c r="IJO70"/>
      <c r="IJP70"/>
      <c r="IJQ70"/>
      <c r="IJR70"/>
      <c r="IJS70"/>
      <c r="IJT70"/>
      <c r="IJU70"/>
      <c r="IJV70"/>
      <c r="IJW70"/>
      <c r="IJX70"/>
      <c r="IJY70"/>
      <c r="IJZ70"/>
      <c r="IKA70"/>
      <c r="IKB70"/>
      <c r="IKC70"/>
      <c r="IKD70"/>
      <c r="IKE70"/>
      <c r="IKF70"/>
      <c r="IKG70"/>
      <c r="IKH70"/>
      <c r="IKI70"/>
      <c r="IKJ70"/>
      <c r="IKK70"/>
      <c r="IKL70"/>
      <c r="IKM70"/>
      <c r="IKN70"/>
      <c r="IKO70"/>
      <c r="IKP70"/>
      <c r="IKQ70"/>
      <c r="IKR70"/>
      <c r="IKS70"/>
      <c r="IKT70"/>
      <c r="IKU70"/>
      <c r="IKV70"/>
      <c r="IKW70"/>
      <c r="IKX70"/>
      <c r="IKY70"/>
      <c r="IKZ70"/>
      <c r="ILA70"/>
      <c r="ILB70"/>
      <c r="ILC70"/>
      <c r="ILD70"/>
      <c r="ILE70"/>
      <c r="ILF70"/>
      <c r="ILG70"/>
      <c r="ILH70"/>
      <c r="ILI70"/>
      <c r="ILJ70"/>
      <c r="ILK70"/>
      <c r="ILL70"/>
      <c r="ILM70"/>
      <c r="ILN70"/>
      <c r="ILO70"/>
      <c r="ILP70"/>
      <c r="ILQ70"/>
      <c r="ILR70"/>
      <c r="ILS70"/>
      <c r="ILT70"/>
      <c r="ILU70"/>
      <c r="ILV70"/>
      <c r="ILW70"/>
      <c r="ILX70"/>
      <c r="ILY70"/>
      <c r="ILZ70"/>
      <c r="IMA70"/>
      <c r="IMB70"/>
      <c r="IMC70"/>
      <c r="IMD70"/>
      <c r="IME70"/>
      <c r="IMF70"/>
      <c r="IMG70"/>
      <c r="IMH70"/>
      <c r="IMI70"/>
      <c r="IMJ70"/>
      <c r="IMK70"/>
      <c r="IML70"/>
      <c r="IMM70"/>
      <c r="IMN70"/>
      <c r="IMO70"/>
      <c r="IMP70"/>
      <c r="IMQ70"/>
      <c r="IMR70"/>
      <c r="IMS70"/>
      <c r="IMT70"/>
      <c r="IMU70"/>
      <c r="IMV70"/>
      <c r="IMW70"/>
      <c r="IMX70"/>
      <c r="IMY70"/>
      <c r="IMZ70"/>
      <c r="INA70"/>
      <c r="INB70"/>
      <c r="INC70"/>
      <c r="IND70"/>
      <c r="INE70"/>
      <c r="INF70"/>
      <c r="ING70"/>
      <c r="INH70"/>
      <c r="INI70"/>
      <c r="INJ70"/>
      <c r="INK70"/>
      <c r="INL70"/>
      <c r="INM70"/>
      <c r="INN70"/>
      <c r="INO70"/>
      <c r="INP70"/>
      <c r="INQ70"/>
      <c r="INR70"/>
      <c r="INS70"/>
      <c r="INT70"/>
      <c r="INU70"/>
      <c r="INV70"/>
      <c r="INW70"/>
      <c r="INX70"/>
      <c r="INY70"/>
      <c r="INZ70"/>
      <c r="IOA70"/>
      <c r="IOB70"/>
      <c r="IOC70"/>
      <c r="IOD70"/>
      <c r="IOE70"/>
      <c r="IOF70"/>
      <c r="IOG70"/>
      <c r="IOH70"/>
      <c r="IOI70"/>
      <c r="IOJ70"/>
      <c r="IOK70"/>
      <c r="IOL70"/>
      <c r="IOM70"/>
      <c r="ION70"/>
      <c r="IOO70"/>
      <c r="IOP70"/>
      <c r="IOQ70"/>
      <c r="IOR70"/>
      <c r="IOS70"/>
      <c r="IOT70"/>
      <c r="IOU70"/>
      <c r="IOV70"/>
      <c r="IOW70"/>
      <c r="IOX70"/>
      <c r="IOY70"/>
      <c r="IOZ70"/>
      <c r="IPA70"/>
      <c r="IPB70"/>
      <c r="IPC70"/>
      <c r="IPD70"/>
      <c r="IPE70"/>
      <c r="IPF70"/>
      <c r="IPG70"/>
      <c r="IPH70"/>
      <c r="IPI70"/>
      <c r="IPJ70"/>
      <c r="IPK70"/>
      <c r="IPL70"/>
      <c r="IPM70"/>
      <c r="IPN70"/>
      <c r="IPO70"/>
      <c r="IPP70"/>
      <c r="IPQ70"/>
      <c r="IPR70"/>
      <c r="IPS70"/>
      <c r="IPT70"/>
      <c r="IPU70"/>
      <c r="IPV70"/>
      <c r="IPW70"/>
      <c r="IPX70"/>
      <c r="IPY70"/>
      <c r="IPZ70"/>
      <c r="IQA70"/>
      <c r="IQB70"/>
      <c r="IQC70"/>
      <c r="IQD70"/>
      <c r="IQE70"/>
      <c r="IQF70"/>
      <c r="IQG70"/>
      <c r="IQH70"/>
      <c r="IQI70"/>
      <c r="IQJ70"/>
      <c r="IQK70"/>
      <c r="IQL70"/>
      <c r="IQM70"/>
      <c r="IQN70"/>
      <c r="IQO70"/>
      <c r="IQP70"/>
      <c r="IQQ70"/>
      <c r="IQR70"/>
      <c r="IQS70"/>
      <c r="IQT70"/>
      <c r="IQU70"/>
      <c r="IQV70"/>
      <c r="IQW70"/>
      <c r="IQX70"/>
      <c r="IQY70"/>
      <c r="IQZ70"/>
      <c r="IRA70"/>
      <c r="IRB70"/>
      <c r="IRC70"/>
      <c r="IRD70"/>
      <c r="IRE70"/>
      <c r="IRF70"/>
      <c r="IRG70"/>
      <c r="IRH70"/>
      <c r="IRI70"/>
      <c r="IRJ70"/>
      <c r="IRK70"/>
      <c r="IRL70"/>
      <c r="IRM70"/>
      <c r="IRN70"/>
      <c r="IRO70"/>
      <c r="IRP70"/>
      <c r="IRQ70"/>
      <c r="IRR70"/>
      <c r="IRS70"/>
      <c r="IRT70"/>
      <c r="IRU70"/>
      <c r="IRV70"/>
      <c r="IRW70"/>
      <c r="IRX70"/>
      <c r="IRY70"/>
      <c r="IRZ70"/>
      <c r="ISA70"/>
      <c r="ISB70"/>
      <c r="ISC70"/>
      <c r="ISD70"/>
      <c r="ISE70"/>
      <c r="ISF70"/>
      <c r="ISG70"/>
      <c r="ISH70"/>
      <c r="ISI70"/>
      <c r="ISJ70"/>
      <c r="ISK70"/>
      <c r="ISL70"/>
      <c r="ISM70"/>
      <c r="ISN70"/>
      <c r="ISO70"/>
      <c r="ISP70"/>
      <c r="ISQ70"/>
      <c r="ISR70"/>
      <c r="ISS70"/>
      <c r="IST70"/>
      <c r="ISU70"/>
      <c r="ISV70"/>
      <c r="ISW70"/>
      <c r="ISX70"/>
      <c r="ISY70"/>
      <c r="ISZ70"/>
      <c r="ITA70"/>
      <c r="ITB70"/>
      <c r="ITC70"/>
      <c r="ITD70"/>
      <c r="ITE70"/>
      <c r="ITF70"/>
      <c r="ITG70"/>
      <c r="ITH70"/>
      <c r="ITI70"/>
      <c r="ITJ70"/>
      <c r="ITK70"/>
      <c r="ITL70"/>
      <c r="ITM70"/>
      <c r="ITN70"/>
      <c r="ITO70"/>
      <c r="ITP70"/>
      <c r="ITQ70"/>
      <c r="ITR70"/>
      <c r="ITS70"/>
      <c r="ITT70"/>
      <c r="ITU70"/>
      <c r="ITV70"/>
      <c r="ITW70"/>
      <c r="ITX70"/>
      <c r="ITY70"/>
      <c r="ITZ70"/>
      <c r="IUA70"/>
      <c r="IUB70"/>
      <c r="IUC70"/>
      <c r="IUD70"/>
      <c r="IUE70"/>
      <c r="IUF70"/>
      <c r="IUG70"/>
      <c r="IUH70"/>
      <c r="IUI70"/>
      <c r="IUJ70"/>
      <c r="IUK70"/>
      <c r="IUL70"/>
      <c r="IUM70"/>
      <c r="IUN70"/>
      <c r="IUO70"/>
      <c r="IUP70"/>
      <c r="IUQ70"/>
      <c r="IUR70"/>
      <c r="IUS70"/>
      <c r="IUT70"/>
      <c r="IUU70"/>
      <c r="IUV70"/>
      <c r="IUW70"/>
      <c r="IUX70"/>
      <c r="IUY70"/>
      <c r="IUZ70"/>
      <c r="IVA70"/>
      <c r="IVB70"/>
      <c r="IVC70"/>
      <c r="IVD70"/>
      <c r="IVE70"/>
      <c r="IVF70"/>
      <c r="IVG70"/>
      <c r="IVH70"/>
      <c r="IVI70"/>
      <c r="IVJ70"/>
      <c r="IVK70"/>
      <c r="IVL70"/>
      <c r="IVM70"/>
      <c r="IVN70"/>
      <c r="IVO70"/>
      <c r="IVP70"/>
      <c r="IVQ70"/>
      <c r="IVR70"/>
      <c r="IVS70"/>
      <c r="IVT70"/>
      <c r="IVU70"/>
      <c r="IVV70"/>
      <c r="IVW70"/>
      <c r="IVX70"/>
      <c r="IVY70"/>
      <c r="IVZ70"/>
      <c r="IWA70"/>
      <c r="IWB70"/>
      <c r="IWC70"/>
      <c r="IWD70"/>
      <c r="IWE70"/>
      <c r="IWF70"/>
      <c r="IWG70"/>
      <c r="IWH70"/>
      <c r="IWI70"/>
      <c r="IWJ70"/>
      <c r="IWK70"/>
      <c r="IWL70"/>
      <c r="IWM70"/>
      <c r="IWN70"/>
      <c r="IWO70"/>
      <c r="IWP70"/>
      <c r="IWQ70"/>
      <c r="IWR70"/>
      <c r="IWS70"/>
      <c r="IWT70"/>
      <c r="IWU70"/>
      <c r="IWV70"/>
      <c r="IWW70"/>
      <c r="IWX70"/>
      <c r="IWY70"/>
      <c r="IWZ70"/>
      <c r="IXA70"/>
      <c r="IXB70"/>
      <c r="IXC70"/>
      <c r="IXD70"/>
      <c r="IXE70"/>
      <c r="IXF70"/>
      <c r="IXG70"/>
      <c r="IXH70"/>
      <c r="IXI70"/>
      <c r="IXJ70"/>
      <c r="IXK70"/>
      <c r="IXL70"/>
      <c r="IXM70"/>
      <c r="IXN70"/>
      <c r="IXO70"/>
      <c r="IXP70"/>
      <c r="IXQ70"/>
      <c r="IXR70"/>
      <c r="IXS70"/>
      <c r="IXT70"/>
      <c r="IXU70"/>
      <c r="IXV70"/>
      <c r="IXW70"/>
      <c r="IXX70"/>
      <c r="IXY70"/>
      <c r="IXZ70"/>
      <c r="IYA70"/>
      <c r="IYB70"/>
      <c r="IYC70"/>
      <c r="IYD70"/>
      <c r="IYE70"/>
      <c r="IYF70"/>
      <c r="IYG70"/>
      <c r="IYH70"/>
      <c r="IYI70"/>
      <c r="IYJ70"/>
      <c r="IYK70"/>
      <c r="IYL70"/>
      <c r="IYM70"/>
      <c r="IYN70"/>
      <c r="IYO70"/>
      <c r="IYP70"/>
      <c r="IYQ70"/>
      <c r="IYR70"/>
      <c r="IYS70"/>
      <c r="IYT70"/>
      <c r="IYU70"/>
      <c r="IYV70"/>
      <c r="IYW70"/>
      <c r="IYX70"/>
      <c r="IYY70"/>
      <c r="IYZ70"/>
      <c r="IZA70"/>
      <c r="IZB70"/>
      <c r="IZC70"/>
      <c r="IZD70"/>
      <c r="IZE70"/>
      <c r="IZF70"/>
      <c r="IZG70"/>
      <c r="IZH70"/>
      <c r="IZI70"/>
      <c r="IZJ70"/>
      <c r="IZK70"/>
      <c r="IZL70"/>
      <c r="IZM70"/>
      <c r="IZN70"/>
      <c r="IZO70"/>
      <c r="IZP70"/>
      <c r="IZQ70"/>
      <c r="IZR70"/>
      <c r="IZS70"/>
      <c r="IZT70"/>
      <c r="IZU70"/>
      <c r="IZV70"/>
      <c r="IZW70"/>
      <c r="IZX70"/>
      <c r="IZY70"/>
      <c r="IZZ70"/>
      <c r="JAA70"/>
      <c r="JAB70"/>
      <c r="JAC70"/>
      <c r="JAD70"/>
      <c r="JAE70"/>
      <c r="JAF70"/>
      <c r="JAG70"/>
      <c r="JAH70"/>
      <c r="JAI70"/>
      <c r="JAJ70"/>
      <c r="JAK70"/>
      <c r="JAL70"/>
      <c r="JAM70"/>
      <c r="JAN70"/>
      <c r="JAO70"/>
      <c r="JAP70"/>
      <c r="JAQ70"/>
      <c r="JAR70"/>
      <c r="JAS70"/>
      <c r="JAT70"/>
      <c r="JAU70"/>
      <c r="JAV70"/>
      <c r="JAW70"/>
      <c r="JAX70"/>
      <c r="JAY70"/>
      <c r="JAZ70"/>
      <c r="JBA70"/>
      <c r="JBB70"/>
      <c r="JBC70"/>
      <c r="JBD70"/>
      <c r="JBE70"/>
      <c r="JBF70"/>
      <c r="JBG70"/>
      <c r="JBH70"/>
      <c r="JBI70"/>
      <c r="JBJ70"/>
      <c r="JBK70"/>
      <c r="JBL70"/>
      <c r="JBM70"/>
      <c r="JBN70"/>
      <c r="JBO70"/>
      <c r="JBP70"/>
      <c r="JBQ70"/>
      <c r="JBR70"/>
      <c r="JBS70"/>
      <c r="JBT70"/>
      <c r="JBU70"/>
      <c r="JBV70"/>
      <c r="JBW70"/>
      <c r="JBX70"/>
      <c r="JBY70"/>
      <c r="JBZ70"/>
      <c r="JCA70"/>
      <c r="JCB70"/>
      <c r="JCC70"/>
      <c r="JCD70"/>
      <c r="JCE70"/>
      <c r="JCF70"/>
      <c r="JCG70"/>
      <c r="JCH70"/>
      <c r="JCI70"/>
      <c r="JCJ70"/>
      <c r="JCK70"/>
      <c r="JCL70"/>
      <c r="JCM70"/>
      <c r="JCN70"/>
      <c r="JCO70"/>
      <c r="JCP70"/>
      <c r="JCQ70"/>
      <c r="JCR70"/>
      <c r="JCS70"/>
      <c r="JCT70"/>
      <c r="JCU70"/>
      <c r="JCV70"/>
      <c r="JCW70"/>
      <c r="JCX70"/>
      <c r="JCY70"/>
      <c r="JCZ70"/>
      <c r="JDA70"/>
      <c r="JDB70"/>
      <c r="JDC70"/>
      <c r="JDD70"/>
      <c r="JDE70"/>
      <c r="JDF70"/>
      <c r="JDG70"/>
      <c r="JDH70"/>
      <c r="JDI70"/>
      <c r="JDJ70"/>
      <c r="JDK70"/>
      <c r="JDL70"/>
      <c r="JDM70"/>
      <c r="JDN70"/>
      <c r="JDO70"/>
      <c r="JDP70"/>
      <c r="JDQ70"/>
      <c r="JDR70"/>
      <c r="JDS70"/>
      <c r="JDT70"/>
      <c r="JDU70"/>
      <c r="JDV70"/>
      <c r="JDW70"/>
      <c r="JDX70"/>
      <c r="JDY70"/>
      <c r="JDZ70"/>
      <c r="JEA70"/>
      <c r="JEB70"/>
      <c r="JEC70"/>
      <c r="JED70"/>
      <c r="JEE70"/>
      <c r="JEF70"/>
      <c r="JEG70"/>
      <c r="JEH70"/>
      <c r="JEI70"/>
      <c r="JEJ70"/>
      <c r="JEK70"/>
      <c r="JEL70"/>
      <c r="JEM70"/>
      <c r="JEN70"/>
      <c r="JEO70"/>
      <c r="JEP70"/>
      <c r="JEQ70"/>
      <c r="JER70"/>
      <c r="JES70"/>
      <c r="JET70"/>
      <c r="JEU70"/>
      <c r="JEV70"/>
      <c r="JEW70"/>
      <c r="JEX70"/>
      <c r="JEY70"/>
      <c r="JEZ70"/>
      <c r="JFA70"/>
      <c r="JFB70"/>
      <c r="JFC70"/>
      <c r="JFD70"/>
      <c r="JFE70"/>
      <c r="JFF70"/>
      <c r="JFG70"/>
      <c r="JFH70"/>
      <c r="JFI70"/>
      <c r="JFJ70"/>
      <c r="JFK70"/>
      <c r="JFL70"/>
      <c r="JFM70"/>
      <c r="JFN70"/>
      <c r="JFO70"/>
      <c r="JFP70"/>
      <c r="JFQ70"/>
      <c r="JFR70"/>
      <c r="JFS70"/>
      <c r="JFT70"/>
      <c r="JFU70"/>
      <c r="JFV70"/>
      <c r="JFW70"/>
      <c r="JFX70"/>
      <c r="JFY70"/>
      <c r="JFZ70"/>
      <c r="JGA70"/>
      <c r="JGB70"/>
      <c r="JGC70"/>
      <c r="JGD70"/>
      <c r="JGE70"/>
      <c r="JGF70"/>
      <c r="JGG70"/>
      <c r="JGH70"/>
      <c r="JGI70"/>
      <c r="JGJ70"/>
      <c r="JGK70"/>
      <c r="JGL70"/>
      <c r="JGM70"/>
      <c r="JGN70"/>
      <c r="JGO70"/>
      <c r="JGP70"/>
      <c r="JGQ70"/>
      <c r="JGR70"/>
      <c r="JGS70"/>
      <c r="JGT70"/>
      <c r="JGU70"/>
      <c r="JGV70"/>
      <c r="JGW70"/>
      <c r="JGX70"/>
      <c r="JGY70"/>
      <c r="JGZ70"/>
      <c r="JHA70"/>
      <c r="JHB70"/>
      <c r="JHC70"/>
      <c r="JHD70"/>
      <c r="JHE70"/>
      <c r="JHF70"/>
      <c r="JHG70"/>
      <c r="JHH70"/>
      <c r="JHI70"/>
      <c r="JHJ70"/>
      <c r="JHK70"/>
      <c r="JHL70"/>
      <c r="JHM70"/>
      <c r="JHN70"/>
      <c r="JHO70"/>
      <c r="JHP70"/>
      <c r="JHQ70"/>
      <c r="JHR70"/>
      <c r="JHS70"/>
      <c r="JHT70"/>
      <c r="JHU70"/>
      <c r="JHV70"/>
      <c r="JHW70"/>
      <c r="JHX70"/>
      <c r="JHY70"/>
      <c r="JHZ70"/>
      <c r="JIA70"/>
      <c r="JIB70"/>
      <c r="JIC70"/>
      <c r="JID70"/>
      <c r="JIE70"/>
      <c r="JIF70"/>
      <c r="JIG70"/>
      <c r="JIH70"/>
      <c r="JII70"/>
      <c r="JIJ70"/>
      <c r="JIK70"/>
      <c r="JIL70"/>
      <c r="JIM70"/>
      <c r="JIN70"/>
      <c r="JIO70"/>
      <c r="JIP70"/>
      <c r="JIQ70"/>
      <c r="JIR70"/>
      <c r="JIS70"/>
      <c r="JIT70"/>
      <c r="JIU70"/>
      <c r="JIV70"/>
      <c r="JIW70"/>
      <c r="JIX70"/>
      <c r="JIY70"/>
      <c r="JIZ70"/>
      <c r="JJA70"/>
      <c r="JJB70"/>
      <c r="JJC70"/>
      <c r="JJD70"/>
      <c r="JJE70"/>
      <c r="JJF70"/>
      <c r="JJG70"/>
      <c r="JJH70"/>
      <c r="JJI70"/>
      <c r="JJJ70"/>
      <c r="JJK70"/>
      <c r="JJL70"/>
      <c r="JJM70"/>
      <c r="JJN70"/>
      <c r="JJO70"/>
      <c r="JJP70"/>
      <c r="JJQ70"/>
      <c r="JJR70"/>
      <c r="JJS70"/>
      <c r="JJT70"/>
      <c r="JJU70"/>
      <c r="JJV70"/>
      <c r="JJW70"/>
      <c r="JJX70"/>
      <c r="JJY70"/>
      <c r="JJZ70"/>
      <c r="JKA70"/>
      <c r="JKB70"/>
      <c r="JKC70"/>
      <c r="JKD70"/>
      <c r="JKE70"/>
      <c r="JKF70"/>
      <c r="JKG70"/>
      <c r="JKH70"/>
      <c r="JKI70"/>
      <c r="JKJ70"/>
      <c r="JKK70"/>
      <c r="JKL70"/>
      <c r="JKM70"/>
      <c r="JKN70"/>
      <c r="JKO70"/>
      <c r="JKP70"/>
      <c r="JKQ70"/>
      <c r="JKR70"/>
      <c r="JKS70"/>
      <c r="JKT70"/>
      <c r="JKU70"/>
      <c r="JKV70"/>
      <c r="JKW70"/>
      <c r="JKX70"/>
      <c r="JKY70"/>
      <c r="JKZ70"/>
      <c r="JLA70"/>
      <c r="JLB70"/>
      <c r="JLC70"/>
      <c r="JLD70"/>
      <c r="JLE70"/>
      <c r="JLF70"/>
      <c r="JLG70"/>
      <c r="JLH70"/>
      <c r="JLI70"/>
      <c r="JLJ70"/>
      <c r="JLK70"/>
      <c r="JLL70"/>
      <c r="JLM70"/>
      <c r="JLN70"/>
      <c r="JLO70"/>
      <c r="JLP70"/>
      <c r="JLQ70"/>
      <c r="JLR70"/>
      <c r="JLS70"/>
      <c r="JLT70"/>
      <c r="JLU70"/>
      <c r="JLV70"/>
      <c r="JLW70"/>
      <c r="JLX70"/>
      <c r="JLY70"/>
      <c r="JLZ70"/>
      <c r="JMA70"/>
      <c r="JMB70"/>
      <c r="JMC70"/>
      <c r="JMD70"/>
      <c r="JME70"/>
      <c r="JMF70"/>
      <c r="JMG70"/>
      <c r="JMH70"/>
      <c r="JMI70"/>
      <c r="JMJ70"/>
      <c r="JMK70"/>
      <c r="JML70"/>
      <c r="JMM70"/>
      <c r="JMN70"/>
      <c r="JMO70"/>
      <c r="JMP70"/>
      <c r="JMQ70"/>
      <c r="JMR70"/>
      <c r="JMS70"/>
      <c r="JMT70"/>
      <c r="JMU70"/>
      <c r="JMV70"/>
      <c r="JMW70"/>
      <c r="JMX70"/>
      <c r="JMY70"/>
      <c r="JMZ70"/>
      <c r="JNA70"/>
      <c r="JNB70"/>
      <c r="JNC70"/>
      <c r="JND70"/>
      <c r="JNE70"/>
      <c r="JNF70"/>
      <c r="JNG70"/>
      <c r="JNH70"/>
      <c r="JNI70"/>
      <c r="JNJ70"/>
      <c r="JNK70"/>
      <c r="JNL70"/>
      <c r="JNM70"/>
      <c r="JNN70"/>
      <c r="JNO70"/>
      <c r="JNP70"/>
      <c r="JNQ70"/>
      <c r="JNR70"/>
      <c r="JNS70"/>
      <c r="JNT70"/>
      <c r="JNU70"/>
      <c r="JNV70"/>
      <c r="JNW70"/>
      <c r="JNX70"/>
      <c r="JNY70"/>
      <c r="JNZ70"/>
      <c r="JOA70"/>
      <c r="JOB70"/>
      <c r="JOC70"/>
      <c r="JOD70"/>
      <c r="JOE70"/>
      <c r="JOF70"/>
      <c r="JOG70"/>
      <c r="JOH70"/>
      <c r="JOI70"/>
      <c r="JOJ70"/>
      <c r="JOK70"/>
      <c r="JOL70"/>
      <c r="JOM70"/>
      <c r="JON70"/>
      <c r="JOO70"/>
      <c r="JOP70"/>
      <c r="JOQ70"/>
      <c r="JOR70"/>
      <c r="JOS70"/>
      <c r="JOT70"/>
      <c r="JOU70"/>
      <c r="JOV70"/>
      <c r="JOW70"/>
      <c r="JOX70"/>
      <c r="JOY70"/>
      <c r="JOZ70"/>
      <c r="JPA70"/>
      <c r="JPB70"/>
      <c r="JPC70"/>
      <c r="JPD70"/>
      <c r="JPE70"/>
      <c r="JPF70"/>
      <c r="JPG70"/>
      <c r="JPH70"/>
      <c r="JPI70"/>
      <c r="JPJ70"/>
      <c r="JPK70"/>
      <c r="JPL70"/>
      <c r="JPM70"/>
      <c r="JPN70"/>
      <c r="JPO70"/>
      <c r="JPP70"/>
      <c r="JPQ70"/>
      <c r="JPR70"/>
      <c r="JPS70"/>
      <c r="JPT70"/>
      <c r="JPU70"/>
      <c r="JPV70"/>
      <c r="JPW70"/>
      <c r="JPX70"/>
      <c r="JPY70"/>
      <c r="JPZ70"/>
      <c r="JQA70"/>
      <c r="JQB70"/>
      <c r="JQC70"/>
      <c r="JQD70"/>
      <c r="JQE70"/>
      <c r="JQF70"/>
      <c r="JQG70"/>
      <c r="JQH70"/>
      <c r="JQI70"/>
      <c r="JQJ70"/>
      <c r="JQK70"/>
      <c r="JQL70"/>
      <c r="JQM70"/>
      <c r="JQN70"/>
      <c r="JQO70"/>
      <c r="JQP70"/>
      <c r="JQQ70"/>
      <c r="JQR70"/>
      <c r="JQS70"/>
      <c r="JQT70"/>
      <c r="JQU70"/>
      <c r="JQV70"/>
      <c r="JQW70"/>
      <c r="JQX70"/>
      <c r="JQY70"/>
      <c r="JQZ70"/>
      <c r="JRA70"/>
      <c r="JRB70"/>
      <c r="JRC70"/>
      <c r="JRD70"/>
      <c r="JRE70"/>
      <c r="JRF70"/>
      <c r="JRG70"/>
      <c r="JRH70"/>
      <c r="JRI70"/>
      <c r="JRJ70"/>
      <c r="JRK70"/>
      <c r="JRL70"/>
      <c r="JRM70"/>
      <c r="JRN70"/>
      <c r="JRO70"/>
      <c r="JRP70"/>
      <c r="JRQ70"/>
      <c r="JRR70"/>
      <c r="JRS70"/>
      <c r="JRT70"/>
      <c r="JRU70"/>
      <c r="JRV70"/>
      <c r="JRW70"/>
      <c r="JRX70"/>
      <c r="JRY70"/>
      <c r="JRZ70"/>
      <c r="JSA70"/>
      <c r="JSB70"/>
      <c r="JSC70"/>
      <c r="JSD70"/>
      <c r="JSE70"/>
      <c r="JSF70"/>
      <c r="JSG70"/>
      <c r="JSH70"/>
      <c r="JSI70"/>
      <c r="JSJ70"/>
      <c r="JSK70"/>
      <c r="JSL70"/>
      <c r="JSM70"/>
      <c r="JSN70"/>
      <c r="JSO70"/>
      <c r="JSP70"/>
      <c r="JSQ70"/>
      <c r="JSR70"/>
      <c r="JSS70"/>
      <c r="JST70"/>
      <c r="JSU70"/>
      <c r="JSV70"/>
      <c r="JSW70"/>
      <c r="JSX70"/>
      <c r="JSY70"/>
      <c r="JSZ70"/>
      <c r="JTA70"/>
      <c r="JTB70"/>
      <c r="JTC70"/>
      <c r="JTD70"/>
      <c r="JTE70"/>
      <c r="JTF70"/>
      <c r="JTG70"/>
      <c r="JTH70"/>
      <c r="JTI70"/>
      <c r="JTJ70"/>
      <c r="JTK70"/>
      <c r="JTL70"/>
      <c r="JTM70"/>
      <c r="JTN70"/>
      <c r="JTO70"/>
      <c r="JTP70"/>
      <c r="JTQ70"/>
      <c r="JTR70"/>
      <c r="JTS70"/>
      <c r="JTT70"/>
      <c r="JTU70"/>
      <c r="JTV70"/>
      <c r="JTW70"/>
      <c r="JTX70"/>
      <c r="JTY70"/>
      <c r="JTZ70"/>
      <c r="JUA70"/>
      <c r="JUB70"/>
      <c r="JUC70"/>
      <c r="JUD70"/>
      <c r="JUE70"/>
      <c r="JUF70"/>
      <c r="JUG70"/>
      <c r="JUH70"/>
      <c r="JUI70"/>
      <c r="JUJ70"/>
      <c r="JUK70"/>
      <c r="JUL70"/>
      <c r="JUM70"/>
      <c r="JUN70"/>
      <c r="JUO70"/>
      <c r="JUP70"/>
      <c r="JUQ70"/>
      <c r="JUR70"/>
      <c r="JUS70"/>
      <c r="JUT70"/>
      <c r="JUU70"/>
      <c r="JUV70"/>
      <c r="JUW70"/>
      <c r="JUX70"/>
      <c r="JUY70"/>
      <c r="JUZ70"/>
      <c r="JVA70"/>
      <c r="JVB70"/>
      <c r="JVC70"/>
      <c r="JVD70"/>
      <c r="JVE70"/>
      <c r="JVF70"/>
      <c r="JVG70"/>
      <c r="JVH70"/>
      <c r="JVI70"/>
      <c r="JVJ70"/>
      <c r="JVK70"/>
      <c r="JVL70"/>
      <c r="JVM70"/>
      <c r="JVN70"/>
      <c r="JVO70"/>
      <c r="JVP70"/>
      <c r="JVQ70"/>
      <c r="JVR70"/>
      <c r="JVS70"/>
      <c r="JVT70"/>
      <c r="JVU70"/>
      <c r="JVV70"/>
      <c r="JVW70"/>
      <c r="JVX70"/>
      <c r="JVY70"/>
      <c r="JVZ70"/>
      <c r="JWA70"/>
      <c r="JWB70"/>
      <c r="JWC70"/>
      <c r="JWD70"/>
      <c r="JWE70"/>
      <c r="JWF70"/>
      <c r="JWG70"/>
      <c r="JWH70"/>
      <c r="JWI70"/>
      <c r="JWJ70"/>
      <c r="JWK70"/>
      <c r="JWL70"/>
      <c r="JWM70"/>
      <c r="JWN70"/>
      <c r="JWO70"/>
      <c r="JWP70"/>
      <c r="JWQ70"/>
      <c r="JWR70"/>
      <c r="JWS70"/>
      <c r="JWT70"/>
      <c r="JWU70"/>
      <c r="JWV70"/>
      <c r="JWW70"/>
      <c r="JWX70"/>
      <c r="JWY70"/>
      <c r="JWZ70"/>
      <c r="JXA70"/>
      <c r="JXB70"/>
      <c r="JXC70"/>
      <c r="JXD70"/>
      <c r="JXE70"/>
      <c r="JXF70"/>
      <c r="JXG70"/>
      <c r="JXH70"/>
      <c r="JXI70"/>
      <c r="JXJ70"/>
      <c r="JXK70"/>
      <c r="JXL70"/>
      <c r="JXM70"/>
      <c r="JXN70"/>
      <c r="JXO70"/>
      <c r="JXP70"/>
      <c r="JXQ70"/>
      <c r="JXR70"/>
      <c r="JXS70"/>
      <c r="JXT70"/>
      <c r="JXU70"/>
      <c r="JXV70"/>
      <c r="JXW70"/>
      <c r="JXX70"/>
      <c r="JXY70"/>
      <c r="JXZ70"/>
      <c r="JYA70"/>
      <c r="JYB70"/>
      <c r="JYC70"/>
      <c r="JYD70"/>
      <c r="JYE70"/>
      <c r="JYF70"/>
      <c r="JYG70"/>
      <c r="JYH70"/>
      <c r="JYI70"/>
      <c r="JYJ70"/>
      <c r="JYK70"/>
      <c r="JYL70"/>
      <c r="JYM70"/>
      <c r="JYN70"/>
      <c r="JYO70"/>
      <c r="JYP70"/>
      <c r="JYQ70"/>
      <c r="JYR70"/>
      <c r="JYS70"/>
      <c r="JYT70"/>
      <c r="JYU70"/>
      <c r="JYV70"/>
      <c r="JYW70"/>
      <c r="JYX70"/>
      <c r="JYY70"/>
      <c r="JYZ70"/>
      <c r="JZA70"/>
      <c r="JZB70"/>
      <c r="JZC70"/>
      <c r="JZD70"/>
      <c r="JZE70"/>
      <c r="JZF70"/>
      <c r="JZG70"/>
      <c r="JZH70"/>
      <c r="JZI70"/>
      <c r="JZJ70"/>
      <c r="JZK70"/>
      <c r="JZL70"/>
      <c r="JZM70"/>
      <c r="JZN70"/>
      <c r="JZO70"/>
      <c r="JZP70"/>
      <c r="JZQ70"/>
      <c r="JZR70"/>
      <c r="JZS70"/>
      <c r="JZT70"/>
      <c r="JZU70"/>
      <c r="JZV70"/>
      <c r="JZW70"/>
      <c r="JZX70"/>
      <c r="JZY70"/>
      <c r="JZZ70"/>
      <c r="KAA70"/>
      <c r="KAB70"/>
      <c r="KAC70"/>
      <c r="KAD70"/>
      <c r="KAE70"/>
      <c r="KAF70"/>
      <c r="KAG70"/>
      <c r="KAH70"/>
      <c r="KAI70"/>
      <c r="KAJ70"/>
      <c r="KAK70"/>
      <c r="KAL70"/>
      <c r="KAM70"/>
      <c r="KAN70"/>
      <c r="KAO70"/>
      <c r="KAP70"/>
      <c r="KAQ70"/>
      <c r="KAR70"/>
      <c r="KAS70"/>
      <c r="KAT70"/>
      <c r="KAU70"/>
      <c r="KAV70"/>
      <c r="KAW70"/>
      <c r="KAX70"/>
      <c r="KAY70"/>
      <c r="KAZ70"/>
      <c r="KBA70"/>
      <c r="KBB70"/>
      <c r="KBC70"/>
      <c r="KBD70"/>
      <c r="KBE70"/>
      <c r="KBF70"/>
      <c r="KBG70"/>
      <c r="KBH70"/>
      <c r="KBI70"/>
      <c r="KBJ70"/>
      <c r="KBK70"/>
      <c r="KBL70"/>
      <c r="KBM70"/>
      <c r="KBN70"/>
      <c r="KBO70"/>
      <c r="KBP70"/>
      <c r="KBQ70"/>
      <c r="KBR70"/>
      <c r="KBS70"/>
      <c r="KBT70"/>
      <c r="KBU70"/>
      <c r="KBV70"/>
      <c r="KBW70"/>
      <c r="KBX70"/>
      <c r="KBY70"/>
      <c r="KBZ70"/>
      <c r="KCA70"/>
      <c r="KCB70"/>
      <c r="KCC70"/>
      <c r="KCD70"/>
      <c r="KCE70"/>
      <c r="KCF70"/>
      <c r="KCG70"/>
      <c r="KCH70"/>
      <c r="KCI70"/>
      <c r="KCJ70"/>
      <c r="KCK70"/>
      <c r="KCL70"/>
      <c r="KCM70"/>
      <c r="KCN70"/>
      <c r="KCO70"/>
      <c r="KCP70"/>
      <c r="KCQ70"/>
      <c r="KCR70"/>
      <c r="KCS70"/>
      <c r="KCT70"/>
      <c r="KCU70"/>
      <c r="KCV70"/>
      <c r="KCW70"/>
      <c r="KCX70"/>
      <c r="KCY70"/>
      <c r="KCZ70"/>
      <c r="KDA70"/>
      <c r="KDB70"/>
      <c r="KDC70"/>
      <c r="KDD70"/>
      <c r="KDE70"/>
      <c r="KDF70"/>
      <c r="KDG70"/>
      <c r="KDH70"/>
      <c r="KDI70"/>
      <c r="KDJ70"/>
      <c r="KDK70"/>
      <c r="KDL70"/>
      <c r="KDM70"/>
      <c r="KDN70"/>
      <c r="KDO70"/>
      <c r="KDP70"/>
      <c r="KDQ70"/>
      <c r="KDR70"/>
      <c r="KDS70"/>
      <c r="KDT70"/>
      <c r="KDU70"/>
      <c r="KDV70"/>
      <c r="KDW70"/>
      <c r="KDX70"/>
      <c r="KDY70"/>
      <c r="KDZ70"/>
      <c r="KEA70"/>
      <c r="KEB70"/>
      <c r="KEC70"/>
      <c r="KED70"/>
      <c r="KEE70"/>
      <c r="KEF70"/>
      <c r="KEG70"/>
      <c r="KEH70"/>
      <c r="KEI70"/>
      <c r="KEJ70"/>
      <c r="KEK70"/>
      <c r="KEL70"/>
      <c r="KEM70"/>
      <c r="KEN70"/>
      <c r="KEO70"/>
      <c r="KEP70"/>
      <c r="KEQ70"/>
      <c r="KER70"/>
      <c r="KES70"/>
      <c r="KET70"/>
      <c r="KEU70"/>
      <c r="KEV70"/>
      <c r="KEW70"/>
      <c r="KEX70"/>
      <c r="KEY70"/>
      <c r="KEZ70"/>
      <c r="KFA70"/>
      <c r="KFB70"/>
      <c r="KFC70"/>
      <c r="KFD70"/>
      <c r="KFE70"/>
      <c r="KFF70"/>
      <c r="KFG70"/>
      <c r="KFH70"/>
      <c r="KFI70"/>
      <c r="KFJ70"/>
      <c r="KFK70"/>
      <c r="KFL70"/>
      <c r="KFM70"/>
      <c r="KFN70"/>
      <c r="KFO70"/>
      <c r="KFP70"/>
      <c r="KFQ70"/>
      <c r="KFR70"/>
      <c r="KFS70"/>
      <c r="KFT70"/>
      <c r="KFU70"/>
      <c r="KFV70"/>
      <c r="KFW70"/>
      <c r="KFX70"/>
      <c r="KFY70"/>
      <c r="KFZ70"/>
      <c r="KGA70"/>
      <c r="KGB70"/>
      <c r="KGC70"/>
      <c r="KGD70"/>
      <c r="KGE70"/>
      <c r="KGF70"/>
      <c r="KGG70"/>
      <c r="KGH70"/>
      <c r="KGI70"/>
      <c r="KGJ70"/>
      <c r="KGK70"/>
      <c r="KGL70"/>
      <c r="KGM70"/>
      <c r="KGN70"/>
      <c r="KGO70"/>
      <c r="KGP70"/>
      <c r="KGQ70"/>
      <c r="KGR70"/>
      <c r="KGS70"/>
      <c r="KGT70"/>
      <c r="KGU70"/>
      <c r="KGV70"/>
      <c r="KGW70"/>
      <c r="KGX70"/>
      <c r="KGY70"/>
      <c r="KGZ70"/>
      <c r="KHA70"/>
      <c r="KHB70"/>
      <c r="KHC70"/>
      <c r="KHD70"/>
      <c r="KHE70"/>
      <c r="KHF70"/>
      <c r="KHG70"/>
      <c r="KHH70"/>
      <c r="KHI70"/>
      <c r="KHJ70"/>
      <c r="KHK70"/>
      <c r="KHL70"/>
      <c r="KHM70"/>
      <c r="KHN70"/>
      <c r="KHO70"/>
      <c r="KHP70"/>
      <c r="KHQ70"/>
      <c r="KHR70"/>
      <c r="KHS70"/>
      <c r="KHT70"/>
      <c r="KHU70"/>
      <c r="KHV70"/>
      <c r="KHW70"/>
      <c r="KHX70"/>
      <c r="KHY70"/>
      <c r="KHZ70"/>
      <c r="KIA70"/>
      <c r="KIB70"/>
      <c r="KIC70"/>
      <c r="KID70"/>
      <c r="KIE70"/>
      <c r="KIF70"/>
      <c r="KIG70"/>
      <c r="KIH70"/>
      <c r="KII70"/>
      <c r="KIJ70"/>
      <c r="KIK70"/>
      <c r="KIL70"/>
      <c r="KIM70"/>
      <c r="KIN70"/>
      <c r="KIO70"/>
      <c r="KIP70"/>
      <c r="KIQ70"/>
      <c r="KIR70"/>
      <c r="KIS70"/>
      <c r="KIT70"/>
      <c r="KIU70"/>
      <c r="KIV70"/>
      <c r="KIW70"/>
      <c r="KIX70"/>
      <c r="KIY70"/>
      <c r="KIZ70"/>
      <c r="KJA70"/>
      <c r="KJB70"/>
      <c r="KJC70"/>
      <c r="KJD70"/>
      <c r="KJE70"/>
      <c r="KJF70"/>
      <c r="KJG70"/>
      <c r="KJH70"/>
      <c r="KJI70"/>
      <c r="KJJ70"/>
      <c r="KJK70"/>
      <c r="KJL70"/>
      <c r="KJM70"/>
      <c r="KJN70"/>
      <c r="KJO70"/>
      <c r="KJP70"/>
      <c r="KJQ70"/>
      <c r="KJR70"/>
      <c r="KJS70"/>
      <c r="KJT70"/>
      <c r="KJU70"/>
      <c r="KJV70"/>
      <c r="KJW70"/>
      <c r="KJX70"/>
      <c r="KJY70"/>
      <c r="KJZ70"/>
      <c r="KKA70"/>
      <c r="KKB70"/>
      <c r="KKC70"/>
      <c r="KKD70"/>
      <c r="KKE70"/>
      <c r="KKF70"/>
      <c r="KKG70"/>
      <c r="KKH70"/>
      <c r="KKI70"/>
      <c r="KKJ70"/>
      <c r="KKK70"/>
      <c r="KKL70"/>
      <c r="KKM70"/>
      <c r="KKN70"/>
      <c r="KKO70"/>
      <c r="KKP70"/>
      <c r="KKQ70"/>
      <c r="KKR70"/>
      <c r="KKS70"/>
      <c r="KKT70"/>
      <c r="KKU70"/>
      <c r="KKV70"/>
      <c r="KKW70"/>
      <c r="KKX70"/>
      <c r="KKY70"/>
      <c r="KKZ70"/>
      <c r="KLA70"/>
      <c r="KLB70"/>
      <c r="KLC70"/>
      <c r="KLD70"/>
      <c r="KLE70"/>
      <c r="KLF70"/>
      <c r="KLG70"/>
      <c r="KLH70"/>
      <c r="KLI70"/>
      <c r="KLJ70"/>
      <c r="KLK70"/>
      <c r="KLL70"/>
      <c r="KLM70"/>
      <c r="KLN70"/>
      <c r="KLO70"/>
      <c r="KLP70"/>
      <c r="KLQ70"/>
      <c r="KLR70"/>
      <c r="KLS70"/>
      <c r="KLT70"/>
      <c r="KLU70"/>
      <c r="KLV70"/>
      <c r="KLW70"/>
      <c r="KLX70"/>
      <c r="KLY70"/>
      <c r="KLZ70"/>
      <c r="KMA70"/>
      <c r="KMB70"/>
      <c r="KMC70"/>
      <c r="KMD70"/>
      <c r="KME70"/>
      <c r="KMF70"/>
      <c r="KMG70"/>
      <c r="KMH70"/>
      <c r="KMI70"/>
      <c r="KMJ70"/>
      <c r="KMK70"/>
      <c r="KML70"/>
      <c r="KMM70"/>
      <c r="KMN70"/>
      <c r="KMO70"/>
      <c r="KMP70"/>
      <c r="KMQ70"/>
      <c r="KMR70"/>
      <c r="KMS70"/>
      <c r="KMT70"/>
      <c r="KMU70"/>
      <c r="KMV70"/>
      <c r="KMW70"/>
      <c r="KMX70"/>
      <c r="KMY70"/>
      <c r="KMZ70"/>
      <c r="KNA70"/>
      <c r="KNB70"/>
      <c r="KNC70"/>
      <c r="KND70"/>
      <c r="KNE70"/>
      <c r="KNF70"/>
      <c r="KNG70"/>
      <c r="KNH70"/>
      <c r="KNI70"/>
      <c r="KNJ70"/>
      <c r="KNK70"/>
      <c r="KNL70"/>
      <c r="KNM70"/>
      <c r="KNN70"/>
      <c r="KNO70"/>
      <c r="KNP70"/>
      <c r="KNQ70"/>
      <c r="KNR70"/>
      <c r="KNS70"/>
      <c r="KNT70"/>
      <c r="KNU70"/>
      <c r="KNV70"/>
      <c r="KNW70"/>
      <c r="KNX70"/>
      <c r="KNY70"/>
      <c r="KNZ70"/>
      <c r="KOA70"/>
      <c r="KOB70"/>
      <c r="KOC70"/>
      <c r="KOD70"/>
      <c r="KOE70"/>
      <c r="KOF70"/>
      <c r="KOG70"/>
      <c r="KOH70"/>
      <c r="KOI70"/>
      <c r="KOJ70"/>
      <c r="KOK70"/>
      <c r="KOL70"/>
      <c r="KOM70"/>
      <c r="KON70"/>
      <c r="KOO70"/>
      <c r="KOP70"/>
      <c r="KOQ70"/>
      <c r="KOR70"/>
      <c r="KOS70"/>
      <c r="KOT70"/>
      <c r="KOU70"/>
      <c r="KOV70"/>
      <c r="KOW70"/>
      <c r="KOX70"/>
      <c r="KOY70"/>
      <c r="KOZ70"/>
      <c r="KPA70"/>
      <c r="KPB70"/>
      <c r="KPC70"/>
      <c r="KPD70"/>
      <c r="KPE70"/>
      <c r="KPF70"/>
      <c r="KPG70"/>
      <c r="KPH70"/>
      <c r="KPI70"/>
      <c r="KPJ70"/>
      <c r="KPK70"/>
      <c r="KPL70"/>
      <c r="KPM70"/>
      <c r="KPN70"/>
      <c r="KPO70"/>
      <c r="KPP70"/>
      <c r="KPQ70"/>
      <c r="KPR70"/>
      <c r="KPS70"/>
      <c r="KPT70"/>
      <c r="KPU70"/>
      <c r="KPV70"/>
      <c r="KPW70"/>
      <c r="KPX70"/>
      <c r="KPY70"/>
      <c r="KPZ70"/>
      <c r="KQA70"/>
      <c r="KQB70"/>
      <c r="KQC70"/>
      <c r="KQD70"/>
      <c r="KQE70"/>
      <c r="KQF70"/>
      <c r="KQG70"/>
      <c r="KQH70"/>
      <c r="KQI70"/>
      <c r="KQJ70"/>
      <c r="KQK70"/>
      <c r="KQL70"/>
      <c r="KQM70"/>
      <c r="KQN70"/>
      <c r="KQO70"/>
      <c r="KQP70"/>
      <c r="KQQ70"/>
      <c r="KQR70"/>
      <c r="KQS70"/>
      <c r="KQT70"/>
      <c r="KQU70"/>
      <c r="KQV70"/>
      <c r="KQW70"/>
      <c r="KQX70"/>
      <c r="KQY70"/>
      <c r="KQZ70"/>
      <c r="KRA70"/>
      <c r="KRB70"/>
      <c r="KRC70"/>
      <c r="KRD70"/>
      <c r="KRE70"/>
      <c r="KRF70"/>
      <c r="KRG70"/>
      <c r="KRH70"/>
      <c r="KRI70"/>
      <c r="KRJ70"/>
      <c r="KRK70"/>
      <c r="KRL70"/>
      <c r="KRM70"/>
      <c r="KRN70"/>
      <c r="KRO70"/>
      <c r="KRP70"/>
      <c r="KRQ70"/>
      <c r="KRR70"/>
      <c r="KRS70"/>
      <c r="KRT70"/>
      <c r="KRU70"/>
      <c r="KRV70"/>
      <c r="KRW70"/>
      <c r="KRX70"/>
      <c r="KRY70"/>
      <c r="KRZ70"/>
      <c r="KSA70"/>
      <c r="KSB70"/>
      <c r="KSC70"/>
      <c r="KSD70"/>
      <c r="KSE70"/>
      <c r="KSF70"/>
      <c r="KSG70"/>
      <c r="KSH70"/>
      <c r="KSI70"/>
      <c r="KSJ70"/>
      <c r="KSK70"/>
      <c r="KSL70"/>
      <c r="KSM70"/>
      <c r="KSN70"/>
      <c r="KSO70"/>
      <c r="KSP70"/>
      <c r="KSQ70"/>
      <c r="KSR70"/>
      <c r="KSS70"/>
      <c r="KST70"/>
      <c r="KSU70"/>
      <c r="KSV70"/>
      <c r="KSW70"/>
      <c r="KSX70"/>
      <c r="KSY70"/>
      <c r="KSZ70"/>
      <c r="KTA70"/>
      <c r="KTB70"/>
      <c r="KTC70"/>
      <c r="KTD70"/>
      <c r="KTE70"/>
      <c r="KTF70"/>
      <c r="KTG70"/>
      <c r="KTH70"/>
      <c r="KTI70"/>
      <c r="KTJ70"/>
      <c r="KTK70"/>
      <c r="KTL70"/>
      <c r="KTM70"/>
      <c r="KTN70"/>
      <c r="KTO70"/>
      <c r="KTP70"/>
      <c r="KTQ70"/>
      <c r="KTR70"/>
      <c r="KTS70"/>
      <c r="KTT70"/>
      <c r="KTU70"/>
      <c r="KTV70"/>
      <c r="KTW70"/>
      <c r="KTX70"/>
      <c r="KTY70"/>
      <c r="KTZ70"/>
      <c r="KUA70"/>
      <c r="KUB70"/>
      <c r="KUC70"/>
      <c r="KUD70"/>
      <c r="KUE70"/>
      <c r="KUF70"/>
      <c r="KUG70"/>
      <c r="KUH70"/>
      <c r="KUI70"/>
      <c r="KUJ70"/>
      <c r="KUK70"/>
      <c r="KUL70"/>
      <c r="KUM70"/>
      <c r="KUN70"/>
      <c r="KUO70"/>
      <c r="KUP70"/>
      <c r="KUQ70"/>
      <c r="KUR70"/>
      <c r="KUS70"/>
      <c r="KUT70"/>
      <c r="KUU70"/>
      <c r="KUV70"/>
      <c r="KUW70"/>
      <c r="KUX70"/>
      <c r="KUY70"/>
      <c r="KUZ70"/>
      <c r="KVA70"/>
      <c r="KVB70"/>
      <c r="KVC70"/>
      <c r="KVD70"/>
      <c r="KVE70"/>
      <c r="KVF70"/>
      <c r="KVG70"/>
      <c r="KVH70"/>
      <c r="KVI70"/>
      <c r="KVJ70"/>
      <c r="KVK70"/>
      <c r="KVL70"/>
      <c r="KVM70"/>
      <c r="KVN70"/>
      <c r="KVO70"/>
      <c r="KVP70"/>
      <c r="KVQ70"/>
      <c r="KVR70"/>
      <c r="KVS70"/>
      <c r="KVT70"/>
      <c r="KVU70"/>
      <c r="KVV70"/>
      <c r="KVW70"/>
      <c r="KVX70"/>
      <c r="KVY70"/>
      <c r="KVZ70"/>
      <c r="KWA70"/>
      <c r="KWB70"/>
      <c r="KWC70"/>
      <c r="KWD70"/>
      <c r="KWE70"/>
      <c r="KWF70"/>
      <c r="KWG70"/>
      <c r="KWH70"/>
      <c r="KWI70"/>
      <c r="KWJ70"/>
      <c r="KWK70"/>
      <c r="KWL70"/>
      <c r="KWM70"/>
      <c r="KWN70"/>
      <c r="KWO70"/>
      <c r="KWP70"/>
      <c r="KWQ70"/>
      <c r="KWR70"/>
      <c r="KWS70"/>
      <c r="KWT70"/>
      <c r="KWU70"/>
      <c r="KWV70"/>
      <c r="KWW70"/>
      <c r="KWX70"/>
      <c r="KWY70"/>
      <c r="KWZ70"/>
      <c r="KXA70"/>
      <c r="KXB70"/>
      <c r="KXC70"/>
      <c r="KXD70"/>
      <c r="KXE70"/>
      <c r="KXF70"/>
      <c r="KXG70"/>
      <c r="KXH70"/>
      <c r="KXI70"/>
      <c r="KXJ70"/>
      <c r="KXK70"/>
      <c r="KXL70"/>
      <c r="KXM70"/>
      <c r="KXN70"/>
      <c r="KXO70"/>
      <c r="KXP70"/>
      <c r="KXQ70"/>
      <c r="KXR70"/>
      <c r="KXS70"/>
      <c r="KXT70"/>
      <c r="KXU70"/>
      <c r="KXV70"/>
      <c r="KXW70"/>
      <c r="KXX70"/>
      <c r="KXY70"/>
      <c r="KXZ70"/>
      <c r="KYA70"/>
      <c r="KYB70"/>
      <c r="KYC70"/>
      <c r="KYD70"/>
      <c r="KYE70"/>
      <c r="KYF70"/>
      <c r="KYG70"/>
      <c r="KYH70"/>
      <c r="KYI70"/>
      <c r="KYJ70"/>
      <c r="KYK70"/>
      <c r="KYL70"/>
      <c r="KYM70"/>
      <c r="KYN70"/>
      <c r="KYO70"/>
      <c r="KYP70"/>
      <c r="KYQ70"/>
      <c r="KYR70"/>
      <c r="KYS70"/>
      <c r="KYT70"/>
      <c r="KYU70"/>
      <c r="KYV70"/>
      <c r="KYW70"/>
      <c r="KYX70"/>
      <c r="KYY70"/>
      <c r="KYZ70"/>
      <c r="KZA70"/>
      <c r="KZB70"/>
      <c r="KZC70"/>
      <c r="KZD70"/>
      <c r="KZE70"/>
      <c r="KZF70"/>
      <c r="KZG70"/>
      <c r="KZH70"/>
      <c r="KZI70"/>
      <c r="KZJ70"/>
      <c r="KZK70"/>
      <c r="KZL70"/>
      <c r="KZM70"/>
      <c r="KZN70"/>
      <c r="KZO70"/>
      <c r="KZP70"/>
      <c r="KZQ70"/>
      <c r="KZR70"/>
      <c r="KZS70"/>
      <c r="KZT70"/>
      <c r="KZU70"/>
      <c r="KZV70"/>
      <c r="KZW70"/>
      <c r="KZX70"/>
      <c r="KZY70"/>
      <c r="KZZ70"/>
      <c r="LAA70"/>
      <c r="LAB70"/>
      <c r="LAC70"/>
      <c r="LAD70"/>
      <c r="LAE70"/>
      <c r="LAF70"/>
      <c r="LAG70"/>
      <c r="LAH70"/>
      <c r="LAI70"/>
      <c r="LAJ70"/>
      <c r="LAK70"/>
      <c r="LAL70"/>
      <c r="LAM70"/>
      <c r="LAN70"/>
      <c r="LAO70"/>
      <c r="LAP70"/>
      <c r="LAQ70"/>
      <c r="LAR70"/>
      <c r="LAS70"/>
      <c r="LAT70"/>
      <c r="LAU70"/>
      <c r="LAV70"/>
      <c r="LAW70"/>
      <c r="LAX70"/>
      <c r="LAY70"/>
      <c r="LAZ70"/>
      <c r="LBA70"/>
      <c r="LBB70"/>
      <c r="LBC70"/>
      <c r="LBD70"/>
      <c r="LBE70"/>
      <c r="LBF70"/>
      <c r="LBG70"/>
      <c r="LBH70"/>
      <c r="LBI70"/>
      <c r="LBJ70"/>
      <c r="LBK70"/>
      <c r="LBL70"/>
      <c r="LBM70"/>
      <c r="LBN70"/>
      <c r="LBO70"/>
      <c r="LBP70"/>
      <c r="LBQ70"/>
      <c r="LBR70"/>
      <c r="LBS70"/>
      <c r="LBT70"/>
      <c r="LBU70"/>
      <c r="LBV70"/>
      <c r="LBW70"/>
      <c r="LBX70"/>
      <c r="LBY70"/>
      <c r="LBZ70"/>
      <c r="LCA70"/>
      <c r="LCB70"/>
      <c r="LCC70"/>
      <c r="LCD70"/>
      <c r="LCE70"/>
      <c r="LCF70"/>
      <c r="LCG70"/>
      <c r="LCH70"/>
      <c r="LCI70"/>
      <c r="LCJ70"/>
      <c r="LCK70"/>
      <c r="LCL70"/>
      <c r="LCM70"/>
      <c r="LCN70"/>
      <c r="LCO70"/>
      <c r="LCP70"/>
      <c r="LCQ70"/>
      <c r="LCR70"/>
      <c r="LCS70"/>
      <c r="LCT70"/>
      <c r="LCU70"/>
      <c r="LCV70"/>
      <c r="LCW70"/>
      <c r="LCX70"/>
      <c r="LCY70"/>
      <c r="LCZ70"/>
      <c r="LDA70"/>
      <c r="LDB70"/>
      <c r="LDC70"/>
      <c r="LDD70"/>
      <c r="LDE70"/>
      <c r="LDF70"/>
      <c r="LDG70"/>
      <c r="LDH70"/>
      <c r="LDI70"/>
      <c r="LDJ70"/>
      <c r="LDK70"/>
      <c r="LDL70"/>
      <c r="LDM70"/>
      <c r="LDN70"/>
      <c r="LDO70"/>
      <c r="LDP70"/>
      <c r="LDQ70"/>
      <c r="LDR70"/>
      <c r="LDS70"/>
      <c r="LDT70"/>
      <c r="LDU70"/>
      <c r="LDV70"/>
      <c r="LDW70"/>
      <c r="LDX70"/>
      <c r="LDY70"/>
      <c r="LDZ70"/>
      <c r="LEA70"/>
      <c r="LEB70"/>
      <c r="LEC70"/>
      <c r="LED70"/>
      <c r="LEE70"/>
      <c r="LEF70"/>
      <c r="LEG70"/>
      <c r="LEH70"/>
      <c r="LEI70"/>
      <c r="LEJ70"/>
      <c r="LEK70"/>
      <c r="LEL70"/>
      <c r="LEM70"/>
      <c r="LEN70"/>
      <c r="LEO70"/>
      <c r="LEP70"/>
      <c r="LEQ70"/>
      <c r="LER70"/>
      <c r="LES70"/>
      <c r="LET70"/>
      <c r="LEU70"/>
      <c r="LEV70"/>
      <c r="LEW70"/>
      <c r="LEX70"/>
      <c r="LEY70"/>
      <c r="LEZ70"/>
      <c r="LFA70"/>
      <c r="LFB70"/>
      <c r="LFC70"/>
      <c r="LFD70"/>
      <c r="LFE70"/>
      <c r="LFF70"/>
      <c r="LFG70"/>
      <c r="LFH70"/>
      <c r="LFI70"/>
      <c r="LFJ70"/>
      <c r="LFK70"/>
      <c r="LFL70"/>
      <c r="LFM70"/>
      <c r="LFN70"/>
      <c r="LFO70"/>
      <c r="LFP70"/>
      <c r="LFQ70"/>
      <c r="LFR70"/>
      <c r="LFS70"/>
      <c r="LFT70"/>
      <c r="LFU70"/>
      <c r="LFV70"/>
      <c r="LFW70"/>
      <c r="LFX70"/>
      <c r="LFY70"/>
      <c r="LFZ70"/>
      <c r="LGA70"/>
      <c r="LGB70"/>
      <c r="LGC70"/>
      <c r="LGD70"/>
      <c r="LGE70"/>
      <c r="LGF70"/>
      <c r="LGG70"/>
      <c r="LGH70"/>
      <c r="LGI70"/>
      <c r="LGJ70"/>
      <c r="LGK70"/>
      <c r="LGL70"/>
      <c r="LGM70"/>
      <c r="LGN70"/>
      <c r="LGO70"/>
      <c r="LGP70"/>
      <c r="LGQ70"/>
      <c r="LGR70"/>
      <c r="LGS70"/>
      <c r="LGT70"/>
      <c r="LGU70"/>
      <c r="LGV70"/>
      <c r="LGW70"/>
      <c r="LGX70"/>
      <c r="LGY70"/>
      <c r="LGZ70"/>
      <c r="LHA70"/>
      <c r="LHB70"/>
      <c r="LHC70"/>
      <c r="LHD70"/>
      <c r="LHE70"/>
      <c r="LHF70"/>
      <c r="LHG70"/>
      <c r="LHH70"/>
      <c r="LHI70"/>
      <c r="LHJ70"/>
      <c r="LHK70"/>
      <c r="LHL70"/>
      <c r="LHM70"/>
      <c r="LHN70"/>
      <c r="LHO70"/>
      <c r="LHP70"/>
      <c r="LHQ70"/>
      <c r="LHR70"/>
      <c r="LHS70"/>
      <c r="LHT70"/>
      <c r="LHU70"/>
      <c r="LHV70"/>
      <c r="LHW70"/>
      <c r="LHX70"/>
      <c r="LHY70"/>
      <c r="LHZ70"/>
      <c r="LIA70"/>
      <c r="LIB70"/>
      <c r="LIC70"/>
      <c r="LID70"/>
      <c r="LIE70"/>
      <c r="LIF70"/>
      <c r="LIG70"/>
      <c r="LIH70"/>
      <c r="LII70"/>
      <c r="LIJ70"/>
      <c r="LIK70"/>
      <c r="LIL70"/>
      <c r="LIM70"/>
      <c r="LIN70"/>
      <c r="LIO70"/>
      <c r="LIP70"/>
      <c r="LIQ70"/>
      <c r="LIR70"/>
      <c r="LIS70"/>
      <c r="LIT70"/>
      <c r="LIU70"/>
      <c r="LIV70"/>
      <c r="LIW70"/>
      <c r="LIX70"/>
      <c r="LIY70"/>
      <c r="LIZ70"/>
      <c r="LJA70"/>
      <c r="LJB70"/>
      <c r="LJC70"/>
      <c r="LJD70"/>
      <c r="LJE70"/>
      <c r="LJF70"/>
      <c r="LJG70"/>
      <c r="LJH70"/>
      <c r="LJI70"/>
      <c r="LJJ70"/>
      <c r="LJK70"/>
      <c r="LJL70"/>
      <c r="LJM70"/>
      <c r="LJN70"/>
      <c r="LJO70"/>
      <c r="LJP70"/>
      <c r="LJQ70"/>
      <c r="LJR70"/>
      <c r="LJS70"/>
      <c r="LJT70"/>
      <c r="LJU70"/>
      <c r="LJV70"/>
      <c r="LJW70"/>
      <c r="LJX70"/>
      <c r="LJY70"/>
      <c r="LJZ70"/>
      <c r="LKA70"/>
      <c r="LKB70"/>
      <c r="LKC70"/>
      <c r="LKD70"/>
      <c r="LKE70"/>
      <c r="LKF70"/>
      <c r="LKG70"/>
      <c r="LKH70"/>
      <c r="LKI70"/>
      <c r="LKJ70"/>
      <c r="LKK70"/>
      <c r="LKL70"/>
      <c r="LKM70"/>
      <c r="LKN70"/>
      <c r="LKO70"/>
      <c r="LKP70"/>
      <c r="LKQ70"/>
      <c r="LKR70"/>
      <c r="LKS70"/>
      <c r="LKT70"/>
      <c r="LKU70"/>
      <c r="LKV70"/>
      <c r="LKW70"/>
      <c r="LKX70"/>
      <c r="LKY70"/>
      <c r="LKZ70"/>
      <c r="LLA70"/>
      <c r="LLB70"/>
      <c r="LLC70"/>
      <c r="LLD70"/>
      <c r="LLE70"/>
      <c r="LLF70"/>
      <c r="LLG70"/>
      <c r="LLH70"/>
      <c r="LLI70"/>
      <c r="LLJ70"/>
      <c r="LLK70"/>
      <c r="LLL70"/>
      <c r="LLM70"/>
      <c r="LLN70"/>
      <c r="LLO70"/>
      <c r="LLP70"/>
      <c r="LLQ70"/>
      <c r="LLR70"/>
      <c r="LLS70"/>
      <c r="LLT70"/>
      <c r="LLU70"/>
      <c r="LLV70"/>
      <c r="LLW70"/>
      <c r="LLX70"/>
      <c r="LLY70"/>
      <c r="LLZ70"/>
      <c r="LMA70"/>
      <c r="LMB70"/>
      <c r="LMC70"/>
      <c r="LMD70"/>
      <c r="LME70"/>
      <c r="LMF70"/>
      <c r="LMG70"/>
      <c r="LMH70"/>
      <c r="LMI70"/>
      <c r="LMJ70"/>
      <c r="LMK70"/>
      <c r="LML70"/>
      <c r="LMM70"/>
      <c r="LMN70"/>
      <c r="LMO70"/>
      <c r="LMP70"/>
      <c r="LMQ70"/>
      <c r="LMR70"/>
      <c r="LMS70"/>
      <c r="LMT70"/>
      <c r="LMU70"/>
      <c r="LMV70"/>
      <c r="LMW70"/>
      <c r="LMX70"/>
      <c r="LMY70"/>
      <c r="LMZ70"/>
      <c r="LNA70"/>
      <c r="LNB70"/>
      <c r="LNC70"/>
      <c r="LND70"/>
      <c r="LNE70"/>
      <c r="LNF70"/>
      <c r="LNG70"/>
      <c r="LNH70"/>
      <c r="LNI70"/>
      <c r="LNJ70"/>
      <c r="LNK70"/>
      <c r="LNL70"/>
      <c r="LNM70"/>
      <c r="LNN70"/>
      <c r="LNO70"/>
      <c r="LNP70"/>
      <c r="LNQ70"/>
      <c r="LNR70"/>
      <c r="LNS70"/>
      <c r="LNT70"/>
      <c r="LNU70"/>
      <c r="LNV70"/>
      <c r="LNW70"/>
      <c r="LNX70"/>
      <c r="LNY70"/>
      <c r="LNZ70"/>
      <c r="LOA70"/>
      <c r="LOB70"/>
      <c r="LOC70"/>
      <c r="LOD70"/>
      <c r="LOE70"/>
      <c r="LOF70"/>
      <c r="LOG70"/>
      <c r="LOH70"/>
      <c r="LOI70"/>
      <c r="LOJ70"/>
      <c r="LOK70"/>
      <c r="LOL70"/>
      <c r="LOM70"/>
      <c r="LON70"/>
      <c r="LOO70"/>
      <c r="LOP70"/>
      <c r="LOQ70"/>
      <c r="LOR70"/>
      <c r="LOS70"/>
      <c r="LOT70"/>
      <c r="LOU70"/>
      <c r="LOV70"/>
      <c r="LOW70"/>
      <c r="LOX70"/>
      <c r="LOY70"/>
      <c r="LOZ70"/>
      <c r="LPA70"/>
      <c r="LPB70"/>
      <c r="LPC70"/>
      <c r="LPD70"/>
      <c r="LPE70"/>
      <c r="LPF70"/>
      <c r="LPG70"/>
      <c r="LPH70"/>
      <c r="LPI70"/>
      <c r="LPJ70"/>
      <c r="LPK70"/>
      <c r="LPL70"/>
      <c r="LPM70"/>
      <c r="LPN70"/>
      <c r="LPO70"/>
      <c r="LPP70"/>
      <c r="LPQ70"/>
      <c r="LPR70"/>
      <c r="LPS70"/>
      <c r="LPT70"/>
      <c r="LPU70"/>
      <c r="LPV70"/>
      <c r="LPW70"/>
      <c r="LPX70"/>
      <c r="LPY70"/>
      <c r="LPZ70"/>
      <c r="LQA70"/>
      <c r="LQB70"/>
      <c r="LQC70"/>
      <c r="LQD70"/>
      <c r="LQE70"/>
      <c r="LQF70"/>
      <c r="LQG70"/>
      <c r="LQH70"/>
      <c r="LQI70"/>
      <c r="LQJ70"/>
      <c r="LQK70"/>
      <c r="LQL70"/>
      <c r="LQM70"/>
      <c r="LQN70"/>
      <c r="LQO70"/>
      <c r="LQP70"/>
      <c r="LQQ70"/>
      <c r="LQR70"/>
      <c r="LQS70"/>
      <c r="LQT70"/>
      <c r="LQU70"/>
      <c r="LQV70"/>
      <c r="LQW70"/>
      <c r="LQX70"/>
      <c r="LQY70"/>
      <c r="LQZ70"/>
      <c r="LRA70"/>
      <c r="LRB70"/>
      <c r="LRC70"/>
      <c r="LRD70"/>
      <c r="LRE70"/>
      <c r="LRF70"/>
      <c r="LRG70"/>
      <c r="LRH70"/>
      <c r="LRI70"/>
      <c r="LRJ70"/>
      <c r="LRK70"/>
      <c r="LRL70"/>
      <c r="LRM70"/>
      <c r="LRN70"/>
      <c r="LRO70"/>
      <c r="LRP70"/>
      <c r="LRQ70"/>
      <c r="LRR70"/>
      <c r="LRS70"/>
      <c r="LRT70"/>
      <c r="LRU70"/>
      <c r="LRV70"/>
      <c r="LRW70"/>
      <c r="LRX70"/>
      <c r="LRY70"/>
      <c r="LRZ70"/>
      <c r="LSA70"/>
      <c r="LSB70"/>
      <c r="LSC70"/>
      <c r="LSD70"/>
      <c r="LSE70"/>
      <c r="LSF70"/>
      <c r="LSG70"/>
      <c r="LSH70"/>
      <c r="LSI70"/>
      <c r="LSJ70"/>
      <c r="LSK70"/>
      <c r="LSL70"/>
      <c r="LSM70"/>
      <c r="LSN70"/>
      <c r="LSO70"/>
      <c r="LSP70"/>
      <c r="LSQ70"/>
      <c r="LSR70"/>
      <c r="LSS70"/>
      <c r="LST70"/>
      <c r="LSU70"/>
      <c r="LSV70"/>
      <c r="LSW70"/>
      <c r="LSX70"/>
      <c r="LSY70"/>
      <c r="LSZ70"/>
      <c r="LTA70"/>
      <c r="LTB70"/>
      <c r="LTC70"/>
      <c r="LTD70"/>
      <c r="LTE70"/>
      <c r="LTF70"/>
      <c r="LTG70"/>
      <c r="LTH70"/>
      <c r="LTI70"/>
      <c r="LTJ70"/>
      <c r="LTK70"/>
      <c r="LTL70"/>
      <c r="LTM70"/>
      <c r="LTN70"/>
      <c r="LTO70"/>
      <c r="LTP70"/>
      <c r="LTQ70"/>
      <c r="LTR70"/>
      <c r="LTS70"/>
      <c r="LTT70"/>
      <c r="LTU70"/>
      <c r="LTV70"/>
      <c r="LTW70"/>
      <c r="LTX70"/>
      <c r="LTY70"/>
      <c r="LTZ70"/>
      <c r="LUA70"/>
      <c r="LUB70"/>
      <c r="LUC70"/>
      <c r="LUD70"/>
      <c r="LUE70"/>
      <c r="LUF70"/>
      <c r="LUG70"/>
      <c r="LUH70"/>
      <c r="LUI70"/>
      <c r="LUJ70"/>
      <c r="LUK70"/>
      <c r="LUL70"/>
      <c r="LUM70"/>
      <c r="LUN70"/>
      <c r="LUO70"/>
      <c r="LUP70"/>
      <c r="LUQ70"/>
      <c r="LUR70"/>
      <c r="LUS70"/>
      <c r="LUT70"/>
      <c r="LUU70"/>
      <c r="LUV70"/>
      <c r="LUW70"/>
      <c r="LUX70"/>
      <c r="LUY70"/>
      <c r="LUZ70"/>
      <c r="LVA70"/>
      <c r="LVB70"/>
      <c r="LVC70"/>
      <c r="LVD70"/>
      <c r="LVE70"/>
      <c r="LVF70"/>
      <c r="LVG70"/>
      <c r="LVH70"/>
      <c r="LVI70"/>
      <c r="LVJ70"/>
      <c r="LVK70"/>
      <c r="LVL70"/>
      <c r="LVM70"/>
      <c r="LVN70"/>
      <c r="LVO70"/>
      <c r="LVP70"/>
      <c r="LVQ70"/>
      <c r="LVR70"/>
      <c r="LVS70"/>
      <c r="LVT70"/>
      <c r="LVU70"/>
      <c r="LVV70"/>
      <c r="LVW70"/>
      <c r="LVX70"/>
      <c r="LVY70"/>
      <c r="LVZ70"/>
      <c r="LWA70"/>
      <c r="LWB70"/>
      <c r="LWC70"/>
      <c r="LWD70"/>
      <c r="LWE70"/>
      <c r="LWF70"/>
      <c r="LWG70"/>
      <c r="LWH70"/>
      <c r="LWI70"/>
      <c r="LWJ70"/>
      <c r="LWK70"/>
      <c r="LWL70"/>
      <c r="LWM70"/>
      <c r="LWN70"/>
      <c r="LWO70"/>
      <c r="LWP70"/>
      <c r="LWQ70"/>
      <c r="LWR70"/>
      <c r="LWS70"/>
      <c r="LWT70"/>
      <c r="LWU70"/>
      <c r="LWV70"/>
      <c r="LWW70"/>
      <c r="LWX70"/>
      <c r="LWY70"/>
      <c r="LWZ70"/>
      <c r="LXA70"/>
      <c r="LXB70"/>
      <c r="LXC70"/>
      <c r="LXD70"/>
      <c r="LXE70"/>
      <c r="LXF70"/>
      <c r="LXG70"/>
      <c r="LXH70"/>
      <c r="LXI70"/>
      <c r="LXJ70"/>
      <c r="LXK70"/>
      <c r="LXL70"/>
      <c r="LXM70"/>
      <c r="LXN70"/>
      <c r="LXO70"/>
      <c r="LXP70"/>
      <c r="LXQ70"/>
      <c r="LXR70"/>
      <c r="LXS70"/>
      <c r="LXT70"/>
      <c r="LXU70"/>
      <c r="LXV70"/>
      <c r="LXW70"/>
      <c r="LXX70"/>
      <c r="LXY70"/>
      <c r="LXZ70"/>
      <c r="LYA70"/>
      <c r="LYB70"/>
      <c r="LYC70"/>
      <c r="LYD70"/>
      <c r="LYE70"/>
      <c r="LYF70"/>
      <c r="LYG70"/>
      <c r="LYH70"/>
      <c r="LYI70"/>
      <c r="LYJ70"/>
      <c r="LYK70"/>
      <c r="LYL70"/>
      <c r="LYM70"/>
      <c r="LYN70"/>
      <c r="LYO70"/>
      <c r="LYP70"/>
      <c r="LYQ70"/>
      <c r="LYR70"/>
      <c r="LYS70"/>
      <c r="LYT70"/>
      <c r="LYU70"/>
      <c r="LYV70"/>
      <c r="LYW70"/>
      <c r="LYX70"/>
      <c r="LYY70"/>
      <c r="LYZ70"/>
      <c r="LZA70"/>
      <c r="LZB70"/>
      <c r="LZC70"/>
      <c r="LZD70"/>
      <c r="LZE70"/>
      <c r="LZF70"/>
      <c r="LZG70"/>
      <c r="LZH70"/>
      <c r="LZI70"/>
      <c r="LZJ70"/>
      <c r="LZK70"/>
      <c r="LZL70"/>
      <c r="LZM70"/>
      <c r="LZN70"/>
      <c r="LZO70"/>
      <c r="LZP70"/>
      <c r="LZQ70"/>
      <c r="LZR70"/>
      <c r="LZS70"/>
      <c r="LZT70"/>
      <c r="LZU70"/>
      <c r="LZV70"/>
      <c r="LZW70"/>
      <c r="LZX70"/>
      <c r="LZY70"/>
      <c r="LZZ70"/>
      <c r="MAA70"/>
      <c r="MAB70"/>
      <c r="MAC70"/>
      <c r="MAD70"/>
      <c r="MAE70"/>
      <c r="MAF70"/>
      <c r="MAG70"/>
      <c r="MAH70"/>
      <c r="MAI70"/>
      <c r="MAJ70"/>
      <c r="MAK70"/>
      <c r="MAL70"/>
      <c r="MAM70"/>
      <c r="MAN70"/>
      <c r="MAO70"/>
      <c r="MAP70"/>
      <c r="MAQ70"/>
      <c r="MAR70"/>
      <c r="MAS70"/>
      <c r="MAT70"/>
      <c r="MAU70"/>
      <c r="MAV70"/>
      <c r="MAW70"/>
      <c r="MAX70"/>
      <c r="MAY70"/>
      <c r="MAZ70"/>
      <c r="MBA70"/>
      <c r="MBB70"/>
      <c r="MBC70"/>
      <c r="MBD70"/>
      <c r="MBE70"/>
      <c r="MBF70"/>
      <c r="MBG70"/>
      <c r="MBH70"/>
      <c r="MBI70"/>
      <c r="MBJ70"/>
      <c r="MBK70"/>
      <c r="MBL70"/>
      <c r="MBM70"/>
      <c r="MBN70"/>
      <c r="MBO70"/>
      <c r="MBP70"/>
      <c r="MBQ70"/>
      <c r="MBR70"/>
      <c r="MBS70"/>
      <c r="MBT70"/>
      <c r="MBU70"/>
      <c r="MBV70"/>
      <c r="MBW70"/>
      <c r="MBX70"/>
      <c r="MBY70"/>
      <c r="MBZ70"/>
      <c r="MCA70"/>
      <c r="MCB70"/>
      <c r="MCC70"/>
      <c r="MCD70"/>
      <c r="MCE70"/>
      <c r="MCF70"/>
      <c r="MCG70"/>
      <c r="MCH70"/>
      <c r="MCI70"/>
      <c r="MCJ70"/>
      <c r="MCK70"/>
      <c r="MCL70"/>
      <c r="MCM70"/>
      <c r="MCN70"/>
      <c r="MCO70"/>
      <c r="MCP70"/>
      <c r="MCQ70"/>
      <c r="MCR70"/>
      <c r="MCS70"/>
      <c r="MCT70"/>
      <c r="MCU70"/>
      <c r="MCV70"/>
      <c r="MCW70"/>
      <c r="MCX70"/>
      <c r="MCY70"/>
      <c r="MCZ70"/>
      <c r="MDA70"/>
      <c r="MDB70"/>
      <c r="MDC70"/>
      <c r="MDD70"/>
      <c r="MDE70"/>
      <c r="MDF70"/>
      <c r="MDG70"/>
      <c r="MDH70"/>
      <c r="MDI70"/>
      <c r="MDJ70"/>
      <c r="MDK70"/>
      <c r="MDL70"/>
      <c r="MDM70"/>
      <c r="MDN70"/>
      <c r="MDO70"/>
      <c r="MDP70"/>
      <c r="MDQ70"/>
      <c r="MDR70"/>
      <c r="MDS70"/>
      <c r="MDT70"/>
      <c r="MDU70"/>
      <c r="MDV70"/>
      <c r="MDW70"/>
      <c r="MDX70"/>
      <c r="MDY70"/>
      <c r="MDZ70"/>
      <c r="MEA70"/>
      <c r="MEB70"/>
      <c r="MEC70"/>
      <c r="MED70"/>
      <c r="MEE70"/>
      <c r="MEF70"/>
      <c r="MEG70"/>
      <c r="MEH70"/>
      <c r="MEI70"/>
      <c r="MEJ70"/>
      <c r="MEK70"/>
      <c r="MEL70"/>
      <c r="MEM70"/>
      <c r="MEN70"/>
      <c r="MEO70"/>
      <c r="MEP70"/>
      <c r="MEQ70"/>
      <c r="MER70"/>
      <c r="MES70"/>
      <c r="MET70"/>
      <c r="MEU70"/>
      <c r="MEV70"/>
      <c r="MEW70"/>
      <c r="MEX70"/>
      <c r="MEY70"/>
      <c r="MEZ70"/>
      <c r="MFA70"/>
      <c r="MFB70"/>
      <c r="MFC70"/>
      <c r="MFD70"/>
      <c r="MFE70"/>
      <c r="MFF70"/>
      <c r="MFG70"/>
      <c r="MFH70"/>
      <c r="MFI70"/>
      <c r="MFJ70"/>
      <c r="MFK70"/>
      <c r="MFL70"/>
      <c r="MFM70"/>
      <c r="MFN70"/>
      <c r="MFO70"/>
      <c r="MFP70"/>
      <c r="MFQ70"/>
      <c r="MFR70"/>
      <c r="MFS70"/>
      <c r="MFT70"/>
      <c r="MFU70"/>
      <c r="MFV70"/>
      <c r="MFW70"/>
      <c r="MFX70"/>
      <c r="MFY70"/>
      <c r="MFZ70"/>
      <c r="MGA70"/>
      <c r="MGB70"/>
      <c r="MGC70"/>
      <c r="MGD70"/>
      <c r="MGE70"/>
      <c r="MGF70"/>
      <c r="MGG70"/>
      <c r="MGH70"/>
      <c r="MGI70"/>
      <c r="MGJ70"/>
      <c r="MGK70"/>
      <c r="MGL70"/>
      <c r="MGM70"/>
      <c r="MGN70"/>
      <c r="MGO70"/>
      <c r="MGP70"/>
      <c r="MGQ70"/>
      <c r="MGR70"/>
      <c r="MGS70"/>
      <c r="MGT70"/>
      <c r="MGU70"/>
      <c r="MGV70"/>
      <c r="MGW70"/>
      <c r="MGX70"/>
      <c r="MGY70"/>
      <c r="MGZ70"/>
      <c r="MHA70"/>
      <c r="MHB70"/>
      <c r="MHC70"/>
      <c r="MHD70"/>
      <c r="MHE70"/>
      <c r="MHF70"/>
      <c r="MHG70"/>
      <c r="MHH70"/>
      <c r="MHI70"/>
      <c r="MHJ70"/>
      <c r="MHK70"/>
      <c r="MHL70"/>
      <c r="MHM70"/>
      <c r="MHN70"/>
      <c r="MHO70"/>
      <c r="MHP70"/>
      <c r="MHQ70"/>
      <c r="MHR70"/>
      <c r="MHS70"/>
      <c r="MHT70"/>
      <c r="MHU70"/>
      <c r="MHV70"/>
      <c r="MHW70"/>
      <c r="MHX70"/>
      <c r="MHY70"/>
      <c r="MHZ70"/>
      <c r="MIA70"/>
      <c r="MIB70"/>
      <c r="MIC70"/>
      <c r="MID70"/>
      <c r="MIE70"/>
      <c r="MIF70"/>
      <c r="MIG70"/>
      <c r="MIH70"/>
      <c r="MII70"/>
      <c r="MIJ70"/>
      <c r="MIK70"/>
      <c r="MIL70"/>
      <c r="MIM70"/>
      <c r="MIN70"/>
      <c r="MIO70"/>
      <c r="MIP70"/>
      <c r="MIQ70"/>
      <c r="MIR70"/>
      <c r="MIS70"/>
      <c r="MIT70"/>
      <c r="MIU70"/>
      <c r="MIV70"/>
      <c r="MIW70"/>
      <c r="MIX70"/>
      <c r="MIY70"/>
      <c r="MIZ70"/>
      <c r="MJA70"/>
      <c r="MJB70"/>
      <c r="MJC70"/>
      <c r="MJD70"/>
      <c r="MJE70"/>
      <c r="MJF70"/>
      <c r="MJG70"/>
      <c r="MJH70"/>
      <c r="MJI70"/>
      <c r="MJJ70"/>
      <c r="MJK70"/>
      <c r="MJL70"/>
      <c r="MJM70"/>
      <c r="MJN70"/>
      <c r="MJO70"/>
      <c r="MJP70"/>
      <c r="MJQ70"/>
      <c r="MJR70"/>
      <c r="MJS70"/>
      <c r="MJT70"/>
      <c r="MJU70"/>
      <c r="MJV70"/>
      <c r="MJW70"/>
      <c r="MJX70"/>
      <c r="MJY70"/>
      <c r="MJZ70"/>
      <c r="MKA70"/>
      <c r="MKB70"/>
      <c r="MKC70"/>
      <c r="MKD70"/>
      <c r="MKE70"/>
      <c r="MKF70"/>
      <c r="MKG70"/>
      <c r="MKH70"/>
      <c r="MKI70"/>
      <c r="MKJ70"/>
      <c r="MKK70"/>
      <c r="MKL70"/>
      <c r="MKM70"/>
      <c r="MKN70"/>
      <c r="MKO70"/>
      <c r="MKP70"/>
      <c r="MKQ70"/>
      <c r="MKR70"/>
      <c r="MKS70"/>
      <c r="MKT70"/>
      <c r="MKU70"/>
      <c r="MKV70"/>
      <c r="MKW70"/>
      <c r="MKX70"/>
      <c r="MKY70"/>
      <c r="MKZ70"/>
      <c r="MLA70"/>
      <c r="MLB70"/>
      <c r="MLC70"/>
      <c r="MLD70"/>
      <c r="MLE70"/>
      <c r="MLF70"/>
      <c r="MLG70"/>
      <c r="MLH70"/>
      <c r="MLI70"/>
      <c r="MLJ70"/>
      <c r="MLK70"/>
      <c r="MLL70"/>
      <c r="MLM70"/>
      <c r="MLN70"/>
      <c r="MLO70"/>
      <c r="MLP70"/>
      <c r="MLQ70"/>
      <c r="MLR70"/>
      <c r="MLS70"/>
      <c r="MLT70"/>
      <c r="MLU70"/>
      <c r="MLV70"/>
      <c r="MLW70"/>
      <c r="MLX70"/>
      <c r="MLY70"/>
      <c r="MLZ70"/>
      <c r="MMA70"/>
      <c r="MMB70"/>
      <c r="MMC70"/>
      <c r="MMD70"/>
      <c r="MME70"/>
      <c r="MMF70"/>
      <c r="MMG70"/>
      <c r="MMH70"/>
      <c r="MMI70"/>
      <c r="MMJ70"/>
      <c r="MMK70"/>
      <c r="MML70"/>
      <c r="MMM70"/>
      <c r="MMN70"/>
      <c r="MMO70"/>
      <c r="MMP70"/>
      <c r="MMQ70"/>
      <c r="MMR70"/>
      <c r="MMS70"/>
      <c r="MMT70"/>
      <c r="MMU70"/>
      <c r="MMV70"/>
      <c r="MMW70"/>
      <c r="MMX70"/>
      <c r="MMY70"/>
      <c r="MMZ70"/>
      <c r="MNA70"/>
      <c r="MNB70"/>
      <c r="MNC70"/>
      <c r="MND70"/>
      <c r="MNE70"/>
      <c r="MNF70"/>
      <c r="MNG70"/>
      <c r="MNH70"/>
      <c r="MNI70"/>
      <c r="MNJ70"/>
      <c r="MNK70"/>
      <c r="MNL70"/>
      <c r="MNM70"/>
      <c r="MNN70"/>
      <c r="MNO70"/>
      <c r="MNP70"/>
      <c r="MNQ70"/>
      <c r="MNR70"/>
      <c r="MNS70"/>
      <c r="MNT70"/>
      <c r="MNU70"/>
      <c r="MNV70"/>
      <c r="MNW70"/>
      <c r="MNX70"/>
      <c r="MNY70"/>
      <c r="MNZ70"/>
      <c r="MOA70"/>
      <c r="MOB70"/>
      <c r="MOC70"/>
      <c r="MOD70"/>
      <c r="MOE70"/>
      <c r="MOF70"/>
      <c r="MOG70"/>
      <c r="MOH70"/>
      <c r="MOI70"/>
      <c r="MOJ70"/>
      <c r="MOK70"/>
      <c r="MOL70"/>
      <c r="MOM70"/>
      <c r="MON70"/>
      <c r="MOO70"/>
      <c r="MOP70"/>
      <c r="MOQ70"/>
      <c r="MOR70"/>
      <c r="MOS70"/>
      <c r="MOT70"/>
      <c r="MOU70"/>
      <c r="MOV70"/>
      <c r="MOW70"/>
      <c r="MOX70"/>
      <c r="MOY70"/>
      <c r="MOZ70"/>
      <c r="MPA70"/>
      <c r="MPB70"/>
      <c r="MPC70"/>
      <c r="MPD70"/>
      <c r="MPE70"/>
      <c r="MPF70"/>
      <c r="MPG70"/>
      <c r="MPH70"/>
      <c r="MPI70"/>
      <c r="MPJ70"/>
      <c r="MPK70"/>
      <c r="MPL70"/>
      <c r="MPM70"/>
      <c r="MPN70"/>
      <c r="MPO70"/>
      <c r="MPP70"/>
      <c r="MPQ70"/>
      <c r="MPR70"/>
      <c r="MPS70"/>
      <c r="MPT70"/>
      <c r="MPU70"/>
      <c r="MPV70"/>
      <c r="MPW70"/>
      <c r="MPX70"/>
      <c r="MPY70"/>
      <c r="MPZ70"/>
      <c r="MQA70"/>
      <c r="MQB70"/>
      <c r="MQC70"/>
      <c r="MQD70"/>
      <c r="MQE70"/>
      <c r="MQF70"/>
      <c r="MQG70"/>
      <c r="MQH70"/>
      <c r="MQI70"/>
      <c r="MQJ70"/>
      <c r="MQK70"/>
      <c r="MQL70"/>
      <c r="MQM70"/>
      <c r="MQN70"/>
      <c r="MQO70"/>
      <c r="MQP70"/>
      <c r="MQQ70"/>
      <c r="MQR70"/>
      <c r="MQS70"/>
      <c r="MQT70"/>
      <c r="MQU70"/>
      <c r="MQV70"/>
      <c r="MQW70"/>
      <c r="MQX70"/>
      <c r="MQY70"/>
      <c r="MQZ70"/>
      <c r="MRA70"/>
      <c r="MRB70"/>
      <c r="MRC70"/>
      <c r="MRD70"/>
      <c r="MRE70"/>
      <c r="MRF70"/>
      <c r="MRG70"/>
      <c r="MRH70"/>
      <c r="MRI70"/>
      <c r="MRJ70"/>
      <c r="MRK70"/>
      <c r="MRL70"/>
      <c r="MRM70"/>
      <c r="MRN70"/>
      <c r="MRO70"/>
      <c r="MRP70"/>
      <c r="MRQ70"/>
      <c r="MRR70"/>
      <c r="MRS70"/>
      <c r="MRT70"/>
      <c r="MRU70"/>
      <c r="MRV70"/>
      <c r="MRW70"/>
      <c r="MRX70"/>
      <c r="MRY70"/>
      <c r="MRZ70"/>
      <c r="MSA70"/>
      <c r="MSB70"/>
      <c r="MSC70"/>
      <c r="MSD70"/>
      <c r="MSE70"/>
      <c r="MSF70"/>
      <c r="MSG70"/>
      <c r="MSH70"/>
      <c r="MSI70"/>
      <c r="MSJ70"/>
      <c r="MSK70"/>
      <c r="MSL70"/>
      <c r="MSM70"/>
      <c r="MSN70"/>
      <c r="MSO70"/>
      <c r="MSP70"/>
      <c r="MSQ70"/>
      <c r="MSR70"/>
      <c r="MSS70"/>
      <c r="MST70"/>
      <c r="MSU70"/>
      <c r="MSV70"/>
      <c r="MSW70"/>
      <c r="MSX70"/>
      <c r="MSY70"/>
      <c r="MSZ70"/>
      <c r="MTA70"/>
      <c r="MTB70"/>
      <c r="MTC70"/>
      <c r="MTD70"/>
      <c r="MTE70"/>
      <c r="MTF70"/>
      <c r="MTG70"/>
      <c r="MTH70"/>
      <c r="MTI70"/>
      <c r="MTJ70"/>
      <c r="MTK70"/>
      <c r="MTL70"/>
      <c r="MTM70"/>
      <c r="MTN70"/>
      <c r="MTO70"/>
      <c r="MTP70"/>
      <c r="MTQ70"/>
      <c r="MTR70"/>
      <c r="MTS70"/>
      <c r="MTT70"/>
      <c r="MTU70"/>
      <c r="MTV70"/>
      <c r="MTW70"/>
      <c r="MTX70"/>
      <c r="MTY70"/>
      <c r="MTZ70"/>
      <c r="MUA70"/>
      <c r="MUB70"/>
      <c r="MUC70"/>
      <c r="MUD70"/>
      <c r="MUE70"/>
      <c r="MUF70"/>
      <c r="MUG70"/>
      <c r="MUH70"/>
      <c r="MUI70"/>
      <c r="MUJ70"/>
      <c r="MUK70"/>
      <c r="MUL70"/>
      <c r="MUM70"/>
      <c r="MUN70"/>
      <c r="MUO70"/>
      <c r="MUP70"/>
      <c r="MUQ70"/>
      <c r="MUR70"/>
      <c r="MUS70"/>
      <c r="MUT70"/>
      <c r="MUU70"/>
      <c r="MUV70"/>
      <c r="MUW70"/>
      <c r="MUX70"/>
      <c r="MUY70"/>
      <c r="MUZ70"/>
      <c r="MVA70"/>
      <c r="MVB70"/>
      <c r="MVC70"/>
      <c r="MVD70"/>
      <c r="MVE70"/>
      <c r="MVF70"/>
      <c r="MVG70"/>
      <c r="MVH70"/>
      <c r="MVI70"/>
      <c r="MVJ70"/>
      <c r="MVK70"/>
      <c r="MVL70"/>
      <c r="MVM70"/>
      <c r="MVN70"/>
      <c r="MVO70"/>
      <c r="MVP70"/>
      <c r="MVQ70"/>
      <c r="MVR70"/>
      <c r="MVS70"/>
      <c r="MVT70"/>
      <c r="MVU70"/>
      <c r="MVV70"/>
      <c r="MVW70"/>
      <c r="MVX70"/>
      <c r="MVY70"/>
      <c r="MVZ70"/>
      <c r="MWA70"/>
      <c r="MWB70"/>
      <c r="MWC70"/>
      <c r="MWD70"/>
      <c r="MWE70"/>
      <c r="MWF70"/>
      <c r="MWG70"/>
      <c r="MWH70"/>
      <c r="MWI70"/>
      <c r="MWJ70"/>
      <c r="MWK70"/>
      <c r="MWL70"/>
      <c r="MWM70"/>
      <c r="MWN70"/>
      <c r="MWO70"/>
      <c r="MWP70"/>
      <c r="MWQ70"/>
      <c r="MWR70"/>
      <c r="MWS70"/>
      <c r="MWT70"/>
      <c r="MWU70"/>
      <c r="MWV70"/>
      <c r="MWW70"/>
      <c r="MWX70"/>
      <c r="MWY70"/>
      <c r="MWZ70"/>
      <c r="MXA70"/>
      <c r="MXB70"/>
      <c r="MXC70"/>
      <c r="MXD70"/>
      <c r="MXE70"/>
      <c r="MXF70"/>
      <c r="MXG70"/>
      <c r="MXH70"/>
      <c r="MXI70"/>
      <c r="MXJ70"/>
      <c r="MXK70"/>
      <c r="MXL70"/>
      <c r="MXM70"/>
      <c r="MXN70"/>
      <c r="MXO70"/>
      <c r="MXP70"/>
      <c r="MXQ70"/>
      <c r="MXR70"/>
      <c r="MXS70"/>
      <c r="MXT70"/>
      <c r="MXU70"/>
      <c r="MXV70"/>
      <c r="MXW70"/>
      <c r="MXX70"/>
      <c r="MXY70"/>
      <c r="MXZ70"/>
      <c r="MYA70"/>
      <c r="MYB70"/>
      <c r="MYC70"/>
      <c r="MYD70"/>
      <c r="MYE70"/>
      <c r="MYF70"/>
      <c r="MYG70"/>
      <c r="MYH70"/>
      <c r="MYI70"/>
      <c r="MYJ70"/>
      <c r="MYK70"/>
      <c r="MYL70"/>
      <c r="MYM70"/>
      <c r="MYN70"/>
      <c r="MYO70"/>
      <c r="MYP70"/>
      <c r="MYQ70"/>
      <c r="MYR70"/>
      <c r="MYS70"/>
      <c r="MYT70"/>
      <c r="MYU70"/>
      <c r="MYV70"/>
      <c r="MYW70"/>
      <c r="MYX70"/>
      <c r="MYY70"/>
      <c r="MYZ70"/>
      <c r="MZA70"/>
      <c r="MZB70"/>
      <c r="MZC70"/>
      <c r="MZD70"/>
      <c r="MZE70"/>
      <c r="MZF70"/>
      <c r="MZG70"/>
      <c r="MZH70"/>
      <c r="MZI70"/>
      <c r="MZJ70"/>
      <c r="MZK70"/>
      <c r="MZL70"/>
      <c r="MZM70"/>
      <c r="MZN70"/>
      <c r="MZO70"/>
      <c r="MZP70"/>
      <c r="MZQ70"/>
      <c r="MZR70"/>
      <c r="MZS70"/>
      <c r="MZT70"/>
      <c r="MZU70"/>
      <c r="MZV70"/>
      <c r="MZW70"/>
      <c r="MZX70"/>
      <c r="MZY70"/>
      <c r="MZZ70"/>
      <c r="NAA70"/>
      <c r="NAB70"/>
      <c r="NAC70"/>
      <c r="NAD70"/>
      <c r="NAE70"/>
      <c r="NAF70"/>
      <c r="NAG70"/>
      <c r="NAH70"/>
      <c r="NAI70"/>
      <c r="NAJ70"/>
      <c r="NAK70"/>
      <c r="NAL70"/>
      <c r="NAM70"/>
      <c r="NAN70"/>
      <c r="NAO70"/>
      <c r="NAP70"/>
      <c r="NAQ70"/>
      <c r="NAR70"/>
      <c r="NAS70"/>
      <c r="NAT70"/>
      <c r="NAU70"/>
      <c r="NAV70"/>
      <c r="NAW70"/>
      <c r="NAX70"/>
      <c r="NAY70"/>
      <c r="NAZ70"/>
      <c r="NBA70"/>
      <c r="NBB70"/>
      <c r="NBC70"/>
      <c r="NBD70"/>
      <c r="NBE70"/>
      <c r="NBF70"/>
      <c r="NBG70"/>
      <c r="NBH70"/>
      <c r="NBI70"/>
      <c r="NBJ70"/>
      <c r="NBK70"/>
      <c r="NBL70"/>
      <c r="NBM70"/>
      <c r="NBN70"/>
      <c r="NBO70"/>
      <c r="NBP70"/>
      <c r="NBQ70"/>
      <c r="NBR70"/>
      <c r="NBS70"/>
      <c r="NBT70"/>
      <c r="NBU70"/>
      <c r="NBV70"/>
      <c r="NBW70"/>
      <c r="NBX70"/>
      <c r="NBY70"/>
      <c r="NBZ70"/>
      <c r="NCA70"/>
      <c r="NCB70"/>
      <c r="NCC70"/>
      <c r="NCD70"/>
      <c r="NCE70"/>
      <c r="NCF70"/>
      <c r="NCG70"/>
      <c r="NCH70"/>
      <c r="NCI70"/>
      <c r="NCJ70"/>
      <c r="NCK70"/>
      <c r="NCL70"/>
      <c r="NCM70"/>
      <c r="NCN70"/>
      <c r="NCO70"/>
      <c r="NCP70"/>
      <c r="NCQ70"/>
      <c r="NCR70"/>
      <c r="NCS70"/>
      <c r="NCT70"/>
      <c r="NCU70"/>
      <c r="NCV70"/>
      <c r="NCW70"/>
      <c r="NCX70"/>
      <c r="NCY70"/>
      <c r="NCZ70"/>
      <c r="NDA70"/>
      <c r="NDB70"/>
      <c r="NDC70"/>
      <c r="NDD70"/>
      <c r="NDE70"/>
      <c r="NDF70"/>
      <c r="NDG70"/>
      <c r="NDH70"/>
      <c r="NDI70"/>
      <c r="NDJ70"/>
      <c r="NDK70"/>
      <c r="NDL70"/>
      <c r="NDM70"/>
      <c r="NDN70"/>
      <c r="NDO70"/>
      <c r="NDP70"/>
      <c r="NDQ70"/>
      <c r="NDR70"/>
      <c r="NDS70"/>
      <c r="NDT70"/>
      <c r="NDU70"/>
      <c r="NDV70"/>
      <c r="NDW70"/>
      <c r="NDX70"/>
      <c r="NDY70"/>
      <c r="NDZ70"/>
      <c r="NEA70"/>
      <c r="NEB70"/>
      <c r="NEC70"/>
      <c r="NED70"/>
      <c r="NEE70"/>
      <c r="NEF70"/>
      <c r="NEG70"/>
      <c r="NEH70"/>
      <c r="NEI70"/>
      <c r="NEJ70"/>
      <c r="NEK70"/>
      <c r="NEL70"/>
      <c r="NEM70"/>
      <c r="NEN70"/>
      <c r="NEO70"/>
      <c r="NEP70"/>
      <c r="NEQ70"/>
      <c r="NER70"/>
      <c r="NES70"/>
      <c r="NET70"/>
      <c r="NEU70"/>
      <c r="NEV70"/>
      <c r="NEW70"/>
      <c r="NEX70"/>
      <c r="NEY70"/>
      <c r="NEZ70"/>
      <c r="NFA70"/>
      <c r="NFB70"/>
      <c r="NFC70"/>
      <c r="NFD70"/>
      <c r="NFE70"/>
      <c r="NFF70"/>
      <c r="NFG70"/>
      <c r="NFH70"/>
      <c r="NFI70"/>
      <c r="NFJ70"/>
      <c r="NFK70"/>
      <c r="NFL70"/>
      <c r="NFM70"/>
      <c r="NFN70"/>
      <c r="NFO70"/>
      <c r="NFP70"/>
      <c r="NFQ70"/>
      <c r="NFR70"/>
      <c r="NFS70"/>
      <c r="NFT70"/>
      <c r="NFU70"/>
      <c r="NFV70"/>
      <c r="NFW70"/>
      <c r="NFX70"/>
      <c r="NFY70"/>
      <c r="NFZ70"/>
      <c r="NGA70"/>
      <c r="NGB70"/>
      <c r="NGC70"/>
      <c r="NGD70"/>
      <c r="NGE70"/>
      <c r="NGF70"/>
      <c r="NGG70"/>
      <c r="NGH70"/>
      <c r="NGI70"/>
      <c r="NGJ70"/>
      <c r="NGK70"/>
      <c r="NGL70"/>
      <c r="NGM70"/>
      <c r="NGN70"/>
      <c r="NGO70"/>
      <c r="NGP70"/>
      <c r="NGQ70"/>
      <c r="NGR70"/>
      <c r="NGS70"/>
      <c r="NGT70"/>
      <c r="NGU70"/>
      <c r="NGV70"/>
      <c r="NGW70"/>
      <c r="NGX70"/>
      <c r="NGY70"/>
      <c r="NGZ70"/>
      <c r="NHA70"/>
      <c r="NHB70"/>
      <c r="NHC70"/>
      <c r="NHD70"/>
      <c r="NHE70"/>
      <c r="NHF70"/>
      <c r="NHG70"/>
      <c r="NHH70"/>
      <c r="NHI70"/>
      <c r="NHJ70"/>
      <c r="NHK70"/>
      <c r="NHL70"/>
      <c r="NHM70"/>
      <c r="NHN70"/>
      <c r="NHO70"/>
      <c r="NHP70"/>
      <c r="NHQ70"/>
      <c r="NHR70"/>
      <c r="NHS70"/>
      <c r="NHT70"/>
      <c r="NHU70"/>
      <c r="NHV70"/>
      <c r="NHW70"/>
      <c r="NHX70"/>
      <c r="NHY70"/>
      <c r="NHZ70"/>
      <c r="NIA70"/>
      <c r="NIB70"/>
      <c r="NIC70"/>
      <c r="NID70"/>
      <c r="NIE70"/>
      <c r="NIF70"/>
      <c r="NIG70"/>
      <c r="NIH70"/>
      <c r="NII70"/>
      <c r="NIJ70"/>
      <c r="NIK70"/>
      <c r="NIL70"/>
      <c r="NIM70"/>
      <c r="NIN70"/>
      <c r="NIO70"/>
      <c r="NIP70"/>
      <c r="NIQ70"/>
      <c r="NIR70"/>
      <c r="NIS70"/>
      <c r="NIT70"/>
      <c r="NIU70"/>
      <c r="NIV70"/>
      <c r="NIW70"/>
      <c r="NIX70"/>
      <c r="NIY70"/>
      <c r="NIZ70"/>
      <c r="NJA70"/>
      <c r="NJB70"/>
      <c r="NJC70"/>
      <c r="NJD70"/>
      <c r="NJE70"/>
      <c r="NJF70"/>
      <c r="NJG70"/>
      <c r="NJH70"/>
      <c r="NJI70"/>
      <c r="NJJ70"/>
      <c r="NJK70"/>
      <c r="NJL70"/>
      <c r="NJM70"/>
      <c r="NJN70"/>
      <c r="NJO70"/>
      <c r="NJP70"/>
      <c r="NJQ70"/>
      <c r="NJR70"/>
      <c r="NJS70"/>
      <c r="NJT70"/>
      <c r="NJU70"/>
      <c r="NJV70"/>
      <c r="NJW70"/>
      <c r="NJX70"/>
      <c r="NJY70"/>
      <c r="NJZ70"/>
      <c r="NKA70"/>
      <c r="NKB70"/>
      <c r="NKC70"/>
      <c r="NKD70"/>
      <c r="NKE70"/>
      <c r="NKF70"/>
      <c r="NKG70"/>
      <c r="NKH70"/>
      <c r="NKI70"/>
      <c r="NKJ70"/>
      <c r="NKK70"/>
      <c r="NKL70"/>
      <c r="NKM70"/>
      <c r="NKN70"/>
      <c r="NKO70"/>
      <c r="NKP70"/>
      <c r="NKQ70"/>
      <c r="NKR70"/>
      <c r="NKS70"/>
      <c r="NKT70"/>
      <c r="NKU70"/>
      <c r="NKV70"/>
      <c r="NKW70"/>
      <c r="NKX70"/>
      <c r="NKY70"/>
      <c r="NKZ70"/>
      <c r="NLA70"/>
      <c r="NLB70"/>
      <c r="NLC70"/>
      <c r="NLD70"/>
      <c r="NLE70"/>
      <c r="NLF70"/>
      <c r="NLG70"/>
      <c r="NLH70"/>
      <c r="NLI70"/>
      <c r="NLJ70"/>
      <c r="NLK70"/>
      <c r="NLL70"/>
      <c r="NLM70"/>
      <c r="NLN70"/>
      <c r="NLO70"/>
      <c r="NLP70"/>
      <c r="NLQ70"/>
      <c r="NLR70"/>
      <c r="NLS70"/>
      <c r="NLT70"/>
      <c r="NLU70"/>
      <c r="NLV70"/>
      <c r="NLW70"/>
      <c r="NLX70"/>
      <c r="NLY70"/>
      <c r="NLZ70"/>
      <c r="NMA70"/>
      <c r="NMB70"/>
      <c r="NMC70"/>
      <c r="NMD70"/>
      <c r="NME70"/>
      <c r="NMF70"/>
      <c r="NMG70"/>
      <c r="NMH70"/>
      <c r="NMI70"/>
      <c r="NMJ70"/>
      <c r="NMK70"/>
      <c r="NML70"/>
      <c r="NMM70"/>
      <c r="NMN70"/>
      <c r="NMO70"/>
      <c r="NMP70"/>
      <c r="NMQ70"/>
      <c r="NMR70"/>
      <c r="NMS70"/>
      <c r="NMT70"/>
      <c r="NMU70"/>
      <c r="NMV70"/>
      <c r="NMW70"/>
      <c r="NMX70"/>
      <c r="NMY70"/>
      <c r="NMZ70"/>
      <c r="NNA70"/>
      <c r="NNB70"/>
      <c r="NNC70"/>
      <c r="NND70"/>
      <c r="NNE70"/>
      <c r="NNF70"/>
      <c r="NNG70"/>
      <c r="NNH70"/>
      <c r="NNI70"/>
      <c r="NNJ70"/>
      <c r="NNK70"/>
      <c r="NNL70"/>
      <c r="NNM70"/>
      <c r="NNN70"/>
      <c r="NNO70"/>
      <c r="NNP70"/>
      <c r="NNQ70"/>
      <c r="NNR70"/>
      <c r="NNS70"/>
      <c r="NNT70"/>
      <c r="NNU70"/>
      <c r="NNV70"/>
      <c r="NNW70"/>
      <c r="NNX70"/>
      <c r="NNY70"/>
      <c r="NNZ70"/>
      <c r="NOA70"/>
      <c r="NOB70"/>
      <c r="NOC70"/>
      <c r="NOD70"/>
      <c r="NOE70"/>
      <c r="NOF70"/>
      <c r="NOG70"/>
      <c r="NOH70"/>
      <c r="NOI70"/>
      <c r="NOJ70"/>
      <c r="NOK70"/>
      <c r="NOL70"/>
      <c r="NOM70"/>
      <c r="NON70"/>
      <c r="NOO70"/>
      <c r="NOP70"/>
      <c r="NOQ70"/>
      <c r="NOR70"/>
      <c r="NOS70"/>
      <c r="NOT70"/>
      <c r="NOU70"/>
      <c r="NOV70"/>
      <c r="NOW70"/>
      <c r="NOX70"/>
      <c r="NOY70"/>
      <c r="NOZ70"/>
      <c r="NPA70"/>
      <c r="NPB70"/>
      <c r="NPC70"/>
      <c r="NPD70"/>
      <c r="NPE70"/>
      <c r="NPF70"/>
      <c r="NPG70"/>
      <c r="NPH70"/>
      <c r="NPI70"/>
      <c r="NPJ70"/>
      <c r="NPK70"/>
      <c r="NPL70"/>
      <c r="NPM70"/>
      <c r="NPN70"/>
      <c r="NPO70"/>
      <c r="NPP70"/>
      <c r="NPQ70"/>
      <c r="NPR70"/>
      <c r="NPS70"/>
      <c r="NPT70"/>
      <c r="NPU70"/>
      <c r="NPV70"/>
      <c r="NPW70"/>
      <c r="NPX70"/>
      <c r="NPY70"/>
      <c r="NPZ70"/>
      <c r="NQA70"/>
      <c r="NQB70"/>
      <c r="NQC70"/>
      <c r="NQD70"/>
      <c r="NQE70"/>
      <c r="NQF70"/>
      <c r="NQG70"/>
      <c r="NQH70"/>
      <c r="NQI70"/>
      <c r="NQJ70"/>
      <c r="NQK70"/>
      <c r="NQL70"/>
      <c r="NQM70"/>
      <c r="NQN70"/>
      <c r="NQO70"/>
      <c r="NQP70"/>
      <c r="NQQ70"/>
      <c r="NQR70"/>
      <c r="NQS70"/>
      <c r="NQT70"/>
      <c r="NQU70"/>
      <c r="NQV70"/>
      <c r="NQW70"/>
      <c r="NQX70"/>
      <c r="NQY70"/>
      <c r="NQZ70"/>
      <c r="NRA70"/>
      <c r="NRB70"/>
      <c r="NRC70"/>
      <c r="NRD70"/>
      <c r="NRE70"/>
      <c r="NRF70"/>
      <c r="NRG70"/>
      <c r="NRH70"/>
      <c r="NRI70"/>
      <c r="NRJ70"/>
      <c r="NRK70"/>
      <c r="NRL70"/>
      <c r="NRM70"/>
      <c r="NRN70"/>
      <c r="NRO70"/>
      <c r="NRP70"/>
      <c r="NRQ70"/>
      <c r="NRR70"/>
      <c r="NRS70"/>
      <c r="NRT70"/>
      <c r="NRU70"/>
      <c r="NRV70"/>
      <c r="NRW70"/>
      <c r="NRX70"/>
      <c r="NRY70"/>
      <c r="NRZ70"/>
      <c r="NSA70"/>
      <c r="NSB70"/>
      <c r="NSC70"/>
      <c r="NSD70"/>
      <c r="NSE70"/>
      <c r="NSF70"/>
      <c r="NSG70"/>
      <c r="NSH70"/>
      <c r="NSI70"/>
      <c r="NSJ70"/>
      <c r="NSK70"/>
      <c r="NSL70"/>
      <c r="NSM70"/>
      <c r="NSN70"/>
      <c r="NSO70"/>
      <c r="NSP70"/>
      <c r="NSQ70"/>
      <c r="NSR70"/>
      <c r="NSS70"/>
      <c r="NST70"/>
      <c r="NSU70"/>
      <c r="NSV70"/>
      <c r="NSW70"/>
      <c r="NSX70"/>
      <c r="NSY70"/>
      <c r="NSZ70"/>
      <c r="NTA70"/>
      <c r="NTB70"/>
      <c r="NTC70"/>
      <c r="NTD70"/>
      <c r="NTE70"/>
      <c r="NTF70"/>
      <c r="NTG70"/>
      <c r="NTH70"/>
      <c r="NTI70"/>
      <c r="NTJ70"/>
      <c r="NTK70"/>
      <c r="NTL70"/>
      <c r="NTM70"/>
      <c r="NTN70"/>
      <c r="NTO70"/>
      <c r="NTP70"/>
      <c r="NTQ70"/>
      <c r="NTR70"/>
      <c r="NTS70"/>
      <c r="NTT70"/>
      <c r="NTU70"/>
      <c r="NTV70"/>
      <c r="NTW70"/>
      <c r="NTX70"/>
      <c r="NTY70"/>
      <c r="NTZ70"/>
      <c r="NUA70"/>
      <c r="NUB70"/>
      <c r="NUC70"/>
      <c r="NUD70"/>
      <c r="NUE70"/>
      <c r="NUF70"/>
      <c r="NUG70"/>
      <c r="NUH70"/>
      <c r="NUI70"/>
      <c r="NUJ70"/>
      <c r="NUK70"/>
      <c r="NUL70"/>
      <c r="NUM70"/>
      <c r="NUN70"/>
      <c r="NUO70"/>
      <c r="NUP70"/>
      <c r="NUQ70"/>
      <c r="NUR70"/>
      <c r="NUS70"/>
      <c r="NUT70"/>
      <c r="NUU70"/>
      <c r="NUV70"/>
      <c r="NUW70"/>
      <c r="NUX70"/>
      <c r="NUY70"/>
      <c r="NUZ70"/>
      <c r="NVA70"/>
      <c r="NVB70"/>
      <c r="NVC70"/>
      <c r="NVD70"/>
      <c r="NVE70"/>
      <c r="NVF70"/>
      <c r="NVG70"/>
      <c r="NVH70"/>
      <c r="NVI70"/>
      <c r="NVJ70"/>
      <c r="NVK70"/>
      <c r="NVL70"/>
      <c r="NVM70"/>
      <c r="NVN70"/>
      <c r="NVO70"/>
      <c r="NVP70"/>
      <c r="NVQ70"/>
      <c r="NVR70"/>
      <c r="NVS70"/>
      <c r="NVT70"/>
      <c r="NVU70"/>
      <c r="NVV70"/>
      <c r="NVW70"/>
      <c r="NVX70"/>
      <c r="NVY70"/>
      <c r="NVZ70"/>
      <c r="NWA70"/>
      <c r="NWB70"/>
      <c r="NWC70"/>
      <c r="NWD70"/>
      <c r="NWE70"/>
      <c r="NWF70"/>
      <c r="NWG70"/>
      <c r="NWH70"/>
      <c r="NWI70"/>
      <c r="NWJ70"/>
      <c r="NWK70"/>
      <c r="NWL70"/>
      <c r="NWM70"/>
      <c r="NWN70"/>
      <c r="NWO70"/>
      <c r="NWP70"/>
      <c r="NWQ70"/>
      <c r="NWR70"/>
      <c r="NWS70"/>
      <c r="NWT70"/>
      <c r="NWU70"/>
      <c r="NWV70"/>
      <c r="NWW70"/>
      <c r="NWX70"/>
      <c r="NWY70"/>
      <c r="NWZ70"/>
      <c r="NXA70"/>
      <c r="NXB70"/>
      <c r="NXC70"/>
      <c r="NXD70"/>
      <c r="NXE70"/>
      <c r="NXF70"/>
      <c r="NXG70"/>
      <c r="NXH70"/>
      <c r="NXI70"/>
      <c r="NXJ70"/>
      <c r="NXK70"/>
      <c r="NXL70"/>
      <c r="NXM70"/>
      <c r="NXN70"/>
      <c r="NXO70"/>
      <c r="NXP70"/>
      <c r="NXQ70"/>
      <c r="NXR70"/>
      <c r="NXS70"/>
      <c r="NXT70"/>
      <c r="NXU70"/>
      <c r="NXV70"/>
      <c r="NXW70"/>
      <c r="NXX70"/>
      <c r="NXY70"/>
      <c r="NXZ70"/>
      <c r="NYA70"/>
      <c r="NYB70"/>
      <c r="NYC70"/>
      <c r="NYD70"/>
      <c r="NYE70"/>
      <c r="NYF70"/>
      <c r="NYG70"/>
      <c r="NYH70"/>
      <c r="NYI70"/>
      <c r="NYJ70"/>
      <c r="NYK70"/>
      <c r="NYL70"/>
      <c r="NYM70"/>
      <c r="NYN70"/>
      <c r="NYO70"/>
      <c r="NYP70"/>
      <c r="NYQ70"/>
      <c r="NYR70"/>
      <c r="NYS70"/>
      <c r="NYT70"/>
      <c r="NYU70"/>
      <c r="NYV70"/>
      <c r="NYW70"/>
      <c r="NYX70"/>
      <c r="NYY70"/>
      <c r="NYZ70"/>
      <c r="NZA70"/>
      <c r="NZB70"/>
      <c r="NZC70"/>
      <c r="NZD70"/>
      <c r="NZE70"/>
      <c r="NZF70"/>
      <c r="NZG70"/>
      <c r="NZH70"/>
      <c r="NZI70"/>
      <c r="NZJ70"/>
      <c r="NZK70"/>
      <c r="NZL70"/>
      <c r="NZM70"/>
      <c r="NZN70"/>
      <c r="NZO70"/>
      <c r="NZP70"/>
      <c r="NZQ70"/>
      <c r="NZR70"/>
      <c r="NZS70"/>
      <c r="NZT70"/>
      <c r="NZU70"/>
      <c r="NZV70"/>
      <c r="NZW70"/>
      <c r="NZX70"/>
      <c r="NZY70"/>
      <c r="NZZ70"/>
      <c r="OAA70"/>
      <c r="OAB70"/>
      <c r="OAC70"/>
      <c r="OAD70"/>
      <c r="OAE70"/>
      <c r="OAF70"/>
      <c r="OAG70"/>
      <c r="OAH70"/>
      <c r="OAI70"/>
      <c r="OAJ70"/>
      <c r="OAK70"/>
      <c r="OAL70"/>
      <c r="OAM70"/>
      <c r="OAN70"/>
      <c r="OAO70"/>
      <c r="OAP70"/>
      <c r="OAQ70"/>
      <c r="OAR70"/>
      <c r="OAS70"/>
      <c r="OAT70"/>
      <c r="OAU70"/>
      <c r="OAV70"/>
      <c r="OAW70"/>
      <c r="OAX70"/>
      <c r="OAY70"/>
      <c r="OAZ70"/>
      <c r="OBA70"/>
      <c r="OBB70"/>
      <c r="OBC70"/>
      <c r="OBD70"/>
      <c r="OBE70"/>
      <c r="OBF70"/>
      <c r="OBG70"/>
      <c r="OBH70"/>
      <c r="OBI70"/>
      <c r="OBJ70"/>
      <c r="OBK70"/>
      <c r="OBL70"/>
      <c r="OBM70"/>
      <c r="OBN70"/>
      <c r="OBO70"/>
      <c r="OBP70"/>
      <c r="OBQ70"/>
      <c r="OBR70"/>
      <c r="OBS70"/>
      <c r="OBT70"/>
      <c r="OBU70"/>
      <c r="OBV70"/>
      <c r="OBW70"/>
      <c r="OBX70"/>
      <c r="OBY70"/>
      <c r="OBZ70"/>
      <c r="OCA70"/>
      <c r="OCB70"/>
      <c r="OCC70"/>
      <c r="OCD70"/>
      <c r="OCE70"/>
      <c r="OCF70"/>
      <c r="OCG70"/>
      <c r="OCH70"/>
      <c r="OCI70"/>
      <c r="OCJ70"/>
      <c r="OCK70"/>
      <c r="OCL70"/>
      <c r="OCM70"/>
      <c r="OCN70"/>
      <c r="OCO70"/>
      <c r="OCP70"/>
      <c r="OCQ70"/>
      <c r="OCR70"/>
      <c r="OCS70"/>
      <c r="OCT70"/>
      <c r="OCU70"/>
      <c r="OCV70"/>
      <c r="OCW70"/>
      <c r="OCX70"/>
      <c r="OCY70"/>
      <c r="OCZ70"/>
      <c r="ODA70"/>
      <c r="ODB70"/>
      <c r="ODC70"/>
      <c r="ODD70"/>
      <c r="ODE70"/>
      <c r="ODF70"/>
      <c r="ODG70"/>
      <c r="ODH70"/>
      <c r="ODI70"/>
      <c r="ODJ70"/>
      <c r="ODK70"/>
      <c r="ODL70"/>
      <c r="ODM70"/>
      <c r="ODN70"/>
      <c r="ODO70"/>
      <c r="ODP70"/>
      <c r="ODQ70"/>
      <c r="ODR70"/>
      <c r="ODS70"/>
      <c r="ODT70"/>
      <c r="ODU70"/>
      <c r="ODV70"/>
      <c r="ODW70"/>
      <c r="ODX70"/>
      <c r="ODY70"/>
      <c r="ODZ70"/>
      <c r="OEA70"/>
      <c r="OEB70"/>
      <c r="OEC70"/>
      <c r="OED70"/>
      <c r="OEE70"/>
      <c r="OEF70"/>
      <c r="OEG70"/>
      <c r="OEH70"/>
      <c r="OEI70"/>
      <c r="OEJ70"/>
      <c r="OEK70"/>
      <c r="OEL70"/>
      <c r="OEM70"/>
      <c r="OEN70"/>
      <c r="OEO70"/>
      <c r="OEP70"/>
      <c r="OEQ70"/>
      <c r="OER70"/>
      <c r="OES70"/>
      <c r="OET70"/>
      <c r="OEU70"/>
      <c r="OEV70"/>
      <c r="OEW70"/>
      <c r="OEX70"/>
      <c r="OEY70"/>
      <c r="OEZ70"/>
      <c r="OFA70"/>
      <c r="OFB70"/>
      <c r="OFC70"/>
      <c r="OFD70"/>
      <c r="OFE70"/>
      <c r="OFF70"/>
      <c r="OFG70"/>
      <c r="OFH70"/>
      <c r="OFI70"/>
      <c r="OFJ70"/>
      <c r="OFK70"/>
      <c r="OFL70"/>
      <c r="OFM70"/>
      <c r="OFN70"/>
      <c r="OFO70"/>
      <c r="OFP70"/>
      <c r="OFQ70"/>
      <c r="OFR70"/>
      <c r="OFS70"/>
      <c r="OFT70"/>
      <c r="OFU70"/>
      <c r="OFV70"/>
      <c r="OFW70"/>
      <c r="OFX70"/>
      <c r="OFY70"/>
      <c r="OFZ70"/>
      <c r="OGA70"/>
      <c r="OGB70"/>
      <c r="OGC70"/>
      <c r="OGD70"/>
      <c r="OGE70"/>
      <c r="OGF70"/>
      <c r="OGG70"/>
      <c r="OGH70"/>
      <c r="OGI70"/>
      <c r="OGJ70"/>
      <c r="OGK70"/>
      <c r="OGL70"/>
      <c r="OGM70"/>
      <c r="OGN70"/>
      <c r="OGO70"/>
      <c r="OGP70"/>
      <c r="OGQ70"/>
      <c r="OGR70"/>
      <c r="OGS70"/>
      <c r="OGT70"/>
      <c r="OGU70"/>
      <c r="OGV70"/>
      <c r="OGW70"/>
      <c r="OGX70"/>
      <c r="OGY70"/>
      <c r="OGZ70"/>
      <c r="OHA70"/>
      <c r="OHB70"/>
      <c r="OHC70"/>
      <c r="OHD70"/>
      <c r="OHE70"/>
      <c r="OHF70"/>
      <c r="OHG70"/>
      <c r="OHH70"/>
      <c r="OHI70"/>
      <c r="OHJ70"/>
      <c r="OHK70"/>
      <c r="OHL70"/>
      <c r="OHM70"/>
      <c r="OHN70"/>
      <c r="OHO70"/>
      <c r="OHP70"/>
      <c r="OHQ70"/>
      <c r="OHR70"/>
      <c r="OHS70"/>
      <c r="OHT70"/>
      <c r="OHU70"/>
      <c r="OHV70"/>
      <c r="OHW70"/>
      <c r="OHX70"/>
      <c r="OHY70"/>
      <c r="OHZ70"/>
      <c r="OIA70"/>
      <c r="OIB70"/>
      <c r="OIC70"/>
      <c r="OID70"/>
      <c r="OIE70"/>
      <c r="OIF70"/>
      <c r="OIG70"/>
      <c r="OIH70"/>
      <c r="OII70"/>
      <c r="OIJ70"/>
      <c r="OIK70"/>
      <c r="OIL70"/>
      <c r="OIM70"/>
      <c r="OIN70"/>
      <c r="OIO70"/>
      <c r="OIP70"/>
      <c r="OIQ70"/>
      <c r="OIR70"/>
      <c r="OIS70"/>
      <c r="OIT70"/>
      <c r="OIU70"/>
      <c r="OIV70"/>
      <c r="OIW70"/>
      <c r="OIX70"/>
      <c r="OIY70"/>
      <c r="OIZ70"/>
      <c r="OJA70"/>
      <c r="OJB70"/>
      <c r="OJC70"/>
      <c r="OJD70"/>
      <c r="OJE70"/>
      <c r="OJF70"/>
      <c r="OJG70"/>
      <c r="OJH70"/>
      <c r="OJI70"/>
      <c r="OJJ70"/>
      <c r="OJK70"/>
      <c r="OJL70"/>
      <c r="OJM70"/>
      <c r="OJN70"/>
      <c r="OJO70"/>
      <c r="OJP70"/>
      <c r="OJQ70"/>
      <c r="OJR70"/>
      <c r="OJS70"/>
      <c r="OJT70"/>
      <c r="OJU70"/>
      <c r="OJV70"/>
      <c r="OJW70"/>
      <c r="OJX70"/>
      <c r="OJY70"/>
      <c r="OJZ70"/>
      <c r="OKA70"/>
      <c r="OKB70"/>
      <c r="OKC70"/>
      <c r="OKD70"/>
      <c r="OKE70"/>
      <c r="OKF70"/>
      <c r="OKG70"/>
      <c r="OKH70"/>
      <c r="OKI70"/>
      <c r="OKJ70"/>
      <c r="OKK70"/>
      <c r="OKL70"/>
      <c r="OKM70"/>
      <c r="OKN70"/>
      <c r="OKO70"/>
      <c r="OKP70"/>
      <c r="OKQ70"/>
      <c r="OKR70"/>
      <c r="OKS70"/>
      <c r="OKT70"/>
      <c r="OKU70"/>
      <c r="OKV70"/>
      <c r="OKW70"/>
      <c r="OKX70"/>
      <c r="OKY70"/>
      <c r="OKZ70"/>
      <c r="OLA70"/>
      <c r="OLB70"/>
      <c r="OLC70"/>
      <c r="OLD70"/>
      <c r="OLE70"/>
      <c r="OLF70"/>
      <c r="OLG70"/>
      <c r="OLH70"/>
      <c r="OLI70"/>
      <c r="OLJ70"/>
      <c r="OLK70"/>
      <c r="OLL70"/>
      <c r="OLM70"/>
      <c r="OLN70"/>
      <c r="OLO70"/>
      <c r="OLP70"/>
      <c r="OLQ70"/>
      <c r="OLR70"/>
      <c r="OLS70"/>
      <c r="OLT70"/>
      <c r="OLU70"/>
      <c r="OLV70"/>
      <c r="OLW70"/>
      <c r="OLX70"/>
      <c r="OLY70"/>
      <c r="OLZ70"/>
      <c r="OMA70"/>
      <c r="OMB70"/>
      <c r="OMC70"/>
      <c r="OMD70"/>
      <c r="OME70"/>
      <c r="OMF70"/>
      <c r="OMG70"/>
      <c r="OMH70"/>
      <c r="OMI70"/>
      <c r="OMJ70"/>
      <c r="OMK70"/>
      <c r="OML70"/>
      <c r="OMM70"/>
      <c r="OMN70"/>
      <c r="OMO70"/>
      <c r="OMP70"/>
      <c r="OMQ70"/>
      <c r="OMR70"/>
      <c r="OMS70"/>
      <c r="OMT70"/>
      <c r="OMU70"/>
      <c r="OMV70"/>
      <c r="OMW70"/>
      <c r="OMX70"/>
      <c r="OMY70"/>
      <c r="OMZ70"/>
      <c r="ONA70"/>
      <c r="ONB70"/>
      <c r="ONC70"/>
      <c r="OND70"/>
      <c r="ONE70"/>
      <c r="ONF70"/>
      <c r="ONG70"/>
      <c r="ONH70"/>
      <c r="ONI70"/>
      <c r="ONJ70"/>
      <c r="ONK70"/>
      <c r="ONL70"/>
      <c r="ONM70"/>
      <c r="ONN70"/>
      <c r="ONO70"/>
      <c r="ONP70"/>
      <c r="ONQ70"/>
      <c r="ONR70"/>
      <c r="ONS70"/>
      <c r="ONT70"/>
      <c r="ONU70"/>
      <c r="ONV70"/>
      <c r="ONW70"/>
      <c r="ONX70"/>
      <c r="ONY70"/>
      <c r="ONZ70"/>
      <c r="OOA70"/>
      <c r="OOB70"/>
      <c r="OOC70"/>
      <c r="OOD70"/>
      <c r="OOE70"/>
      <c r="OOF70"/>
      <c r="OOG70"/>
      <c r="OOH70"/>
      <c r="OOI70"/>
      <c r="OOJ70"/>
      <c r="OOK70"/>
      <c r="OOL70"/>
      <c r="OOM70"/>
      <c r="OON70"/>
      <c r="OOO70"/>
      <c r="OOP70"/>
      <c r="OOQ70"/>
      <c r="OOR70"/>
      <c r="OOS70"/>
      <c r="OOT70"/>
      <c r="OOU70"/>
      <c r="OOV70"/>
      <c r="OOW70"/>
      <c r="OOX70"/>
      <c r="OOY70"/>
      <c r="OOZ70"/>
      <c r="OPA70"/>
      <c r="OPB70"/>
      <c r="OPC70"/>
      <c r="OPD70"/>
      <c r="OPE70"/>
      <c r="OPF70"/>
      <c r="OPG70"/>
      <c r="OPH70"/>
      <c r="OPI70"/>
      <c r="OPJ70"/>
      <c r="OPK70"/>
      <c r="OPL70"/>
      <c r="OPM70"/>
      <c r="OPN70"/>
      <c r="OPO70"/>
      <c r="OPP70"/>
      <c r="OPQ70"/>
      <c r="OPR70"/>
      <c r="OPS70"/>
      <c r="OPT70"/>
      <c r="OPU70"/>
      <c r="OPV70"/>
      <c r="OPW70"/>
      <c r="OPX70"/>
      <c r="OPY70"/>
      <c r="OPZ70"/>
      <c r="OQA70"/>
      <c r="OQB70"/>
      <c r="OQC70"/>
      <c r="OQD70"/>
      <c r="OQE70"/>
      <c r="OQF70"/>
      <c r="OQG70"/>
      <c r="OQH70"/>
      <c r="OQI70"/>
      <c r="OQJ70"/>
      <c r="OQK70"/>
      <c r="OQL70"/>
      <c r="OQM70"/>
      <c r="OQN70"/>
      <c r="OQO70"/>
      <c r="OQP70"/>
      <c r="OQQ70"/>
      <c r="OQR70"/>
      <c r="OQS70"/>
      <c r="OQT70"/>
      <c r="OQU70"/>
      <c r="OQV70"/>
      <c r="OQW70"/>
      <c r="OQX70"/>
      <c r="OQY70"/>
      <c r="OQZ70"/>
      <c r="ORA70"/>
      <c r="ORB70"/>
      <c r="ORC70"/>
      <c r="ORD70"/>
      <c r="ORE70"/>
      <c r="ORF70"/>
      <c r="ORG70"/>
      <c r="ORH70"/>
      <c r="ORI70"/>
      <c r="ORJ70"/>
      <c r="ORK70"/>
      <c r="ORL70"/>
      <c r="ORM70"/>
      <c r="ORN70"/>
      <c r="ORO70"/>
      <c r="ORP70"/>
      <c r="ORQ70"/>
      <c r="ORR70"/>
      <c r="ORS70"/>
      <c r="ORT70"/>
      <c r="ORU70"/>
      <c r="ORV70"/>
      <c r="ORW70"/>
      <c r="ORX70"/>
      <c r="ORY70"/>
      <c r="ORZ70"/>
      <c r="OSA70"/>
      <c r="OSB70"/>
      <c r="OSC70"/>
      <c r="OSD70"/>
      <c r="OSE70"/>
      <c r="OSF70"/>
      <c r="OSG70"/>
      <c r="OSH70"/>
      <c r="OSI70"/>
      <c r="OSJ70"/>
      <c r="OSK70"/>
      <c r="OSL70"/>
      <c r="OSM70"/>
      <c r="OSN70"/>
      <c r="OSO70"/>
      <c r="OSP70"/>
      <c r="OSQ70"/>
      <c r="OSR70"/>
      <c r="OSS70"/>
      <c r="OST70"/>
      <c r="OSU70"/>
      <c r="OSV70"/>
      <c r="OSW70"/>
      <c r="OSX70"/>
      <c r="OSY70"/>
      <c r="OSZ70"/>
      <c r="OTA70"/>
      <c r="OTB70"/>
      <c r="OTC70"/>
      <c r="OTD70"/>
      <c r="OTE70"/>
      <c r="OTF70"/>
      <c r="OTG70"/>
      <c r="OTH70"/>
      <c r="OTI70"/>
      <c r="OTJ70"/>
      <c r="OTK70"/>
      <c r="OTL70"/>
      <c r="OTM70"/>
      <c r="OTN70"/>
      <c r="OTO70"/>
      <c r="OTP70"/>
      <c r="OTQ70"/>
      <c r="OTR70"/>
      <c r="OTS70"/>
      <c r="OTT70"/>
      <c r="OTU70"/>
      <c r="OTV70"/>
      <c r="OTW70"/>
      <c r="OTX70"/>
      <c r="OTY70"/>
      <c r="OTZ70"/>
      <c r="OUA70"/>
      <c r="OUB70"/>
      <c r="OUC70"/>
      <c r="OUD70"/>
      <c r="OUE70"/>
      <c r="OUF70"/>
      <c r="OUG70"/>
      <c r="OUH70"/>
      <c r="OUI70"/>
      <c r="OUJ70"/>
      <c r="OUK70"/>
      <c r="OUL70"/>
      <c r="OUM70"/>
      <c r="OUN70"/>
      <c r="OUO70"/>
      <c r="OUP70"/>
      <c r="OUQ70"/>
      <c r="OUR70"/>
      <c r="OUS70"/>
      <c r="OUT70"/>
      <c r="OUU70"/>
      <c r="OUV70"/>
      <c r="OUW70"/>
      <c r="OUX70"/>
      <c r="OUY70"/>
      <c r="OUZ70"/>
      <c r="OVA70"/>
      <c r="OVB70"/>
      <c r="OVC70"/>
      <c r="OVD70"/>
      <c r="OVE70"/>
      <c r="OVF70"/>
      <c r="OVG70"/>
      <c r="OVH70"/>
      <c r="OVI70"/>
      <c r="OVJ70"/>
      <c r="OVK70"/>
      <c r="OVL70"/>
      <c r="OVM70"/>
      <c r="OVN70"/>
      <c r="OVO70"/>
      <c r="OVP70"/>
      <c r="OVQ70"/>
      <c r="OVR70"/>
      <c r="OVS70"/>
      <c r="OVT70"/>
      <c r="OVU70"/>
      <c r="OVV70"/>
      <c r="OVW70"/>
      <c r="OVX70"/>
      <c r="OVY70"/>
      <c r="OVZ70"/>
      <c r="OWA70"/>
      <c r="OWB70"/>
      <c r="OWC70"/>
      <c r="OWD70"/>
      <c r="OWE70"/>
      <c r="OWF70"/>
      <c r="OWG70"/>
      <c r="OWH70"/>
      <c r="OWI70"/>
      <c r="OWJ70"/>
      <c r="OWK70"/>
      <c r="OWL70"/>
      <c r="OWM70"/>
      <c r="OWN70"/>
      <c r="OWO70"/>
      <c r="OWP70"/>
      <c r="OWQ70"/>
      <c r="OWR70"/>
      <c r="OWS70"/>
      <c r="OWT70"/>
      <c r="OWU70"/>
      <c r="OWV70"/>
      <c r="OWW70"/>
      <c r="OWX70"/>
      <c r="OWY70"/>
      <c r="OWZ70"/>
      <c r="OXA70"/>
      <c r="OXB70"/>
      <c r="OXC70"/>
      <c r="OXD70"/>
      <c r="OXE70"/>
      <c r="OXF70"/>
      <c r="OXG70"/>
      <c r="OXH70"/>
      <c r="OXI70"/>
      <c r="OXJ70"/>
      <c r="OXK70"/>
      <c r="OXL70"/>
      <c r="OXM70"/>
      <c r="OXN70"/>
      <c r="OXO70"/>
      <c r="OXP70"/>
      <c r="OXQ70"/>
      <c r="OXR70"/>
      <c r="OXS70"/>
      <c r="OXT70"/>
      <c r="OXU70"/>
      <c r="OXV70"/>
      <c r="OXW70"/>
      <c r="OXX70"/>
      <c r="OXY70"/>
      <c r="OXZ70"/>
      <c r="OYA70"/>
      <c r="OYB70"/>
      <c r="OYC70"/>
      <c r="OYD70"/>
      <c r="OYE70"/>
      <c r="OYF70"/>
      <c r="OYG70"/>
      <c r="OYH70"/>
      <c r="OYI70"/>
      <c r="OYJ70"/>
      <c r="OYK70"/>
      <c r="OYL70"/>
      <c r="OYM70"/>
      <c r="OYN70"/>
      <c r="OYO70"/>
      <c r="OYP70"/>
      <c r="OYQ70"/>
      <c r="OYR70"/>
      <c r="OYS70"/>
      <c r="OYT70"/>
      <c r="OYU70"/>
      <c r="OYV70"/>
      <c r="OYW70"/>
      <c r="OYX70"/>
      <c r="OYY70"/>
      <c r="OYZ70"/>
      <c r="OZA70"/>
      <c r="OZB70"/>
      <c r="OZC70"/>
      <c r="OZD70"/>
      <c r="OZE70"/>
      <c r="OZF70"/>
      <c r="OZG70"/>
      <c r="OZH70"/>
      <c r="OZI70"/>
      <c r="OZJ70"/>
      <c r="OZK70"/>
      <c r="OZL70"/>
      <c r="OZM70"/>
      <c r="OZN70"/>
      <c r="OZO70"/>
      <c r="OZP70"/>
      <c r="OZQ70"/>
      <c r="OZR70"/>
      <c r="OZS70"/>
      <c r="OZT70"/>
      <c r="OZU70"/>
      <c r="OZV70"/>
      <c r="OZW70"/>
      <c r="OZX70"/>
      <c r="OZY70"/>
      <c r="OZZ70"/>
      <c r="PAA70"/>
      <c r="PAB70"/>
      <c r="PAC70"/>
      <c r="PAD70"/>
      <c r="PAE70"/>
      <c r="PAF70"/>
      <c r="PAG70"/>
      <c r="PAH70"/>
      <c r="PAI70"/>
      <c r="PAJ70"/>
      <c r="PAK70"/>
      <c r="PAL70"/>
      <c r="PAM70"/>
      <c r="PAN70"/>
      <c r="PAO70"/>
      <c r="PAP70"/>
      <c r="PAQ70"/>
      <c r="PAR70"/>
      <c r="PAS70"/>
      <c r="PAT70"/>
      <c r="PAU70"/>
      <c r="PAV70"/>
      <c r="PAW70"/>
      <c r="PAX70"/>
      <c r="PAY70"/>
      <c r="PAZ70"/>
      <c r="PBA70"/>
      <c r="PBB70"/>
      <c r="PBC70"/>
      <c r="PBD70"/>
      <c r="PBE70"/>
      <c r="PBF70"/>
      <c r="PBG70"/>
      <c r="PBH70"/>
      <c r="PBI70"/>
      <c r="PBJ70"/>
      <c r="PBK70"/>
      <c r="PBL70"/>
      <c r="PBM70"/>
      <c r="PBN70"/>
      <c r="PBO70"/>
      <c r="PBP70"/>
      <c r="PBQ70"/>
      <c r="PBR70"/>
      <c r="PBS70"/>
      <c r="PBT70"/>
      <c r="PBU70"/>
      <c r="PBV70"/>
      <c r="PBW70"/>
      <c r="PBX70"/>
      <c r="PBY70"/>
      <c r="PBZ70"/>
      <c r="PCA70"/>
      <c r="PCB70"/>
      <c r="PCC70"/>
      <c r="PCD70"/>
      <c r="PCE70"/>
      <c r="PCF70"/>
      <c r="PCG70"/>
      <c r="PCH70"/>
      <c r="PCI70"/>
      <c r="PCJ70"/>
      <c r="PCK70"/>
      <c r="PCL70"/>
      <c r="PCM70"/>
      <c r="PCN70"/>
      <c r="PCO70"/>
      <c r="PCP70"/>
      <c r="PCQ70"/>
      <c r="PCR70"/>
      <c r="PCS70"/>
      <c r="PCT70"/>
      <c r="PCU70"/>
      <c r="PCV70"/>
      <c r="PCW70"/>
      <c r="PCX70"/>
      <c r="PCY70"/>
      <c r="PCZ70"/>
      <c r="PDA70"/>
      <c r="PDB70"/>
      <c r="PDC70"/>
      <c r="PDD70"/>
      <c r="PDE70"/>
      <c r="PDF70"/>
      <c r="PDG70"/>
      <c r="PDH70"/>
      <c r="PDI70"/>
      <c r="PDJ70"/>
      <c r="PDK70"/>
      <c r="PDL70"/>
      <c r="PDM70"/>
      <c r="PDN70"/>
      <c r="PDO70"/>
      <c r="PDP70"/>
      <c r="PDQ70"/>
      <c r="PDR70"/>
      <c r="PDS70"/>
      <c r="PDT70"/>
      <c r="PDU70"/>
      <c r="PDV70"/>
      <c r="PDW70"/>
      <c r="PDX70"/>
      <c r="PDY70"/>
      <c r="PDZ70"/>
      <c r="PEA70"/>
      <c r="PEB70"/>
      <c r="PEC70"/>
      <c r="PED70"/>
      <c r="PEE70"/>
      <c r="PEF70"/>
      <c r="PEG70"/>
      <c r="PEH70"/>
      <c r="PEI70"/>
      <c r="PEJ70"/>
      <c r="PEK70"/>
      <c r="PEL70"/>
      <c r="PEM70"/>
      <c r="PEN70"/>
      <c r="PEO70"/>
      <c r="PEP70"/>
      <c r="PEQ70"/>
      <c r="PER70"/>
      <c r="PES70"/>
      <c r="PET70"/>
      <c r="PEU70"/>
      <c r="PEV70"/>
      <c r="PEW70"/>
      <c r="PEX70"/>
      <c r="PEY70"/>
      <c r="PEZ70"/>
      <c r="PFA70"/>
      <c r="PFB70"/>
      <c r="PFC70"/>
      <c r="PFD70"/>
      <c r="PFE70"/>
      <c r="PFF70"/>
      <c r="PFG70"/>
      <c r="PFH70"/>
      <c r="PFI70"/>
      <c r="PFJ70"/>
      <c r="PFK70"/>
      <c r="PFL70"/>
      <c r="PFM70"/>
      <c r="PFN70"/>
      <c r="PFO70"/>
      <c r="PFP70"/>
      <c r="PFQ70"/>
      <c r="PFR70"/>
      <c r="PFS70"/>
      <c r="PFT70"/>
      <c r="PFU70"/>
      <c r="PFV70"/>
      <c r="PFW70"/>
      <c r="PFX70"/>
      <c r="PFY70"/>
      <c r="PFZ70"/>
      <c r="PGA70"/>
      <c r="PGB70"/>
      <c r="PGC70"/>
      <c r="PGD70"/>
      <c r="PGE70"/>
      <c r="PGF70"/>
      <c r="PGG70"/>
      <c r="PGH70"/>
      <c r="PGI70"/>
      <c r="PGJ70"/>
      <c r="PGK70"/>
      <c r="PGL70"/>
      <c r="PGM70"/>
      <c r="PGN70"/>
      <c r="PGO70"/>
      <c r="PGP70"/>
      <c r="PGQ70"/>
      <c r="PGR70"/>
      <c r="PGS70"/>
      <c r="PGT70"/>
      <c r="PGU70"/>
      <c r="PGV70"/>
      <c r="PGW70"/>
      <c r="PGX70"/>
      <c r="PGY70"/>
      <c r="PGZ70"/>
      <c r="PHA70"/>
      <c r="PHB70"/>
      <c r="PHC70"/>
      <c r="PHD70"/>
      <c r="PHE70"/>
      <c r="PHF70"/>
      <c r="PHG70"/>
      <c r="PHH70"/>
      <c r="PHI70"/>
      <c r="PHJ70"/>
      <c r="PHK70"/>
      <c r="PHL70"/>
      <c r="PHM70"/>
      <c r="PHN70"/>
      <c r="PHO70"/>
      <c r="PHP70"/>
      <c r="PHQ70"/>
      <c r="PHR70"/>
      <c r="PHS70"/>
      <c r="PHT70"/>
      <c r="PHU70"/>
      <c r="PHV70"/>
      <c r="PHW70"/>
      <c r="PHX70"/>
      <c r="PHY70"/>
      <c r="PHZ70"/>
      <c r="PIA70"/>
      <c r="PIB70"/>
      <c r="PIC70"/>
      <c r="PID70"/>
      <c r="PIE70"/>
      <c r="PIF70"/>
      <c r="PIG70"/>
      <c r="PIH70"/>
      <c r="PII70"/>
      <c r="PIJ70"/>
      <c r="PIK70"/>
      <c r="PIL70"/>
      <c r="PIM70"/>
      <c r="PIN70"/>
      <c r="PIO70"/>
      <c r="PIP70"/>
      <c r="PIQ70"/>
      <c r="PIR70"/>
      <c r="PIS70"/>
      <c r="PIT70"/>
      <c r="PIU70"/>
      <c r="PIV70"/>
      <c r="PIW70"/>
      <c r="PIX70"/>
      <c r="PIY70"/>
      <c r="PIZ70"/>
      <c r="PJA70"/>
      <c r="PJB70"/>
      <c r="PJC70"/>
      <c r="PJD70"/>
      <c r="PJE70"/>
      <c r="PJF70"/>
      <c r="PJG70"/>
      <c r="PJH70"/>
      <c r="PJI70"/>
      <c r="PJJ70"/>
      <c r="PJK70"/>
      <c r="PJL70"/>
      <c r="PJM70"/>
      <c r="PJN70"/>
      <c r="PJO70"/>
      <c r="PJP70"/>
      <c r="PJQ70"/>
      <c r="PJR70"/>
      <c r="PJS70"/>
      <c r="PJT70"/>
      <c r="PJU70"/>
      <c r="PJV70"/>
      <c r="PJW70"/>
      <c r="PJX70"/>
      <c r="PJY70"/>
      <c r="PJZ70"/>
      <c r="PKA70"/>
      <c r="PKB70"/>
      <c r="PKC70"/>
      <c r="PKD70"/>
      <c r="PKE70"/>
      <c r="PKF70"/>
      <c r="PKG70"/>
      <c r="PKH70"/>
      <c r="PKI70"/>
      <c r="PKJ70"/>
      <c r="PKK70"/>
      <c r="PKL70"/>
      <c r="PKM70"/>
      <c r="PKN70"/>
      <c r="PKO70"/>
      <c r="PKP70"/>
      <c r="PKQ70"/>
      <c r="PKR70"/>
      <c r="PKS70"/>
      <c r="PKT70"/>
      <c r="PKU70"/>
      <c r="PKV70"/>
      <c r="PKW70"/>
      <c r="PKX70"/>
      <c r="PKY70"/>
      <c r="PKZ70"/>
      <c r="PLA70"/>
      <c r="PLB70"/>
      <c r="PLC70"/>
      <c r="PLD70"/>
      <c r="PLE70"/>
      <c r="PLF70"/>
      <c r="PLG70"/>
      <c r="PLH70"/>
      <c r="PLI70"/>
      <c r="PLJ70"/>
      <c r="PLK70"/>
      <c r="PLL70"/>
      <c r="PLM70"/>
      <c r="PLN70"/>
      <c r="PLO70"/>
      <c r="PLP70"/>
      <c r="PLQ70"/>
      <c r="PLR70"/>
      <c r="PLS70"/>
      <c r="PLT70"/>
      <c r="PLU70"/>
      <c r="PLV70"/>
      <c r="PLW70"/>
      <c r="PLX70"/>
      <c r="PLY70"/>
      <c r="PLZ70"/>
      <c r="PMA70"/>
      <c r="PMB70"/>
      <c r="PMC70"/>
      <c r="PMD70"/>
      <c r="PME70"/>
      <c r="PMF70"/>
      <c r="PMG70"/>
      <c r="PMH70"/>
      <c r="PMI70"/>
      <c r="PMJ70"/>
      <c r="PMK70"/>
      <c r="PML70"/>
      <c r="PMM70"/>
      <c r="PMN70"/>
      <c r="PMO70"/>
      <c r="PMP70"/>
      <c r="PMQ70"/>
      <c r="PMR70"/>
      <c r="PMS70"/>
      <c r="PMT70"/>
      <c r="PMU70"/>
      <c r="PMV70"/>
      <c r="PMW70"/>
      <c r="PMX70"/>
      <c r="PMY70"/>
      <c r="PMZ70"/>
      <c r="PNA70"/>
      <c r="PNB70"/>
      <c r="PNC70"/>
      <c r="PND70"/>
      <c r="PNE70"/>
      <c r="PNF70"/>
      <c r="PNG70"/>
      <c r="PNH70"/>
      <c r="PNI70"/>
      <c r="PNJ70"/>
      <c r="PNK70"/>
      <c r="PNL70"/>
      <c r="PNM70"/>
      <c r="PNN70"/>
      <c r="PNO70"/>
      <c r="PNP70"/>
      <c r="PNQ70"/>
      <c r="PNR70"/>
      <c r="PNS70"/>
      <c r="PNT70"/>
      <c r="PNU70"/>
      <c r="PNV70"/>
      <c r="PNW70"/>
      <c r="PNX70"/>
      <c r="PNY70"/>
      <c r="PNZ70"/>
      <c r="POA70"/>
      <c r="POB70"/>
      <c r="POC70"/>
      <c r="POD70"/>
      <c r="POE70"/>
      <c r="POF70"/>
      <c r="POG70"/>
      <c r="POH70"/>
      <c r="POI70"/>
      <c r="POJ70"/>
      <c r="POK70"/>
      <c r="POL70"/>
      <c r="POM70"/>
      <c r="PON70"/>
      <c r="POO70"/>
      <c r="POP70"/>
      <c r="POQ70"/>
      <c r="POR70"/>
      <c r="POS70"/>
      <c r="POT70"/>
      <c r="POU70"/>
      <c r="POV70"/>
      <c r="POW70"/>
      <c r="POX70"/>
      <c r="POY70"/>
      <c r="POZ70"/>
      <c r="PPA70"/>
      <c r="PPB70"/>
      <c r="PPC70"/>
      <c r="PPD70"/>
      <c r="PPE70"/>
      <c r="PPF70"/>
      <c r="PPG70"/>
      <c r="PPH70"/>
      <c r="PPI70"/>
      <c r="PPJ70"/>
      <c r="PPK70"/>
      <c r="PPL70"/>
      <c r="PPM70"/>
      <c r="PPN70"/>
      <c r="PPO70"/>
      <c r="PPP70"/>
      <c r="PPQ70"/>
      <c r="PPR70"/>
      <c r="PPS70"/>
      <c r="PPT70"/>
      <c r="PPU70"/>
      <c r="PPV70"/>
      <c r="PPW70"/>
      <c r="PPX70"/>
      <c r="PPY70"/>
      <c r="PPZ70"/>
      <c r="PQA70"/>
      <c r="PQB70"/>
      <c r="PQC70"/>
      <c r="PQD70"/>
      <c r="PQE70"/>
      <c r="PQF70"/>
      <c r="PQG70"/>
      <c r="PQH70"/>
      <c r="PQI70"/>
      <c r="PQJ70"/>
      <c r="PQK70"/>
      <c r="PQL70"/>
      <c r="PQM70"/>
      <c r="PQN70"/>
      <c r="PQO70"/>
      <c r="PQP70"/>
      <c r="PQQ70"/>
      <c r="PQR70"/>
      <c r="PQS70"/>
      <c r="PQT70"/>
      <c r="PQU70"/>
      <c r="PQV70"/>
      <c r="PQW70"/>
      <c r="PQX70"/>
      <c r="PQY70"/>
      <c r="PQZ70"/>
      <c r="PRA70"/>
      <c r="PRB70"/>
      <c r="PRC70"/>
      <c r="PRD70"/>
      <c r="PRE70"/>
      <c r="PRF70"/>
      <c r="PRG70"/>
      <c r="PRH70"/>
      <c r="PRI70"/>
      <c r="PRJ70"/>
      <c r="PRK70"/>
      <c r="PRL70"/>
      <c r="PRM70"/>
      <c r="PRN70"/>
      <c r="PRO70"/>
      <c r="PRP70"/>
      <c r="PRQ70"/>
      <c r="PRR70"/>
      <c r="PRS70"/>
      <c r="PRT70"/>
      <c r="PRU70"/>
      <c r="PRV70"/>
      <c r="PRW70"/>
      <c r="PRX70"/>
      <c r="PRY70"/>
      <c r="PRZ70"/>
      <c r="PSA70"/>
      <c r="PSB70"/>
      <c r="PSC70"/>
      <c r="PSD70"/>
      <c r="PSE70"/>
      <c r="PSF70"/>
      <c r="PSG70"/>
      <c r="PSH70"/>
      <c r="PSI70"/>
      <c r="PSJ70"/>
      <c r="PSK70"/>
      <c r="PSL70"/>
      <c r="PSM70"/>
      <c r="PSN70"/>
      <c r="PSO70"/>
      <c r="PSP70"/>
      <c r="PSQ70"/>
      <c r="PSR70"/>
      <c r="PSS70"/>
      <c r="PST70"/>
      <c r="PSU70"/>
      <c r="PSV70"/>
      <c r="PSW70"/>
      <c r="PSX70"/>
      <c r="PSY70"/>
      <c r="PSZ70"/>
      <c r="PTA70"/>
      <c r="PTB70"/>
      <c r="PTC70"/>
      <c r="PTD70"/>
      <c r="PTE70"/>
      <c r="PTF70"/>
      <c r="PTG70"/>
      <c r="PTH70"/>
      <c r="PTI70"/>
      <c r="PTJ70"/>
      <c r="PTK70"/>
      <c r="PTL70"/>
      <c r="PTM70"/>
      <c r="PTN70"/>
      <c r="PTO70"/>
      <c r="PTP70"/>
      <c r="PTQ70"/>
      <c r="PTR70"/>
      <c r="PTS70"/>
      <c r="PTT70"/>
      <c r="PTU70"/>
      <c r="PTV70"/>
      <c r="PTW70"/>
      <c r="PTX70"/>
      <c r="PTY70"/>
      <c r="PTZ70"/>
      <c r="PUA70"/>
      <c r="PUB70"/>
      <c r="PUC70"/>
      <c r="PUD70"/>
      <c r="PUE70"/>
      <c r="PUF70"/>
      <c r="PUG70"/>
      <c r="PUH70"/>
      <c r="PUI70"/>
      <c r="PUJ70"/>
      <c r="PUK70"/>
      <c r="PUL70"/>
      <c r="PUM70"/>
      <c r="PUN70"/>
      <c r="PUO70"/>
      <c r="PUP70"/>
      <c r="PUQ70"/>
      <c r="PUR70"/>
      <c r="PUS70"/>
      <c r="PUT70"/>
      <c r="PUU70"/>
      <c r="PUV70"/>
      <c r="PUW70"/>
      <c r="PUX70"/>
      <c r="PUY70"/>
      <c r="PUZ70"/>
      <c r="PVA70"/>
      <c r="PVB70"/>
      <c r="PVC70"/>
      <c r="PVD70"/>
      <c r="PVE70"/>
      <c r="PVF70"/>
      <c r="PVG70"/>
      <c r="PVH70"/>
      <c r="PVI70"/>
      <c r="PVJ70"/>
      <c r="PVK70"/>
      <c r="PVL70"/>
      <c r="PVM70"/>
      <c r="PVN70"/>
      <c r="PVO70"/>
      <c r="PVP70"/>
      <c r="PVQ70"/>
      <c r="PVR70"/>
      <c r="PVS70"/>
      <c r="PVT70"/>
      <c r="PVU70"/>
      <c r="PVV70"/>
      <c r="PVW70"/>
      <c r="PVX70"/>
      <c r="PVY70"/>
      <c r="PVZ70"/>
      <c r="PWA70"/>
      <c r="PWB70"/>
      <c r="PWC70"/>
      <c r="PWD70"/>
      <c r="PWE70"/>
      <c r="PWF70"/>
      <c r="PWG70"/>
      <c r="PWH70"/>
      <c r="PWI70"/>
      <c r="PWJ70"/>
      <c r="PWK70"/>
      <c r="PWL70"/>
      <c r="PWM70"/>
      <c r="PWN70"/>
      <c r="PWO70"/>
      <c r="PWP70"/>
      <c r="PWQ70"/>
      <c r="PWR70"/>
      <c r="PWS70"/>
      <c r="PWT70"/>
      <c r="PWU70"/>
      <c r="PWV70"/>
      <c r="PWW70"/>
      <c r="PWX70"/>
      <c r="PWY70"/>
      <c r="PWZ70"/>
      <c r="PXA70"/>
      <c r="PXB70"/>
      <c r="PXC70"/>
      <c r="PXD70"/>
      <c r="PXE70"/>
      <c r="PXF70"/>
      <c r="PXG70"/>
      <c r="PXH70"/>
      <c r="PXI70"/>
      <c r="PXJ70"/>
      <c r="PXK70"/>
      <c r="PXL70"/>
      <c r="PXM70"/>
      <c r="PXN70"/>
      <c r="PXO70"/>
      <c r="PXP70"/>
      <c r="PXQ70"/>
      <c r="PXR70"/>
      <c r="PXS70"/>
      <c r="PXT70"/>
      <c r="PXU70"/>
      <c r="PXV70"/>
      <c r="PXW70"/>
      <c r="PXX70"/>
      <c r="PXY70"/>
      <c r="PXZ70"/>
      <c r="PYA70"/>
      <c r="PYB70"/>
      <c r="PYC70"/>
      <c r="PYD70"/>
      <c r="PYE70"/>
      <c r="PYF70"/>
      <c r="PYG70"/>
      <c r="PYH70"/>
      <c r="PYI70"/>
      <c r="PYJ70"/>
      <c r="PYK70"/>
      <c r="PYL70"/>
      <c r="PYM70"/>
      <c r="PYN70"/>
      <c r="PYO70"/>
      <c r="PYP70"/>
      <c r="PYQ70"/>
      <c r="PYR70"/>
      <c r="PYS70"/>
      <c r="PYT70"/>
      <c r="PYU70"/>
      <c r="PYV70"/>
      <c r="PYW70"/>
      <c r="PYX70"/>
      <c r="PYY70"/>
      <c r="PYZ70"/>
      <c r="PZA70"/>
      <c r="PZB70"/>
      <c r="PZC70"/>
      <c r="PZD70"/>
      <c r="PZE70"/>
      <c r="PZF70"/>
      <c r="PZG70"/>
      <c r="PZH70"/>
      <c r="PZI70"/>
      <c r="PZJ70"/>
      <c r="PZK70"/>
      <c r="PZL70"/>
      <c r="PZM70"/>
      <c r="PZN70"/>
      <c r="PZO70"/>
      <c r="PZP70"/>
      <c r="PZQ70"/>
      <c r="PZR70"/>
      <c r="PZS70"/>
      <c r="PZT70"/>
      <c r="PZU70"/>
      <c r="PZV70"/>
      <c r="PZW70"/>
      <c r="PZX70"/>
      <c r="PZY70"/>
      <c r="PZZ70"/>
      <c r="QAA70"/>
      <c r="QAB70"/>
      <c r="QAC70"/>
      <c r="QAD70"/>
      <c r="QAE70"/>
      <c r="QAF70"/>
      <c r="QAG70"/>
      <c r="QAH70"/>
      <c r="QAI70"/>
      <c r="QAJ70"/>
      <c r="QAK70"/>
      <c r="QAL70"/>
      <c r="QAM70"/>
      <c r="QAN70"/>
      <c r="QAO70"/>
      <c r="QAP70"/>
      <c r="QAQ70"/>
      <c r="QAR70"/>
      <c r="QAS70"/>
      <c r="QAT70"/>
      <c r="QAU70"/>
      <c r="QAV70"/>
      <c r="QAW70"/>
      <c r="QAX70"/>
      <c r="QAY70"/>
      <c r="QAZ70"/>
      <c r="QBA70"/>
      <c r="QBB70"/>
      <c r="QBC70"/>
      <c r="QBD70"/>
      <c r="QBE70"/>
      <c r="QBF70"/>
      <c r="QBG70"/>
      <c r="QBH70"/>
      <c r="QBI70"/>
      <c r="QBJ70"/>
      <c r="QBK70"/>
      <c r="QBL70"/>
      <c r="QBM70"/>
      <c r="QBN70"/>
      <c r="QBO70"/>
      <c r="QBP70"/>
      <c r="QBQ70"/>
      <c r="QBR70"/>
      <c r="QBS70"/>
      <c r="QBT70"/>
      <c r="QBU70"/>
      <c r="QBV70"/>
      <c r="QBW70"/>
      <c r="QBX70"/>
      <c r="QBY70"/>
      <c r="QBZ70"/>
      <c r="QCA70"/>
      <c r="QCB70"/>
      <c r="QCC70"/>
      <c r="QCD70"/>
      <c r="QCE70"/>
      <c r="QCF70"/>
      <c r="QCG70"/>
      <c r="QCH70"/>
      <c r="QCI70"/>
      <c r="QCJ70"/>
      <c r="QCK70"/>
      <c r="QCL70"/>
      <c r="QCM70"/>
      <c r="QCN70"/>
      <c r="QCO70"/>
      <c r="QCP70"/>
      <c r="QCQ70"/>
      <c r="QCR70"/>
      <c r="QCS70"/>
      <c r="QCT70"/>
      <c r="QCU70"/>
      <c r="QCV70"/>
      <c r="QCW70"/>
      <c r="QCX70"/>
      <c r="QCY70"/>
      <c r="QCZ70"/>
      <c r="QDA70"/>
      <c r="QDB70"/>
      <c r="QDC70"/>
      <c r="QDD70"/>
      <c r="QDE70"/>
      <c r="QDF70"/>
      <c r="QDG70"/>
      <c r="QDH70"/>
      <c r="QDI70"/>
      <c r="QDJ70"/>
      <c r="QDK70"/>
      <c r="QDL70"/>
      <c r="QDM70"/>
      <c r="QDN70"/>
      <c r="QDO70"/>
      <c r="QDP70"/>
      <c r="QDQ70"/>
      <c r="QDR70"/>
      <c r="QDS70"/>
      <c r="QDT70"/>
      <c r="QDU70"/>
      <c r="QDV70"/>
      <c r="QDW70"/>
      <c r="QDX70"/>
      <c r="QDY70"/>
      <c r="QDZ70"/>
      <c r="QEA70"/>
      <c r="QEB70"/>
      <c r="QEC70"/>
      <c r="QED70"/>
      <c r="QEE70"/>
      <c r="QEF70"/>
      <c r="QEG70"/>
      <c r="QEH70"/>
      <c r="QEI70"/>
      <c r="QEJ70"/>
      <c r="QEK70"/>
      <c r="QEL70"/>
      <c r="QEM70"/>
      <c r="QEN70"/>
      <c r="QEO70"/>
      <c r="QEP70"/>
      <c r="QEQ70"/>
      <c r="QER70"/>
      <c r="QES70"/>
      <c r="QET70"/>
      <c r="QEU70"/>
      <c r="QEV70"/>
      <c r="QEW70"/>
      <c r="QEX70"/>
      <c r="QEY70"/>
      <c r="QEZ70"/>
      <c r="QFA70"/>
      <c r="QFB70"/>
      <c r="QFC70"/>
      <c r="QFD70"/>
      <c r="QFE70"/>
      <c r="QFF70"/>
      <c r="QFG70"/>
      <c r="QFH70"/>
      <c r="QFI70"/>
      <c r="QFJ70"/>
      <c r="QFK70"/>
      <c r="QFL70"/>
      <c r="QFM70"/>
      <c r="QFN70"/>
      <c r="QFO70"/>
      <c r="QFP70"/>
      <c r="QFQ70"/>
      <c r="QFR70"/>
      <c r="QFS70"/>
      <c r="QFT70"/>
      <c r="QFU70"/>
      <c r="QFV70"/>
      <c r="QFW70"/>
      <c r="QFX70"/>
      <c r="QFY70"/>
      <c r="QFZ70"/>
      <c r="QGA70"/>
      <c r="QGB70"/>
      <c r="QGC70"/>
      <c r="QGD70"/>
      <c r="QGE70"/>
      <c r="QGF70"/>
      <c r="QGG70"/>
      <c r="QGH70"/>
      <c r="QGI70"/>
      <c r="QGJ70"/>
      <c r="QGK70"/>
      <c r="QGL70"/>
      <c r="QGM70"/>
      <c r="QGN70"/>
      <c r="QGO70"/>
      <c r="QGP70"/>
      <c r="QGQ70"/>
      <c r="QGR70"/>
      <c r="QGS70"/>
      <c r="QGT70"/>
      <c r="QGU70"/>
      <c r="QGV70"/>
      <c r="QGW70"/>
      <c r="QGX70"/>
      <c r="QGY70"/>
      <c r="QGZ70"/>
      <c r="QHA70"/>
      <c r="QHB70"/>
      <c r="QHC70"/>
      <c r="QHD70"/>
      <c r="QHE70"/>
      <c r="QHF70"/>
      <c r="QHG70"/>
      <c r="QHH70"/>
      <c r="QHI70"/>
      <c r="QHJ70"/>
      <c r="QHK70"/>
      <c r="QHL70"/>
      <c r="QHM70"/>
      <c r="QHN70"/>
      <c r="QHO70"/>
      <c r="QHP70"/>
      <c r="QHQ70"/>
      <c r="QHR70"/>
      <c r="QHS70"/>
      <c r="QHT70"/>
      <c r="QHU70"/>
      <c r="QHV70"/>
      <c r="QHW70"/>
      <c r="QHX70"/>
      <c r="QHY70"/>
      <c r="QHZ70"/>
      <c r="QIA70"/>
      <c r="QIB70"/>
      <c r="QIC70"/>
      <c r="QID70"/>
      <c r="QIE70"/>
      <c r="QIF70"/>
      <c r="QIG70"/>
      <c r="QIH70"/>
      <c r="QII70"/>
      <c r="QIJ70"/>
      <c r="QIK70"/>
      <c r="QIL70"/>
      <c r="QIM70"/>
      <c r="QIN70"/>
      <c r="QIO70"/>
      <c r="QIP70"/>
      <c r="QIQ70"/>
      <c r="QIR70"/>
      <c r="QIS70"/>
      <c r="QIT70"/>
      <c r="QIU70"/>
      <c r="QIV70"/>
      <c r="QIW70"/>
      <c r="QIX70"/>
      <c r="QIY70"/>
      <c r="QIZ70"/>
      <c r="QJA70"/>
      <c r="QJB70"/>
      <c r="QJC70"/>
      <c r="QJD70"/>
      <c r="QJE70"/>
      <c r="QJF70"/>
      <c r="QJG70"/>
      <c r="QJH70"/>
      <c r="QJI70"/>
      <c r="QJJ70"/>
      <c r="QJK70"/>
      <c r="QJL70"/>
      <c r="QJM70"/>
      <c r="QJN70"/>
      <c r="QJO70"/>
      <c r="QJP70"/>
      <c r="QJQ70"/>
      <c r="QJR70"/>
      <c r="QJS70"/>
      <c r="QJT70"/>
      <c r="QJU70"/>
      <c r="QJV70"/>
      <c r="QJW70"/>
      <c r="QJX70"/>
      <c r="QJY70"/>
      <c r="QJZ70"/>
      <c r="QKA70"/>
      <c r="QKB70"/>
      <c r="QKC70"/>
      <c r="QKD70"/>
      <c r="QKE70"/>
      <c r="QKF70"/>
      <c r="QKG70"/>
      <c r="QKH70"/>
      <c r="QKI70"/>
      <c r="QKJ70"/>
      <c r="QKK70"/>
      <c r="QKL70"/>
      <c r="QKM70"/>
      <c r="QKN70"/>
      <c r="QKO70"/>
      <c r="QKP70"/>
      <c r="QKQ70"/>
      <c r="QKR70"/>
      <c r="QKS70"/>
      <c r="QKT70"/>
      <c r="QKU70"/>
      <c r="QKV70"/>
      <c r="QKW70"/>
      <c r="QKX70"/>
      <c r="QKY70"/>
      <c r="QKZ70"/>
      <c r="QLA70"/>
      <c r="QLB70"/>
      <c r="QLC70"/>
      <c r="QLD70"/>
      <c r="QLE70"/>
      <c r="QLF70"/>
      <c r="QLG70"/>
      <c r="QLH70"/>
      <c r="QLI70"/>
      <c r="QLJ70"/>
      <c r="QLK70"/>
      <c r="QLL70"/>
      <c r="QLM70"/>
      <c r="QLN70"/>
      <c r="QLO70"/>
      <c r="QLP70"/>
      <c r="QLQ70"/>
      <c r="QLR70"/>
      <c r="QLS70"/>
      <c r="QLT70"/>
      <c r="QLU70"/>
      <c r="QLV70"/>
      <c r="QLW70"/>
      <c r="QLX70"/>
      <c r="QLY70"/>
      <c r="QLZ70"/>
      <c r="QMA70"/>
      <c r="QMB70"/>
      <c r="QMC70"/>
      <c r="QMD70"/>
      <c r="QME70"/>
      <c r="QMF70"/>
      <c r="QMG70"/>
      <c r="QMH70"/>
      <c r="QMI70"/>
      <c r="QMJ70"/>
      <c r="QMK70"/>
      <c r="QML70"/>
      <c r="QMM70"/>
      <c r="QMN70"/>
      <c r="QMO70"/>
      <c r="QMP70"/>
      <c r="QMQ70"/>
      <c r="QMR70"/>
      <c r="QMS70"/>
      <c r="QMT70"/>
      <c r="QMU70"/>
      <c r="QMV70"/>
      <c r="QMW70"/>
      <c r="QMX70"/>
      <c r="QMY70"/>
      <c r="QMZ70"/>
      <c r="QNA70"/>
      <c r="QNB70"/>
      <c r="QNC70"/>
      <c r="QND70"/>
      <c r="QNE70"/>
      <c r="QNF70"/>
      <c r="QNG70"/>
      <c r="QNH70"/>
      <c r="QNI70"/>
      <c r="QNJ70"/>
      <c r="QNK70"/>
      <c r="QNL70"/>
      <c r="QNM70"/>
      <c r="QNN70"/>
      <c r="QNO70"/>
      <c r="QNP70"/>
      <c r="QNQ70"/>
      <c r="QNR70"/>
      <c r="QNS70"/>
      <c r="QNT70"/>
      <c r="QNU70"/>
      <c r="QNV70"/>
      <c r="QNW70"/>
      <c r="QNX70"/>
      <c r="QNY70"/>
      <c r="QNZ70"/>
      <c r="QOA70"/>
      <c r="QOB70"/>
      <c r="QOC70"/>
      <c r="QOD70"/>
      <c r="QOE70"/>
      <c r="QOF70"/>
      <c r="QOG70"/>
      <c r="QOH70"/>
      <c r="QOI70"/>
      <c r="QOJ70"/>
      <c r="QOK70"/>
      <c r="QOL70"/>
      <c r="QOM70"/>
      <c r="QON70"/>
      <c r="QOO70"/>
      <c r="QOP70"/>
      <c r="QOQ70"/>
      <c r="QOR70"/>
      <c r="QOS70"/>
      <c r="QOT70"/>
      <c r="QOU70"/>
      <c r="QOV70"/>
      <c r="QOW70"/>
      <c r="QOX70"/>
      <c r="QOY70"/>
      <c r="QOZ70"/>
      <c r="QPA70"/>
      <c r="QPB70"/>
      <c r="QPC70"/>
      <c r="QPD70"/>
      <c r="QPE70"/>
      <c r="QPF70"/>
      <c r="QPG70"/>
      <c r="QPH70"/>
      <c r="QPI70"/>
      <c r="QPJ70"/>
      <c r="QPK70"/>
      <c r="QPL70"/>
      <c r="QPM70"/>
      <c r="QPN70"/>
      <c r="QPO70"/>
      <c r="QPP70"/>
      <c r="QPQ70"/>
      <c r="QPR70"/>
      <c r="QPS70"/>
      <c r="QPT70"/>
      <c r="QPU70"/>
      <c r="QPV70"/>
      <c r="QPW70"/>
      <c r="QPX70"/>
      <c r="QPY70"/>
      <c r="QPZ70"/>
      <c r="QQA70"/>
      <c r="QQB70"/>
      <c r="QQC70"/>
      <c r="QQD70"/>
      <c r="QQE70"/>
      <c r="QQF70"/>
      <c r="QQG70"/>
      <c r="QQH70"/>
      <c r="QQI70"/>
      <c r="QQJ70"/>
      <c r="QQK70"/>
      <c r="QQL70"/>
      <c r="QQM70"/>
      <c r="QQN70"/>
      <c r="QQO70"/>
      <c r="QQP70"/>
      <c r="QQQ70"/>
      <c r="QQR70"/>
      <c r="QQS70"/>
      <c r="QQT70"/>
      <c r="QQU70"/>
      <c r="QQV70"/>
      <c r="QQW70"/>
      <c r="QQX70"/>
      <c r="QQY70"/>
      <c r="QQZ70"/>
      <c r="QRA70"/>
      <c r="QRB70"/>
      <c r="QRC70"/>
      <c r="QRD70"/>
      <c r="QRE70"/>
      <c r="QRF70"/>
      <c r="QRG70"/>
      <c r="QRH70"/>
      <c r="QRI70"/>
      <c r="QRJ70"/>
      <c r="QRK70"/>
      <c r="QRL70"/>
      <c r="QRM70"/>
      <c r="QRN70"/>
      <c r="QRO70"/>
      <c r="QRP70"/>
      <c r="QRQ70"/>
      <c r="QRR70"/>
      <c r="QRS70"/>
      <c r="QRT70"/>
      <c r="QRU70"/>
      <c r="QRV70"/>
      <c r="QRW70"/>
      <c r="QRX70"/>
      <c r="QRY70"/>
      <c r="QRZ70"/>
      <c r="QSA70"/>
      <c r="QSB70"/>
      <c r="QSC70"/>
      <c r="QSD70"/>
      <c r="QSE70"/>
      <c r="QSF70"/>
      <c r="QSG70"/>
      <c r="QSH70"/>
      <c r="QSI70"/>
      <c r="QSJ70"/>
      <c r="QSK70"/>
      <c r="QSL70"/>
      <c r="QSM70"/>
      <c r="QSN70"/>
      <c r="QSO70"/>
      <c r="QSP70"/>
      <c r="QSQ70"/>
      <c r="QSR70"/>
      <c r="QSS70"/>
      <c r="QST70"/>
      <c r="QSU70"/>
      <c r="QSV70"/>
      <c r="QSW70"/>
      <c r="QSX70"/>
      <c r="QSY70"/>
      <c r="QSZ70"/>
      <c r="QTA70"/>
      <c r="QTB70"/>
      <c r="QTC70"/>
      <c r="QTD70"/>
      <c r="QTE70"/>
      <c r="QTF70"/>
      <c r="QTG70"/>
      <c r="QTH70"/>
      <c r="QTI70"/>
      <c r="QTJ70"/>
      <c r="QTK70"/>
      <c r="QTL70"/>
      <c r="QTM70"/>
      <c r="QTN70"/>
      <c r="QTO70"/>
      <c r="QTP70"/>
      <c r="QTQ70"/>
      <c r="QTR70"/>
      <c r="QTS70"/>
      <c r="QTT70"/>
      <c r="QTU70"/>
      <c r="QTV70"/>
      <c r="QTW70"/>
      <c r="QTX70"/>
      <c r="QTY70"/>
      <c r="QTZ70"/>
      <c r="QUA70"/>
      <c r="QUB70"/>
      <c r="QUC70"/>
      <c r="QUD70"/>
      <c r="QUE70"/>
      <c r="QUF70"/>
      <c r="QUG70"/>
      <c r="QUH70"/>
      <c r="QUI70"/>
      <c r="QUJ70"/>
      <c r="QUK70"/>
      <c r="QUL70"/>
      <c r="QUM70"/>
      <c r="QUN70"/>
      <c r="QUO70"/>
      <c r="QUP70"/>
      <c r="QUQ70"/>
      <c r="QUR70"/>
      <c r="QUS70"/>
      <c r="QUT70"/>
      <c r="QUU70"/>
      <c r="QUV70"/>
      <c r="QUW70"/>
      <c r="QUX70"/>
      <c r="QUY70"/>
      <c r="QUZ70"/>
      <c r="QVA70"/>
      <c r="QVB70"/>
      <c r="QVC70"/>
      <c r="QVD70"/>
      <c r="QVE70"/>
      <c r="QVF70"/>
      <c r="QVG70"/>
      <c r="QVH70"/>
      <c r="QVI70"/>
      <c r="QVJ70"/>
      <c r="QVK70"/>
      <c r="QVL70"/>
      <c r="QVM70"/>
      <c r="QVN70"/>
      <c r="QVO70"/>
      <c r="QVP70"/>
      <c r="QVQ70"/>
      <c r="QVR70"/>
      <c r="QVS70"/>
      <c r="QVT70"/>
      <c r="QVU70"/>
      <c r="QVV70"/>
      <c r="QVW70"/>
      <c r="QVX70"/>
      <c r="QVY70"/>
      <c r="QVZ70"/>
      <c r="QWA70"/>
      <c r="QWB70"/>
      <c r="QWC70"/>
      <c r="QWD70"/>
      <c r="QWE70"/>
      <c r="QWF70"/>
      <c r="QWG70"/>
      <c r="QWH70"/>
      <c r="QWI70"/>
      <c r="QWJ70"/>
      <c r="QWK70"/>
      <c r="QWL70"/>
      <c r="QWM70"/>
      <c r="QWN70"/>
      <c r="QWO70"/>
      <c r="QWP70"/>
      <c r="QWQ70"/>
      <c r="QWR70"/>
      <c r="QWS70"/>
      <c r="QWT70"/>
      <c r="QWU70"/>
      <c r="QWV70"/>
      <c r="QWW70"/>
      <c r="QWX70"/>
      <c r="QWY70"/>
      <c r="QWZ70"/>
      <c r="QXA70"/>
      <c r="QXB70"/>
      <c r="QXC70"/>
      <c r="QXD70"/>
      <c r="QXE70"/>
      <c r="QXF70"/>
      <c r="QXG70"/>
      <c r="QXH70"/>
      <c r="QXI70"/>
      <c r="QXJ70"/>
      <c r="QXK70"/>
      <c r="QXL70"/>
      <c r="QXM70"/>
      <c r="QXN70"/>
      <c r="QXO70"/>
      <c r="QXP70"/>
      <c r="QXQ70"/>
      <c r="QXR70"/>
      <c r="QXS70"/>
      <c r="QXT70"/>
      <c r="QXU70"/>
      <c r="QXV70"/>
      <c r="QXW70"/>
      <c r="QXX70"/>
      <c r="QXY70"/>
      <c r="QXZ70"/>
      <c r="QYA70"/>
      <c r="QYB70"/>
      <c r="QYC70"/>
      <c r="QYD70"/>
      <c r="QYE70"/>
      <c r="QYF70"/>
      <c r="QYG70"/>
      <c r="QYH70"/>
      <c r="QYI70"/>
      <c r="QYJ70"/>
      <c r="QYK70"/>
      <c r="QYL70"/>
      <c r="QYM70"/>
      <c r="QYN70"/>
      <c r="QYO70"/>
      <c r="QYP70"/>
      <c r="QYQ70"/>
      <c r="QYR70"/>
      <c r="QYS70"/>
      <c r="QYT70"/>
      <c r="QYU70"/>
      <c r="QYV70"/>
      <c r="QYW70"/>
      <c r="QYX70"/>
      <c r="QYY70"/>
      <c r="QYZ70"/>
      <c r="QZA70"/>
      <c r="QZB70"/>
      <c r="QZC70"/>
      <c r="QZD70"/>
      <c r="QZE70"/>
      <c r="QZF70"/>
      <c r="QZG70"/>
      <c r="QZH70"/>
      <c r="QZI70"/>
      <c r="QZJ70"/>
      <c r="QZK70"/>
      <c r="QZL70"/>
      <c r="QZM70"/>
      <c r="QZN70"/>
      <c r="QZO70"/>
      <c r="QZP70"/>
      <c r="QZQ70"/>
      <c r="QZR70"/>
      <c r="QZS70"/>
      <c r="QZT70"/>
      <c r="QZU70"/>
      <c r="QZV70"/>
      <c r="QZW70"/>
      <c r="QZX70"/>
      <c r="QZY70"/>
      <c r="QZZ70"/>
      <c r="RAA70"/>
      <c r="RAB70"/>
      <c r="RAC70"/>
      <c r="RAD70"/>
      <c r="RAE70"/>
      <c r="RAF70"/>
      <c r="RAG70"/>
      <c r="RAH70"/>
      <c r="RAI70"/>
      <c r="RAJ70"/>
      <c r="RAK70"/>
      <c r="RAL70"/>
      <c r="RAM70"/>
      <c r="RAN70"/>
      <c r="RAO70"/>
      <c r="RAP70"/>
      <c r="RAQ70"/>
      <c r="RAR70"/>
      <c r="RAS70"/>
      <c r="RAT70"/>
      <c r="RAU70"/>
      <c r="RAV70"/>
      <c r="RAW70"/>
      <c r="RAX70"/>
      <c r="RAY70"/>
      <c r="RAZ70"/>
      <c r="RBA70"/>
      <c r="RBB70"/>
      <c r="RBC70"/>
      <c r="RBD70"/>
      <c r="RBE70"/>
      <c r="RBF70"/>
      <c r="RBG70"/>
      <c r="RBH70"/>
      <c r="RBI70"/>
      <c r="RBJ70"/>
      <c r="RBK70"/>
      <c r="RBL70"/>
      <c r="RBM70"/>
      <c r="RBN70"/>
      <c r="RBO70"/>
      <c r="RBP70"/>
      <c r="RBQ70"/>
      <c r="RBR70"/>
      <c r="RBS70"/>
      <c r="RBT70"/>
      <c r="RBU70"/>
      <c r="RBV70"/>
      <c r="RBW70"/>
      <c r="RBX70"/>
      <c r="RBY70"/>
      <c r="RBZ70"/>
      <c r="RCA70"/>
      <c r="RCB70"/>
      <c r="RCC70"/>
      <c r="RCD70"/>
      <c r="RCE70"/>
      <c r="RCF70"/>
      <c r="RCG70"/>
      <c r="RCH70"/>
      <c r="RCI70"/>
      <c r="RCJ70"/>
      <c r="RCK70"/>
      <c r="RCL70"/>
      <c r="RCM70"/>
      <c r="RCN70"/>
      <c r="RCO70"/>
      <c r="RCP70"/>
      <c r="RCQ70"/>
      <c r="RCR70"/>
      <c r="RCS70"/>
      <c r="RCT70"/>
      <c r="RCU70"/>
      <c r="RCV70"/>
      <c r="RCW70"/>
      <c r="RCX70"/>
      <c r="RCY70"/>
      <c r="RCZ70"/>
      <c r="RDA70"/>
      <c r="RDB70"/>
      <c r="RDC70"/>
      <c r="RDD70"/>
      <c r="RDE70"/>
      <c r="RDF70"/>
      <c r="RDG70"/>
      <c r="RDH70"/>
      <c r="RDI70"/>
      <c r="RDJ70"/>
      <c r="RDK70"/>
      <c r="RDL70"/>
      <c r="RDM70"/>
      <c r="RDN70"/>
      <c r="RDO70"/>
      <c r="RDP70"/>
      <c r="RDQ70"/>
      <c r="RDR70"/>
      <c r="RDS70"/>
      <c r="RDT70"/>
      <c r="RDU70"/>
      <c r="RDV70"/>
      <c r="RDW70"/>
      <c r="RDX70"/>
      <c r="RDY70"/>
      <c r="RDZ70"/>
      <c r="REA70"/>
      <c r="REB70"/>
      <c r="REC70"/>
      <c r="RED70"/>
      <c r="REE70"/>
      <c r="REF70"/>
      <c r="REG70"/>
      <c r="REH70"/>
      <c r="REI70"/>
      <c r="REJ70"/>
      <c r="REK70"/>
      <c r="REL70"/>
      <c r="REM70"/>
      <c r="REN70"/>
      <c r="REO70"/>
      <c r="REP70"/>
      <c r="REQ70"/>
      <c r="RER70"/>
      <c r="RES70"/>
      <c r="RET70"/>
      <c r="REU70"/>
      <c r="REV70"/>
      <c r="REW70"/>
      <c r="REX70"/>
      <c r="REY70"/>
      <c r="REZ70"/>
      <c r="RFA70"/>
      <c r="RFB70"/>
      <c r="RFC70"/>
      <c r="RFD70"/>
      <c r="RFE70"/>
      <c r="RFF70"/>
      <c r="RFG70"/>
      <c r="RFH70"/>
      <c r="RFI70"/>
      <c r="RFJ70"/>
      <c r="RFK70"/>
      <c r="RFL70"/>
      <c r="RFM70"/>
      <c r="RFN70"/>
      <c r="RFO70"/>
      <c r="RFP70"/>
      <c r="RFQ70"/>
      <c r="RFR70"/>
      <c r="RFS70"/>
      <c r="RFT70"/>
      <c r="RFU70"/>
      <c r="RFV70"/>
      <c r="RFW70"/>
      <c r="RFX70"/>
      <c r="RFY70"/>
      <c r="RFZ70"/>
      <c r="RGA70"/>
      <c r="RGB70"/>
      <c r="RGC70"/>
      <c r="RGD70"/>
      <c r="RGE70"/>
      <c r="RGF70"/>
      <c r="RGG70"/>
      <c r="RGH70"/>
      <c r="RGI70"/>
      <c r="RGJ70"/>
      <c r="RGK70"/>
      <c r="RGL70"/>
      <c r="RGM70"/>
      <c r="RGN70"/>
      <c r="RGO70"/>
      <c r="RGP70"/>
      <c r="RGQ70"/>
      <c r="RGR70"/>
      <c r="RGS70"/>
      <c r="RGT70"/>
      <c r="RGU70"/>
      <c r="RGV70"/>
      <c r="RGW70"/>
      <c r="RGX70"/>
      <c r="RGY70"/>
      <c r="RGZ70"/>
      <c r="RHA70"/>
      <c r="RHB70"/>
      <c r="RHC70"/>
      <c r="RHD70"/>
      <c r="RHE70"/>
      <c r="RHF70"/>
      <c r="RHG70"/>
      <c r="RHH70"/>
      <c r="RHI70"/>
      <c r="RHJ70"/>
      <c r="RHK70"/>
      <c r="RHL70"/>
      <c r="RHM70"/>
      <c r="RHN70"/>
      <c r="RHO70"/>
      <c r="RHP70"/>
      <c r="RHQ70"/>
      <c r="RHR70"/>
      <c r="RHS70"/>
      <c r="RHT70"/>
      <c r="RHU70"/>
      <c r="RHV70"/>
      <c r="RHW70"/>
      <c r="RHX70"/>
      <c r="RHY70"/>
      <c r="RHZ70"/>
      <c r="RIA70"/>
      <c r="RIB70"/>
      <c r="RIC70"/>
      <c r="RID70"/>
      <c r="RIE70"/>
      <c r="RIF70"/>
      <c r="RIG70"/>
      <c r="RIH70"/>
      <c r="RII70"/>
      <c r="RIJ70"/>
      <c r="RIK70"/>
      <c r="RIL70"/>
      <c r="RIM70"/>
      <c r="RIN70"/>
      <c r="RIO70"/>
      <c r="RIP70"/>
      <c r="RIQ70"/>
      <c r="RIR70"/>
      <c r="RIS70"/>
      <c r="RIT70"/>
      <c r="RIU70"/>
      <c r="RIV70"/>
      <c r="RIW70"/>
      <c r="RIX70"/>
      <c r="RIY70"/>
      <c r="RIZ70"/>
      <c r="RJA70"/>
      <c r="RJB70"/>
      <c r="RJC70"/>
      <c r="RJD70"/>
      <c r="RJE70"/>
      <c r="RJF70"/>
      <c r="RJG70"/>
      <c r="RJH70"/>
      <c r="RJI70"/>
      <c r="RJJ70"/>
      <c r="RJK70"/>
      <c r="RJL70"/>
      <c r="RJM70"/>
      <c r="RJN70"/>
      <c r="RJO70"/>
      <c r="RJP70"/>
      <c r="RJQ70"/>
      <c r="RJR70"/>
      <c r="RJS70"/>
      <c r="RJT70"/>
      <c r="RJU70"/>
      <c r="RJV70"/>
      <c r="RJW70"/>
      <c r="RJX70"/>
      <c r="RJY70"/>
      <c r="RJZ70"/>
      <c r="RKA70"/>
      <c r="RKB70"/>
      <c r="RKC70"/>
      <c r="RKD70"/>
      <c r="RKE70"/>
      <c r="RKF70"/>
      <c r="RKG70"/>
      <c r="RKH70"/>
      <c r="RKI70"/>
      <c r="RKJ70"/>
      <c r="RKK70"/>
      <c r="RKL70"/>
      <c r="RKM70"/>
      <c r="RKN70"/>
      <c r="RKO70"/>
      <c r="RKP70"/>
      <c r="RKQ70"/>
      <c r="RKR70"/>
      <c r="RKS70"/>
      <c r="RKT70"/>
      <c r="RKU70"/>
      <c r="RKV70"/>
      <c r="RKW70"/>
      <c r="RKX70"/>
      <c r="RKY70"/>
      <c r="RKZ70"/>
      <c r="RLA70"/>
      <c r="RLB70"/>
      <c r="RLC70"/>
      <c r="RLD70"/>
      <c r="RLE70"/>
      <c r="RLF70"/>
      <c r="RLG70"/>
      <c r="RLH70"/>
      <c r="RLI70"/>
      <c r="RLJ70"/>
      <c r="RLK70"/>
      <c r="RLL70"/>
      <c r="RLM70"/>
      <c r="RLN70"/>
      <c r="RLO70"/>
      <c r="RLP70"/>
      <c r="RLQ70"/>
      <c r="RLR70"/>
      <c r="RLS70"/>
      <c r="RLT70"/>
      <c r="RLU70"/>
      <c r="RLV70"/>
      <c r="RLW70"/>
      <c r="RLX70"/>
      <c r="RLY70"/>
      <c r="RLZ70"/>
      <c r="RMA70"/>
      <c r="RMB70"/>
      <c r="RMC70"/>
      <c r="RMD70"/>
      <c r="RME70"/>
      <c r="RMF70"/>
      <c r="RMG70"/>
      <c r="RMH70"/>
      <c r="RMI70"/>
      <c r="RMJ70"/>
      <c r="RMK70"/>
      <c r="RML70"/>
      <c r="RMM70"/>
      <c r="RMN70"/>
      <c r="RMO70"/>
      <c r="RMP70"/>
      <c r="RMQ70"/>
      <c r="RMR70"/>
      <c r="RMS70"/>
      <c r="RMT70"/>
      <c r="RMU70"/>
      <c r="RMV70"/>
      <c r="RMW70"/>
      <c r="RMX70"/>
      <c r="RMY70"/>
      <c r="RMZ70"/>
      <c r="RNA70"/>
      <c r="RNB70"/>
      <c r="RNC70"/>
      <c r="RND70"/>
      <c r="RNE70"/>
      <c r="RNF70"/>
      <c r="RNG70"/>
      <c r="RNH70"/>
      <c r="RNI70"/>
      <c r="RNJ70"/>
      <c r="RNK70"/>
      <c r="RNL70"/>
      <c r="RNM70"/>
      <c r="RNN70"/>
      <c r="RNO70"/>
      <c r="RNP70"/>
      <c r="RNQ70"/>
      <c r="RNR70"/>
      <c r="RNS70"/>
      <c r="RNT70"/>
      <c r="RNU70"/>
      <c r="RNV70"/>
      <c r="RNW70"/>
      <c r="RNX70"/>
      <c r="RNY70"/>
      <c r="RNZ70"/>
      <c r="ROA70"/>
      <c r="ROB70"/>
      <c r="ROC70"/>
      <c r="ROD70"/>
      <c r="ROE70"/>
      <c r="ROF70"/>
      <c r="ROG70"/>
      <c r="ROH70"/>
      <c r="ROI70"/>
      <c r="ROJ70"/>
      <c r="ROK70"/>
      <c r="ROL70"/>
      <c r="ROM70"/>
      <c r="RON70"/>
      <c r="ROO70"/>
      <c r="ROP70"/>
      <c r="ROQ70"/>
      <c r="ROR70"/>
      <c r="ROS70"/>
      <c r="ROT70"/>
      <c r="ROU70"/>
      <c r="ROV70"/>
      <c r="ROW70"/>
      <c r="ROX70"/>
      <c r="ROY70"/>
      <c r="ROZ70"/>
      <c r="RPA70"/>
      <c r="RPB70"/>
      <c r="RPC70"/>
      <c r="RPD70"/>
      <c r="RPE70"/>
      <c r="RPF70"/>
      <c r="RPG70"/>
      <c r="RPH70"/>
      <c r="RPI70"/>
      <c r="RPJ70"/>
      <c r="RPK70"/>
      <c r="RPL70"/>
      <c r="RPM70"/>
      <c r="RPN70"/>
      <c r="RPO70"/>
      <c r="RPP70"/>
      <c r="RPQ70"/>
      <c r="RPR70"/>
      <c r="RPS70"/>
      <c r="RPT70"/>
      <c r="RPU70"/>
      <c r="RPV70"/>
      <c r="RPW70"/>
      <c r="RPX70"/>
      <c r="RPY70"/>
      <c r="RPZ70"/>
      <c r="RQA70"/>
      <c r="RQB70"/>
      <c r="RQC70"/>
      <c r="RQD70"/>
      <c r="RQE70"/>
      <c r="RQF70"/>
      <c r="RQG70"/>
      <c r="RQH70"/>
      <c r="RQI70"/>
      <c r="RQJ70"/>
      <c r="RQK70"/>
      <c r="RQL70"/>
      <c r="RQM70"/>
      <c r="RQN70"/>
      <c r="RQO70"/>
      <c r="RQP70"/>
      <c r="RQQ70"/>
      <c r="RQR70"/>
      <c r="RQS70"/>
      <c r="RQT70"/>
      <c r="RQU70"/>
      <c r="RQV70"/>
      <c r="RQW70"/>
      <c r="RQX70"/>
      <c r="RQY70"/>
      <c r="RQZ70"/>
      <c r="RRA70"/>
      <c r="RRB70"/>
      <c r="RRC70"/>
      <c r="RRD70"/>
      <c r="RRE70"/>
      <c r="RRF70"/>
      <c r="RRG70"/>
      <c r="RRH70"/>
      <c r="RRI70"/>
      <c r="RRJ70"/>
      <c r="RRK70"/>
      <c r="RRL70"/>
      <c r="RRM70"/>
      <c r="RRN70"/>
      <c r="RRO70"/>
      <c r="RRP70"/>
      <c r="RRQ70"/>
      <c r="RRR70"/>
      <c r="RRS70"/>
      <c r="RRT70"/>
      <c r="RRU70"/>
      <c r="RRV70"/>
      <c r="RRW70"/>
      <c r="RRX70"/>
      <c r="RRY70"/>
      <c r="RRZ70"/>
      <c r="RSA70"/>
      <c r="RSB70"/>
      <c r="RSC70"/>
      <c r="RSD70"/>
      <c r="RSE70"/>
      <c r="RSF70"/>
      <c r="RSG70"/>
      <c r="RSH70"/>
      <c r="RSI70"/>
      <c r="RSJ70"/>
      <c r="RSK70"/>
      <c r="RSL70"/>
      <c r="RSM70"/>
      <c r="RSN70"/>
      <c r="RSO70"/>
      <c r="RSP70"/>
      <c r="RSQ70"/>
      <c r="RSR70"/>
      <c r="RSS70"/>
      <c r="RST70"/>
      <c r="RSU70"/>
      <c r="RSV70"/>
      <c r="RSW70"/>
      <c r="RSX70"/>
      <c r="RSY70"/>
      <c r="RSZ70"/>
      <c r="RTA70"/>
      <c r="RTB70"/>
      <c r="RTC70"/>
      <c r="RTD70"/>
      <c r="RTE70"/>
      <c r="RTF70"/>
      <c r="RTG70"/>
      <c r="RTH70"/>
      <c r="RTI70"/>
      <c r="RTJ70"/>
      <c r="RTK70"/>
      <c r="RTL70"/>
      <c r="RTM70"/>
      <c r="RTN70"/>
      <c r="RTO70"/>
      <c r="RTP70"/>
      <c r="RTQ70"/>
      <c r="RTR70"/>
      <c r="RTS70"/>
      <c r="RTT70"/>
      <c r="RTU70"/>
      <c r="RTV70"/>
      <c r="RTW70"/>
      <c r="RTX70"/>
      <c r="RTY70"/>
      <c r="RTZ70"/>
      <c r="RUA70"/>
      <c r="RUB70"/>
      <c r="RUC70"/>
      <c r="RUD70"/>
      <c r="RUE70"/>
      <c r="RUF70"/>
      <c r="RUG70"/>
      <c r="RUH70"/>
      <c r="RUI70"/>
      <c r="RUJ70"/>
      <c r="RUK70"/>
      <c r="RUL70"/>
      <c r="RUM70"/>
      <c r="RUN70"/>
      <c r="RUO70"/>
      <c r="RUP70"/>
      <c r="RUQ70"/>
      <c r="RUR70"/>
      <c r="RUS70"/>
      <c r="RUT70"/>
      <c r="RUU70"/>
      <c r="RUV70"/>
      <c r="RUW70"/>
      <c r="RUX70"/>
      <c r="RUY70"/>
      <c r="RUZ70"/>
      <c r="RVA70"/>
      <c r="RVB70"/>
      <c r="RVC70"/>
      <c r="RVD70"/>
      <c r="RVE70"/>
      <c r="RVF70"/>
      <c r="RVG70"/>
      <c r="RVH70"/>
      <c r="RVI70"/>
      <c r="RVJ70"/>
      <c r="RVK70"/>
      <c r="RVL70"/>
      <c r="RVM70"/>
      <c r="RVN70"/>
      <c r="RVO70"/>
      <c r="RVP70"/>
      <c r="RVQ70"/>
      <c r="RVR70"/>
      <c r="RVS70"/>
      <c r="RVT70"/>
      <c r="RVU70"/>
      <c r="RVV70"/>
      <c r="RVW70"/>
      <c r="RVX70"/>
      <c r="RVY70"/>
      <c r="RVZ70"/>
      <c r="RWA70"/>
      <c r="RWB70"/>
      <c r="RWC70"/>
      <c r="RWD70"/>
      <c r="RWE70"/>
      <c r="RWF70"/>
      <c r="RWG70"/>
      <c r="RWH70"/>
      <c r="RWI70"/>
      <c r="RWJ70"/>
      <c r="RWK70"/>
      <c r="RWL70"/>
      <c r="RWM70"/>
      <c r="RWN70"/>
      <c r="RWO70"/>
      <c r="RWP70"/>
      <c r="RWQ70"/>
      <c r="RWR70"/>
      <c r="RWS70"/>
      <c r="RWT70"/>
      <c r="RWU70"/>
      <c r="RWV70"/>
      <c r="RWW70"/>
      <c r="RWX70"/>
      <c r="RWY70"/>
      <c r="RWZ70"/>
      <c r="RXA70"/>
      <c r="RXB70"/>
      <c r="RXC70"/>
      <c r="RXD70"/>
      <c r="RXE70"/>
      <c r="RXF70"/>
      <c r="RXG70"/>
      <c r="RXH70"/>
      <c r="RXI70"/>
      <c r="RXJ70"/>
      <c r="RXK70"/>
      <c r="RXL70"/>
      <c r="RXM70"/>
      <c r="RXN70"/>
      <c r="RXO70"/>
      <c r="RXP70"/>
      <c r="RXQ70"/>
      <c r="RXR70"/>
      <c r="RXS70"/>
      <c r="RXT70"/>
      <c r="RXU70"/>
      <c r="RXV70"/>
      <c r="RXW70"/>
      <c r="RXX70"/>
      <c r="RXY70"/>
      <c r="RXZ70"/>
      <c r="RYA70"/>
      <c r="RYB70"/>
      <c r="RYC70"/>
      <c r="RYD70"/>
      <c r="RYE70"/>
      <c r="RYF70"/>
      <c r="RYG70"/>
      <c r="RYH70"/>
      <c r="RYI70"/>
      <c r="RYJ70"/>
      <c r="RYK70"/>
      <c r="RYL70"/>
      <c r="RYM70"/>
      <c r="RYN70"/>
      <c r="RYO70"/>
      <c r="RYP70"/>
      <c r="RYQ70"/>
      <c r="RYR70"/>
      <c r="RYS70"/>
      <c r="RYT70"/>
      <c r="RYU70"/>
      <c r="RYV70"/>
      <c r="RYW70"/>
      <c r="RYX70"/>
      <c r="RYY70"/>
      <c r="RYZ70"/>
      <c r="RZA70"/>
      <c r="RZB70"/>
      <c r="RZC70"/>
      <c r="RZD70"/>
      <c r="RZE70"/>
      <c r="RZF70"/>
      <c r="RZG70"/>
      <c r="RZH70"/>
      <c r="RZI70"/>
      <c r="RZJ70"/>
      <c r="RZK70"/>
      <c r="RZL70"/>
      <c r="RZM70"/>
      <c r="RZN70"/>
      <c r="RZO70"/>
      <c r="RZP70"/>
      <c r="RZQ70"/>
      <c r="RZR70"/>
      <c r="RZS70"/>
      <c r="RZT70"/>
      <c r="RZU70"/>
      <c r="RZV70"/>
      <c r="RZW70"/>
      <c r="RZX70"/>
      <c r="RZY70"/>
      <c r="RZZ70"/>
      <c r="SAA70"/>
      <c r="SAB70"/>
      <c r="SAC70"/>
      <c r="SAD70"/>
      <c r="SAE70"/>
      <c r="SAF70"/>
      <c r="SAG70"/>
      <c r="SAH70"/>
      <c r="SAI70"/>
      <c r="SAJ70"/>
      <c r="SAK70"/>
      <c r="SAL70"/>
      <c r="SAM70"/>
      <c r="SAN70"/>
      <c r="SAO70"/>
      <c r="SAP70"/>
      <c r="SAQ70"/>
      <c r="SAR70"/>
      <c r="SAS70"/>
      <c r="SAT70"/>
      <c r="SAU70"/>
      <c r="SAV70"/>
      <c r="SAW70"/>
      <c r="SAX70"/>
      <c r="SAY70"/>
      <c r="SAZ70"/>
      <c r="SBA70"/>
      <c r="SBB70"/>
      <c r="SBC70"/>
      <c r="SBD70"/>
      <c r="SBE70"/>
      <c r="SBF70"/>
      <c r="SBG70"/>
      <c r="SBH70"/>
      <c r="SBI70"/>
      <c r="SBJ70"/>
      <c r="SBK70"/>
      <c r="SBL70"/>
      <c r="SBM70"/>
      <c r="SBN70"/>
      <c r="SBO70"/>
      <c r="SBP70"/>
      <c r="SBQ70"/>
      <c r="SBR70"/>
      <c r="SBS70"/>
      <c r="SBT70"/>
      <c r="SBU70"/>
      <c r="SBV70"/>
      <c r="SBW70"/>
      <c r="SBX70"/>
      <c r="SBY70"/>
      <c r="SBZ70"/>
      <c r="SCA70"/>
      <c r="SCB70"/>
      <c r="SCC70"/>
      <c r="SCD70"/>
      <c r="SCE70"/>
      <c r="SCF70"/>
      <c r="SCG70"/>
      <c r="SCH70"/>
      <c r="SCI70"/>
      <c r="SCJ70"/>
      <c r="SCK70"/>
      <c r="SCL70"/>
      <c r="SCM70"/>
      <c r="SCN70"/>
      <c r="SCO70"/>
      <c r="SCP70"/>
      <c r="SCQ70"/>
      <c r="SCR70"/>
      <c r="SCS70"/>
      <c r="SCT70"/>
      <c r="SCU70"/>
      <c r="SCV70"/>
      <c r="SCW70"/>
      <c r="SCX70"/>
      <c r="SCY70"/>
      <c r="SCZ70"/>
      <c r="SDA70"/>
      <c r="SDB70"/>
      <c r="SDC70"/>
      <c r="SDD70"/>
      <c r="SDE70"/>
      <c r="SDF70"/>
      <c r="SDG70"/>
      <c r="SDH70"/>
      <c r="SDI70"/>
      <c r="SDJ70"/>
      <c r="SDK70"/>
      <c r="SDL70"/>
      <c r="SDM70"/>
      <c r="SDN70"/>
      <c r="SDO70"/>
      <c r="SDP70"/>
      <c r="SDQ70"/>
      <c r="SDR70"/>
      <c r="SDS70"/>
      <c r="SDT70"/>
      <c r="SDU70"/>
      <c r="SDV70"/>
      <c r="SDW70"/>
      <c r="SDX70"/>
      <c r="SDY70"/>
      <c r="SDZ70"/>
      <c r="SEA70"/>
      <c r="SEB70"/>
      <c r="SEC70"/>
      <c r="SED70"/>
      <c r="SEE70"/>
      <c r="SEF70"/>
      <c r="SEG70"/>
      <c r="SEH70"/>
      <c r="SEI70"/>
      <c r="SEJ70"/>
      <c r="SEK70"/>
      <c r="SEL70"/>
      <c r="SEM70"/>
      <c r="SEN70"/>
      <c r="SEO70"/>
      <c r="SEP70"/>
      <c r="SEQ70"/>
      <c r="SER70"/>
      <c r="SES70"/>
      <c r="SET70"/>
      <c r="SEU70"/>
      <c r="SEV70"/>
      <c r="SEW70"/>
      <c r="SEX70"/>
      <c r="SEY70"/>
      <c r="SEZ70"/>
      <c r="SFA70"/>
      <c r="SFB70"/>
      <c r="SFC70"/>
      <c r="SFD70"/>
      <c r="SFE70"/>
      <c r="SFF70"/>
      <c r="SFG70"/>
      <c r="SFH70"/>
      <c r="SFI70"/>
      <c r="SFJ70"/>
      <c r="SFK70"/>
      <c r="SFL70"/>
      <c r="SFM70"/>
      <c r="SFN70"/>
      <c r="SFO70"/>
      <c r="SFP70"/>
      <c r="SFQ70"/>
      <c r="SFR70"/>
      <c r="SFS70"/>
      <c r="SFT70"/>
      <c r="SFU70"/>
      <c r="SFV70"/>
      <c r="SFW70"/>
      <c r="SFX70"/>
      <c r="SFY70"/>
      <c r="SFZ70"/>
      <c r="SGA70"/>
      <c r="SGB70"/>
      <c r="SGC70"/>
      <c r="SGD70"/>
      <c r="SGE70"/>
      <c r="SGF70"/>
      <c r="SGG70"/>
      <c r="SGH70"/>
      <c r="SGI70"/>
      <c r="SGJ70"/>
      <c r="SGK70"/>
      <c r="SGL70"/>
      <c r="SGM70"/>
      <c r="SGN70"/>
      <c r="SGO70"/>
      <c r="SGP70"/>
      <c r="SGQ70"/>
      <c r="SGR70"/>
      <c r="SGS70"/>
      <c r="SGT70"/>
      <c r="SGU70"/>
      <c r="SGV70"/>
      <c r="SGW70"/>
      <c r="SGX70"/>
      <c r="SGY70"/>
      <c r="SGZ70"/>
      <c r="SHA70"/>
      <c r="SHB70"/>
      <c r="SHC70"/>
      <c r="SHD70"/>
      <c r="SHE70"/>
      <c r="SHF70"/>
      <c r="SHG70"/>
      <c r="SHH70"/>
      <c r="SHI70"/>
      <c r="SHJ70"/>
      <c r="SHK70"/>
      <c r="SHL70"/>
      <c r="SHM70"/>
      <c r="SHN70"/>
      <c r="SHO70"/>
      <c r="SHP70"/>
      <c r="SHQ70"/>
      <c r="SHR70"/>
      <c r="SHS70"/>
      <c r="SHT70"/>
      <c r="SHU70"/>
      <c r="SHV70"/>
      <c r="SHW70"/>
      <c r="SHX70"/>
      <c r="SHY70"/>
      <c r="SHZ70"/>
      <c r="SIA70"/>
      <c r="SIB70"/>
      <c r="SIC70"/>
      <c r="SID70"/>
      <c r="SIE70"/>
      <c r="SIF70"/>
      <c r="SIG70"/>
      <c r="SIH70"/>
      <c r="SII70"/>
      <c r="SIJ70"/>
      <c r="SIK70"/>
      <c r="SIL70"/>
      <c r="SIM70"/>
      <c r="SIN70"/>
      <c r="SIO70"/>
      <c r="SIP70"/>
      <c r="SIQ70"/>
      <c r="SIR70"/>
      <c r="SIS70"/>
      <c r="SIT70"/>
      <c r="SIU70"/>
      <c r="SIV70"/>
      <c r="SIW70"/>
      <c r="SIX70"/>
      <c r="SIY70"/>
      <c r="SIZ70"/>
      <c r="SJA70"/>
      <c r="SJB70"/>
      <c r="SJC70"/>
      <c r="SJD70"/>
      <c r="SJE70"/>
      <c r="SJF70"/>
      <c r="SJG70"/>
      <c r="SJH70"/>
      <c r="SJI70"/>
      <c r="SJJ70"/>
      <c r="SJK70"/>
      <c r="SJL70"/>
      <c r="SJM70"/>
      <c r="SJN70"/>
      <c r="SJO70"/>
      <c r="SJP70"/>
      <c r="SJQ70"/>
      <c r="SJR70"/>
      <c r="SJS70"/>
      <c r="SJT70"/>
      <c r="SJU70"/>
      <c r="SJV70"/>
      <c r="SJW70"/>
      <c r="SJX70"/>
      <c r="SJY70"/>
      <c r="SJZ70"/>
      <c r="SKA70"/>
      <c r="SKB70"/>
      <c r="SKC70"/>
      <c r="SKD70"/>
      <c r="SKE70"/>
      <c r="SKF70"/>
      <c r="SKG70"/>
      <c r="SKH70"/>
      <c r="SKI70"/>
      <c r="SKJ70"/>
      <c r="SKK70"/>
      <c r="SKL70"/>
      <c r="SKM70"/>
      <c r="SKN70"/>
      <c r="SKO70"/>
      <c r="SKP70"/>
      <c r="SKQ70"/>
      <c r="SKR70"/>
      <c r="SKS70"/>
      <c r="SKT70"/>
      <c r="SKU70"/>
      <c r="SKV70"/>
      <c r="SKW70"/>
      <c r="SKX70"/>
      <c r="SKY70"/>
      <c r="SKZ70"/>
      <c r="SLA70"/>
      <c r="SLB70"/>
      <c r="SLC70"/>
      <c r="SLD70"/>
      <c r="SLE70"/>
      <c r="SLF70"/>
      <c r="SLG70"/>
      <c r="SLH70"/>
      <c r="SLI70"/>
      <c r="SLJ70"/>
      <c r="SLK70"/>
      <c r="SLL70"/>
      <c r="SLM70"/>
      <c r="SLN70"/>
      <c r="SLO70"/>
      <c r="SLP70"/>
      <c r="SLQ70"/>
      <c r="SLR70"/>
      <c r="SLS70"/>
      <c r="SLT70"/>
      <c r="SLU70"/>
      <c r="SLV70"/>
      <c r="SLW70"/>
      <c r="SLX70"/>
      <c r="SLY70"/>
      <c r="SLZ70"/>
      <c r="SMA70"/>
      <c r="SMB70"/>
      <c r="SMC70"/>
      <c r="SMD70"/>
      <c r="SME70"/>
      <c r="SMF70"/>
      <c r="SMG70"/>
      <c r="SMH70"/>
      <c r="SMI70"/>
      <c r="SMJ70"/>
      <c r="SMK70"/>
      <c r="SML70"/>
      <c r="SMM70"/>
      <c r="SMN70"/>
      <c r="SMO70"/>
      <c r="SMP70"/>
      <c r="SMQ70"/>
      <c r="SMR70"/>
      <c r="SMS70"/>
      <c r="SMT70"/>
      <c r="SMU70"/>
      <c r="SMV70"/>
      <c r="SMW70"/>
      <c r="SMX70"/>
      <c r="SMY70"/>
      <c r="SMZ70"/>
      <c r="SNA70"/>
      <c r="SNB70"/>
      <c r="SNC70"/>
      <c r="SND70"/>
      <c r="SNE70"/>
      <c r="SNF70"/>
      <c r="SNG70"/>
      <c r="SNH70"/>
      <c r="SNI70"/>
      <c r="SNJ70"/>
      <c r="SNK70"/>
      <c r="SNL70"/>
      <c r="SNM70"/>
      <c r="SNN70"/>
      <c r="SNO70"/>
      <c r="SNP70"/>
      <c r="SNQ70"/>
      <c r="SNR70"/>
      <c r="SNS70"/>
      <c r="SNT70"/>
      <c r="SNU70"/>
      <c r="SNV70"/>
      <c r="SNW70"/>
      <c r="SNX70"/>
      <c r="SNY70"/>
      <c r="SNZ70"/>
      <c r="SOA70"/>
      <c r="SOB70"/>
      <c r="SOC70"/>
      <c r="SOD70"/>
      <c r="SOE70"/>
      <c r="SOF70"/>
      <c r="SOG70"/>
      <c r="SOH70"/>
      <c r="SOI70"/>
      <c r="SOJ70"/>
      <c r="SOK70"/>
      <c r="SOL70"/>
      <c r="SOM70"/>
      <c r="SON70"/>
      <c r="SOO70"/>
      <c r="SOP70"/>
      <c r="SOQ70"/>
      <c r="SOR70"/>
      <c r="SOS70"/>
      <c r="SOT70"/>
      <c r="SOU70"/>
      <c r="SOV70"/>
      <c r="SOW70"/>
      <c r="SOX70"/>
      <c r="SOY70"/>
      <c r="SOZ70"/>
      <c r="SPA70"/>
      <c r="SPB70"/>
      <c r="SPC70"/>
      <c r="SPD70"/>
      <c r="SPE70"/>
      <c r="SPF70"/>
      <c r="SPG70"/>
      <c r="SPH70"/>
      <c r="SPI70"/>
      <c r="SPJ70"/>
      <c r="SPK70"/>
      <c r="SPL70"/>
      <c r="SPM70"/>
      <c r="SPN70"/>
      <c r="SPO70"/>
      <c r="SPP70"/>
      <c r="SPQ70"/>
      <c r="SPR70"/>
      <c r="SPS70"/>
      <c r="SPT70"/>
      <c r="SPU70"/>
      <c r="SPV70"/>
      <c r="SPW70"/>
      <c r="SPX70"/>
      <c r="SPY70"/>
      <c r="SPZ70"/>
      <c r="SQA70"/>
      <c r="SQB70"/>
      <c r="SQC70"/>
      <c r="SQD70"/>
      <c r="SQE70"/>
      <c r="SQF70"/>
      <c r="SQG70"/>
      <c r="SQH70"/>
      <c r="SQI70"/>
      <c r="SQJ70"/>
      <c r="SQK70"/>
      <c r="SQL70"/>
      <c r="SQM70"/>
      <c r="SQN70"/>
      <c r="SQO70"/>
      <c r="SQP70"/>
      <c r="SQQ70"/>
      <c r="SQR70"/>
      <c r="SQS70"/>
      <c r="SQT70"/>
      <c r="SQU70"/>
      <c r="SQV70"/>
      <c r="SQW70"/>
      <c r="SQX70"/>
      <c r="SQY70"/>
      <c r="SQZ70"/>
      <c r="SRA70"/>
      <c r="SRB70"/>
      <c r="SRC70"/>
      <c r="SRD70"/>
      <c r="SRE70"/>
      <c r="SRF70"/>
      <c r="SRG70"/>
      <c r="SRH70"/>
      <c r="SRI70"/>
      <c r="SRJ70"/>
      <c r="SRK70"/>
      <c r="SRL70"/>
      <c r="SRM70"/>
      <c r="SRN70"/>
      <c r="SRO70"/>
      <c r="SRP70"/>
      <c r="SRQ70"/>
      <c r="SRR70"/>
      <c r="SRS70"/>
      <c r="SRT70"/>
      <c r="SRU70"/>
      <c r="SRV70"/>
      <c r="SRW70"/>
      <c r="SRX70"/>
      <c r="SRY70"/>
      <c r="SRZ70"/>
      <c r="SSA70"/>
      <c r="SSB70"/>
      <c r="SSC70"/>
      <c r="SSD70"/>
      <c r="SSE70"/>
      <c r="SSF70"/>
      <c r="SSG70"/>
      <c r="SSH70"/>
      <c r="SSI70"/>
      <c r="SSJ70"/>
      <c r="SSK70"/>
      <c r="SSL70"/>
      <c r="SSM70"/>
      <c r="SSN70"/>
      <c r="SSO70"/>
      <c r="SSP70"/>
      <c r="SSQ70"/>
      <c r="SSR70"/>
      <c r="SSS70"/>
      <c r="SST70"/>
      <c r="SSU70"/>
      <c r="SSV70"/>
      <c r="SSW70"/>
      <c r="SSX70"/>
      <c r="SSY70"/>
      <c r="SSZ70"/>
      <c r="STA70"/>
      <c r="STB70"/>
      <c r="STC70"/>
      <c r="STD70"/>
      <c r="STE70"/>
      <c r="STF70"/>
      <c r="STG70"/>
      <c r="STH70"/>
      <c r="STI70"/>
      <c r="STJ70"/>
      <c r="STK70"/>
      <c r="STL70"/>
      <c r="STM70"/>
      <c r="STN70"/>
      <c r="STO70"/>
      <c r="STP70"/>
      <c r="STQ70"/>
      <c r="STR70"/>
      <c r="STS70"/>
      <c r="STT70"/>
      <c r="STU70"/>
      <c r="STV70"/>
      <c r="STW70"/>
      <c r="STX70"/>
      <c r="STY70"/>
      <c r="STZ70"/>
      <c r="SUA70"/>
      <c r="SUB70"/>
      <c r="SUC70"/>
      <c r="SUD70"/>
      <c r="SUE70"/>
      <c r="SUF70"/>
      <c r="SUG70"/>
      <c r="SUH70"/>
      <c r="SUI70"/>
      <c r="SUJ70"/>
      <c r="SUK70"/>
      <c r="SUL70"/>
      <c r="SUM70"/>
      <c r="SUN70"/>
      <c r="SUO70"/>
      <c r="SUP70"/>
      <c r="SUQ70"/>
      <c r="SUR70"/>
      <c r="SUS70"/>
      <c r="SUT70"/>
      <c r="SUU70"/>
      <c r="SUV70"/>
      <c r="SUW70"/>
      <c r="SUX70"/>
      <c r="SUY70"/>
      <c r="SUZ70"/>
      <c r="SVA70"/>
      <c r="SVB70"/>
      <c r="SVC70"/>
      <c r="SVD70"/>
      <c r="SVE70"/>
      <c r="SVF70"/>
      <c r="SVG70"/>
      <c r="SVH70"/>
      <c r="SVI70"/>
      <c r="SVJ70"/>
      <c r="SVK70"/>
      <c r="SVL70"/>
      <c r="SVM70"/>
      <c r="SVN70"/>
      <c r="SVO70"/>
      <c r="SVP70"/>
      <c r="SVQ70"/>
      <c r="SVR70"/>
      <c r="SVS70"/>
      <c r="SVT70"/>
      <c r="SVU70"/>
      <c r="SVV70"/>
      <c r="SVW70"/>
      <c r="SVX70"/>
      <c r="SVY70"/>
      <c r="SVZ70"/>
      <c r="SWA70"/>
      <c r="SWB70"/>
      <c r="SWC70"/>
      <c r="SWD70"/>
      <c r="SWE70"/>
      <c r="SWF70"/>
      <c r="SWG70"/>
      <c r="SWH70"/>
      <c r="SWI70"/>
      <c r="SWJ70"/>
      <c r="SWK70"/>
      <c r="SWL70"/>
      <c r="SWM70"/>
      <c r="SWN70"/>
      <c r="SWO70"/>
      <c r="SWP70"/>
      <c r="SWQ70"/>
      <c r="SWR70"/>
      <c r="SWS70"/>
      <c r="SWT70"/>
      <c r="SWU70"/>
      <c r="SWV70"/>
      <c r="SWW70"/>
      <c r="SWX70"/>
      <c r="SWY70"/>
      <c r="SWZ70"/>
      <c r="SXA70"/>
      <c r="SXB70"/>
      <c r="SXC70"/>
      <c r="SXD70"/>
      <c r="SXE70"/>
      <c r="SXF70"/>
      <c r="SXG70"/>
      <c r="SXH70"/>
      <c r="SXI70"/>
      <c r="SXJ70"/>
      <c r="SXK70"/>
      <c r="SXL70"/>
      <c r="SXM70"/>
      <c r="SXN70"/>
      <c r="SXO70"/>
      <c r="SXP70"/>
      <c r="SXQ70"/>
      <c r="SXR70"/>
      <c r="SXS70"/>
      <c r="SXT70"/>
      <c r="SXU70"/>
      <c r="SXV70"/>
      <c r="SXW70"/>
      <c r="SXX70"/>
      <c r="SXY70"/>
      <c r="SXZ70"/>
      <c r="SYA70"/>
      <c r="SYB70"/>
      <c r="SYC70"/>
      <c r="SYD70"/>
      <c r="SYE70"/>
      <c r="SYF70"/>
      <c r="SYG70"/>
      <c r="SYH70"/>
      <c r="SYI70"/>
      <c r="SYJ70"/>
      <c r="SYK70"/>
      <c r="SYL70"/>
      <c r="SYM70"/>
      <c r="SYN70"/>
      <c r="SYO70"/>
      <c r="SYP70"/>
      <c r="SYQ70"/>
      <c r="SYR70"/>
      <c r="SYS70"/>
      <c r="SYT70"/>
      <c r="SYU70"/>
      <c r="SYV70"/>
      <c r="SYW70"/>
      <c r="SYX70"/>
      <c r="SYY70"/>
      <c r="SYZ70"/>
      <c r="SZA70"/>
      <c r="SZB70"/>
      <c r="SZC70"/>
      <c r="SZD70"/>
      <c r="SZE70"/>
      <c r="SZF70"/>
      <c r="SZG70"/>
      <c r="SZH70"/>
      <c r="SZI70"/>
      <c r="SZJ70"/>
      <c r="SZK70"/>
      <c r="SZL70"/>
      <c r="SZM70"/>
      <c r="SZN70"/>
      <c r="SZO70"/>
      <c r="SZP70"/>
      <c r="SZQ70"/>
      <c r="SZR70"/>
      <c r="SZS70"/>
      <c r="SZT70"/>
      <c r="SZU70"/>
      <c r="SZV70"/>
      <c r="SZW70"/>
      <c r="SZX70"/>
      <c r="SZY70"/>
      <c r="SZZ70"/>
      <c r="TAA70"/>
      <c r="TAB70"/>
      <c r="TAC70"/>
      <c r="TAD70"/>
      <c r="TAE70"/>
      <c r="TAF70"/>
      <c r="TAG70"/>
      <c r="TAH70"/>
      <c r="TAI70"/>
      <c r="TAJ70"/>
      <c r="TAK70"/>
      <c r="TAL70"/>
      <c r="TAM70"/>
      <c r="TAN70"/>
      <c r="TAO70"/>
      <c r="TAP70"/>
      <c r="TAQ70"/>
      <c r="TAR70"/>
      <c r="TAS70"/>
      <c r="TAT70"/>
      <c r="TAU70"/>
      <c r="TAV70"/>
      <c r="TAW70"/>
      <c r="TAX70"/>
      <c r="TAY70"/>
      <c r="TAZ70"/>
      <c r="TBA70"/>
      <c r="TBB70"/>
      <c r="TBC70"/>
      <c r="TBD70"/>
      <c r="TBE70"/>
      <c r="TBF70"/>
      <c r="TBG70"/>
      <c r="TBH70"/>
      <c r="TBI70"/>
      <c r="TBJ70"/>
      <c r="TBK70"/>
      <c r="TBL70"/>
      <c r="TBM70"/>
      <c r="TBN70"/>
      <c r="TBO70"/>
      <c r="TBP70"/>
      <c r="TBQ70"/>
      <c r="TBR70"/>
      <c r="TBS70"/>
      <c r="TBT70"/>
      <c r="TBU70"/>
      <c r="TBV70"/>
      <c r="TBW70"/>
      <c r="TBX70"/>
      <c r="TBY70"/>
      <c r="TBZ70"/>
      <c r="TCA70"/>
      <c r="TCB70"/>
      <c r="TCC70"/>
      <c r="TCD70"/>
      <c r="TCE70"/>
      <c r="TCF70"/>
      <c r="TCG70"/>
      <c r="TCH70"/>
      <c r="TCI70"/>
      <c r="TCJ70"/>
      <c r="TCK70"/>
      <c r="TCL70"/>
      <c r="TCM70"/>
      <c r="TCN70"/>
      <c r="TCO70"/>
      <c r="TCP70"/>
      <c r="TCQ70"/>
      <c r="TCR70"/>
      <c r="TCS70"/>
      <c r="TCT70"/>
      <c r="TCU70"/>
      <c r="TCV70"/>
      <c r="TCW70"/>
      <c r="TCX70"/>
      <c r="TCY70"/>
      <c r="TCZ70"/>
      <c r="TDA70"/>
      <c r="TDB70"/>
      <c r="TDC70"/>
      <c r="TDD70"/>
      <c r="TDE70"/>
      <c r="TDF70"/>
      <c r="TDG70"/>
      <c r="TDH70"/>
      <c r="TDI70"/>
      <c r="TDJ70"/>
      <c r="TDK70"/>
      <c r="TDL70"/>
      <c r="TDM70"/>
      <c r="TDN70"/>
      <c r="TDO70"/>
      <c r="TDP70"/>
      <c r="TDQ70"/>
      <c r="TDR70"/>
      <c r="TDS70"/>
      <c r="TDT70"/>
      <c r="TDU70"/>
      <c r="TDV70"/>
      <c r="TDW70"/>
      <c r="TDX70"/>
      <c r="TDY70"/>
      <c r="TDZ70"/>
      <c r="TEA70"/>
      <c r="TEB70"/>
      <c r="TEC70"/>
      <c r="TED70"/>
      <c r="TEE70"/>
      <c r="TEF70"/>
      <c r="TEG70"/>
      <c r="TEH70"/>
      <c r="TEI70"/>
      <c r="TEJ70"/>
      <c r="TEK70"/>
      <c r="TEL70"/>
      <c r="TEM70"/>
      <c r="TEN70"/>
      <c r="TEO70"/>
      <c r="TEP70"/>
      <c r="TEQ70"/>
      <c r="TER70"/>
      <c r="TES70"/>
      <c r="TET70"/>
      <c r="TEU70"/>
      <c r="TEV70"/>
      <c r="TEW70"/>
      <c r="TEX70"/>
      <c r="TEY70"/>
      <c r="TEZ70"/>
      <c r="TFA70"/>
      <c r="TFB70"/>
      <c r="TFC70"/>
      <c r="TFD70"/>
      <c r="TFE70"/>
      <c r="TFF70"/>
      <c r="TFG70"/>
      <c r="TFH70"/>
      <c r="TFI70"/>
      <c r="TFJ70"/>
      <c r="TFK70"/>
      <c r="TFL70"/>
      <c r="TFM70"/>
      <c r="TFN70"/>
      <c r="TFO70"/>
      <c r="TFP70"/>
      <c r="TFQ70"/>
      <c r="TFR70"/>
      <c r="TFS70"/>
      <c r="TFT70"/>
      <c r="TFU70"/>
      <c r="TFV70"/>
      <c r="TFW70"/>
      <c r="TFX70"/>
      <c r="TFY70"/>
      <c r="TFZ70"/>
      <c r="TGA70"/>
      <c r="TGB70"/>
      <c r="TGC70"/>
      <c r="TGD70"/>
      <c r="TGE70"/>
      <c r="TGF70"/>
      <c r="TGG70"/>
      <c r="TGH70"/>
      <c r="TGI70"/>
      <c r="TGJ70"/>
      <c r="TGK70"/>
      <c r="TGL70"/>
      <c r="TGM70"/>
      <c r="TGN70"/>
      <c r="TGO70"/>
      <c r="TGP70"/>
      <c r="TGQ70"/>
      <c r="TGR70"/>
      <c r="TGS70"/>
      <c r="TGT70"/>
      <c r="TGU70"/>
      <c r="TGV70"/>
      <c r="TGW70"/>
      <c r="TGX70"/>
      <c r="TGY70"/>
      <c r="TGZ70"/>
      <c r="THA70"/>
      <c r="THB70"/>
      <c r="THC70"/>
      <c r="THD70"/>
      <c r="THE70"/>
      <c r="THF70"/>
      <c r="THG70"/>
      <c r="THH70"/>
      <c r="THI70"/>
      <c r="THJ70"/>
      <c r="THK70"/>
      <c r="THL70"/>
      <c r="THM70"/>
      <c r="THN70"/>
      <c r="THO70"/>
      <c r="THP70"/>
      <c r="THQ70"/>
      <c r="THR70"/>
      <c r="THS70"/>
      <c r="THT70"/>
      <c r="THU70"/>
      <c r="THV70"/>
      <c r="THW70"/>
      <c r="THX70"/>
      <c r="THY70"/>
      <c r="THZ70"/>
      <c r="TIA70"/>
      <c r="TIB70"/>
      <c r="TIC70"/>
      <c r="TID70"/>
      <c r="TIE70"/>
      <c r="TIF70"/>
      <c r="TIG70"/>
      <c r="TIH70"/>
      <c r="TII70"/>
      <c r="TIJ70"/>
      <c r="TIK70"/>
      <c r="TIL70"/>
      <c r="TIM70"/>
      <c r="TIN70"/>
      <c r="TIO70"/>
      <c r="TIP70"/>
      <c r="TIQ70"/>
      <c r="TIR70"/>
      <c r="TIS70"/>
      <c r="TIT70"/>
      <c r="TIU70"/>
      <c r="TIV70"/>
      <c r="TIW70"/>
      <c r="TIX70"/>
      <c r="TIY70"/>
      <c r="TIZ70"/>
      <c r="TJA70"/>
      <c r="TJB70"/>
      <c r="TJC70"/>
      <c r="TJD70"/>
      <c r="TJE70"/>
      <c r="TJF70"/>
      <c r="TJG70"/>
      <c r="TJH70"/>
      <c r="TJI70"/>
      <c r="TJJ70"/>
      <c r="TJK70"/>
      <c r="TJL70"/>
      <c r="TJM70"/>
      <c r="TJN70"/>
      <c r="TJO70"/>
      <c r="TJP70"/>
      <c r="TJQ70"/>
      <c r="TJR70"/>
      <c r="TJS70"/>
      <c r="TJT70"/>
      <c r="TJU70"/>
      <c r="TJV70"/>
      <c r="TJW70"/>
      <c r="TJX70"/>
      <c r="TJY70"/>
      <c r="TJZ70"/>
      <c r="TKA70"/>
      <c r="TKB70"/>
      <c r="TKC70"/>
      <c r="TKD70"/>
      <c r="TKE70"/>
      <c r="TKF70"/>
      <c r="TKG70"/>
      <c r="TKH70"/>
      <c r="TKI70"/>
      <c r="TKJ70"/>
      <c r="TKK70"/>
      <c r="TKL70"/>
      <c r="TKM70"/>
      <c r="TKN70"/>
      <c r="TKO70"/>
      <c r="TKP70"/>
      <c r="TKQ70"/>
      <c r="TKR70"/>
      <c r="TKS70"/>
      <c r="TKT70"/>
      <c r="TKU70"/>
      <c r="TKV70"/>
      <c r="TKW70"/>
      <c r="TKX70"/>
      <c r="TKY70"/>
      <c r="TKZ70"/>
      <c r="TLA70"/>
      <c r="TLB70"/>
      <c r="TLC70"/>
      <c r="TLD70"/>
      <c r="TLE70"/>
      <c r="TLF70"/>
      <c r="TLG70"/>
      <c r="TLH70"/>
      <c r="TLI70"/>
      <c r="TLJ70"/>
      <c r="TLK70"/>
      <c r="TLL70"/>
      <c r="TLM70"/>
      <c r="TLN70"/>
      <c r="TLO70"/>
      <c r="TLP70"/>
      <c r="TLQ70"/>
      <c r="TLR70"/>
      <c r="TLS70"/>
      <c r="TLT70"/>
      <c r="TLU70"/>
      <c r="TLV70"/>
      <c r="TLW70"/>
      <c r="TLX70"/>
      <c r="TLY70"/>
      <c r="TLZ70"/>
      <c r="TMA70"/>
      <c r="TMB70"/>
      <c r="TMC70"/>
      <c r="TMD70"/>
      <c r="TME70"/>
      <c r="TMF70"/>
      <c r="TMG70"/>
      <c r="TMH70"/>
      <c r="TMI70"/>
      <c r="TMJ70"/>
      <c r="TMK70"/>
      <c r="TML70"/>
      <c r="TMM70"/>
      <c r="TMN70"/>
      <c r="TMO70"/>
      <c r="TMP70"/>
      <c r="TMQ70"/>
      <c r="TMR70"/>
      <c r="TMS70"/>
      <c r="TMT70"/>
      <c r="TMU70"/>
      <c r="TMV70"/>
      <c r="TMW70"/>
      <c r="TMX70"/>
      <c r="TMY70"/>
      <c r="TMZ70"/>
      <c r="TNA70"/>
      <c r="TNB70"/>
      <c r="TNC70"/>
      <c r="TND70"/>
      <c r="TNE70"/>
      <c r="TNF70"/>
      <c r="TNG70"/>
      <c r="TNH70"/>
      <c r="TNI70"/>
      <c r="TNJ70"/>
      <c r="TNK70"/>
      <c r="TNL70"/>
      <c r="TNM70"/>
      <c r="TNN70"/>
      <c r="TNO70"/>
      <c r="TNP70"/>
      <c r="TNQ70"/>
      <c r="TNR70"/>
      <c r="TNS70"/>
      <c r="TNT70"/>
      <c r="TNU70"/>
      <c r="TNV70"/>
      <c r="TNW70"/>
      <c r="TNX70"/>
      <c r="TNY70"/>
      <c r="TNZ70"/>
      <c r="TOA70"/>
      <c r="TOB70"/>
      <c r="TOC70"/>
      <c r="TOD70"/>
      <c r="TOE70"/>
      <c r="TOF70"/>
      <c r="TOG70"/>
      <c r="TOH70"/>
      <c r="TOI70"/>
      <c r="TOJ70"/>
      <c r="TOK70"/>
      <c r="TOL70"/>
      <c r="TOM70"/>
      <c r="TON70"/>
      <c r="TOO70"/>
      <c r="TOP70"/>
      <c r="TOQ70"/>
      <c r="TOR70"/>
      <c r="TOS70"/>
      <c r="TOT70"/>
      <c r="TOU70"/>
      <c r="TOV70"/>
      <c r="TOW70"/>
      <c r="TOX70"/>
      <c r="TOY70"/>
      <c r="TOZ70"/>
      <c r="TPA70"/>
      <c r="TPB70"/>
      <c r="TPC70"/>
      <c r="TPD70"/>
      <c r="TPE70"/>
      <c r="TPF70"/>
      <c r="TPG70"/>
      <c r="TPH70"/>
      <c r="TPI70"/>
      <c r="TPJ70"/>
      <c r="TPK70"/>
      <c r="TPL70"/>
      <c r="TPM70"/>
      <c r="TPN70"/>
      <c r="TPO70"/>
      <c r="TPP70"/>
      <c r="TPQ70"/>
      <c r="TPR70"/>
      <c r="TPS70"/>
      <c r="TPT70"/>
      <c r="TPU70"/>
      <c r="TPV70"/>
      <c r="TPW70"/>
      <c r="TPX70"/>
      <c r="TPY70"/>
      <c r="TPZ70"/>
      <c r="TQA70"/>
      <c r="TQB70"/>
      <c r="TQC70"/>
      <c r="TQD70"/>
      <c r="TQE70"/>
      <c r="TQF70"/>
      <c r="TQG70"/>
      <c r="TQH70"/>
      <c r="TQI70"/>
      <c r="TQJ70"/>
      <c r="TQK70"/>
      <c r="TQL70"/>
      <c r="TQM70"/>
      <c r="TQN70"/>
      <c r="TQO70"/>
      <c r="TQP70"/>
      <c r="TQQ70"/>
      <c r="TQR70"/>
      <c r="TQS70"/>
      <c r="TQT70"/>
      <c r="TQU70"/>
      <c r="TQV70"/>
      <c r="TQW70"/>
      <c r="TQX70"/>
      <c r="TQY70"/>
      <c r="TQZ70"/>
      <c r="TRA70"/>
      <c r="TRB70"/>
      <c r="TRC70"/>
      <c r="TRD70"/>
      <c r="TRE70"/>
      <c r="TRF70"/>
      <c r="TRG70"/>
      <c r="TRH70"/>
      <c r="TRI70"/>
      <c r="TRJ70"/>
      <c r="TRK70"/>
      <c r="TRL70"/>
      <c r="TRM70"/>
      <c r="TRN70"/>
      <c r="TRO70"/>
      <c r="TRP70"/>
      <c r="TRQ70"/>
      <c r="TRR70"/>
      <c r="TRS70"/>
      <c r="TRT70"/>
      <c r="TRU70"/>
      <c r="TRV70"/>
      <c r="TRW70"/>
      <c r="TRX70"/>
      <c r="TRY70"/>
      <c r="TRZ70"/>
      <c r="TSA70"/>
      <c r="TSB70"/>
      <c r="TSC70"/>
      <c r="TSD70"/>
      <c r="TSE70"/>
      <c r="TSF70"/>
      <c r="TSG70"/>
      <c r="TSH70"/>
      <c r="TSI70"/>
      <c r="TSJ70"/>
      <c r="TSK70"/>
      <c r="TSL70"/>
      <c r="TSM70"/>
      <c r="TSN70"/>
      <c r="TSO70"/>
      <c r="TSP70"/>
      <c r="TSQ70"/>
      <c r="TSR70"/>
      <c r="TSS70"/>
      <c r="TST70"/>
      <c r="TSU70"/>
      <c r="TSV70"/>
      <c r="TSW70"/>
      <c r="TSX70"/>
      <c r="TSY70"/>
      <c r="TSZ70"/>
      <c r="TTA70"/>
      <c r="TTB70"/>
      <c r="TTC70"/>
      <c r="TTD70"/>
      <c r="TTE70"/>
      <c r="TTF70"/>
      <c r="TTG70"/>
      <c r="TTH70"/>
      <c r="TTI70"/>
      <c r="TTJ70"/>
      <c r="TTK70"/>
      <c r="TTL70"/>
      <c r="TTM70"/>
      <c r="TTN70"/>
      <c r="TTO70"/>
      <c r="TTP70"/>
      <c r="TTQ70"/>
      <c r="TTR70"/>
      <c r="TTS70"/>
      <c r="TTT70"/>
      <c r="TTU70"/>
      <c r="TTV70"/>
      <c r="TTW70"/>
      <c r="TTX70"/>
      <c r="TTY70"/>
      <c r="TTZ70"/>
      <c r="TUA70"/>
      <c r="TUB70"/>
      <c r="TUC70"/>
      <c r="TUD70"/>
      <c r="TUE70"/>
      <c r="TUF70"/>
      <c r="TUG70"/>
      <c r="TUH70"/>
      <c r="TUI70"/>
      <c r="TUJ70"/>
      <c r="TUK70"/>
      <c r="TUL70"/>
      <c r="TUM70"/>
      <c r="TUN70"/>
      <c r="TUO70"/>
      <c r="TUP70"/>
      <c r="TUQ70"/>
      <c r="TUR70"/>
      <c r="TUS70"/>
      <c r="TUT70"/>
      <c r="TUU70"/>
      <c r="TUV70"/>
      <c r="TUW70"/>
      <c r="TUX70"/>
      <c r="TUY70"/>
      <c r="TUZ70"/>
      <c r="TVA70"/>
      <c r="TVB70"/>
      <c r="TVC70"/>
      <c r="TVD70"/>
      <c r="TVE70"/>
      <c r="TVF70"/>
      <c r="TVG70"/>
      <c r="TVH70"/>
      <c r="TVI70"/>
      <c r="TVJ70"/>
      <c r="TVK70"/>
      <c r="TVL70"/>
      <c r="TVM70"/>
      <c r="TVN70"/>
      <c r="TVO70"/>
      <c r="TVP70"/>
      <c r="TVQ70"/>
      <c r="TVR70"/>
      <c r="TVS70"/>
      <c r="TVT70"/>
      <c r="TVU70"/>
      <c r="TVV70"/>
      <c r="TVW70"/>
      <c r="TVX70"/>
      <c r="TVY70"/>
      <c r="TVZ70"/>
      <c r="TWA70"/>
      <c r="TWB70"/>
      <c r="TWC70"/>
      <c r="TWD70"/>
      <c r="TWE70"/>
      <c r="TWF70"/>
      <c r="TWG70"/>
      <c r="TWH70"/>
      <c r="TWI70"/>
      <c r="TWJ70"/>
      <c r="TWK70"/>
      <c r="TWL70"/>
      <c r="TWM70"/>
      <c r="TWN70"/>
      <c r="TWO70"/>
      <c r="TWP70"/>
      <c r="TWQ70"/>
      <c r="TWR70"/>
      <c r="TWS70"/>
      <c r="TWT70"/>
      <c r="TWU70"/>
      <c r="TWV70"/>
      <c r="TWW70"/>
      <c r="TWX70"/>
      <c r="TWY70"/>
      <c r="TWZ70"/>
      <c r="TXA70"/>
      <c r="TXB70"/>
      <c r="TXC70"/>
      <c r="TXD70"/>
      <c r="TXE70"/>
      <c r="TXF70"/>
      <c r="TXG70"/>
      <c r="TXH70"/>
      <c r="TXI70"/>
      <c r="TXJ70"/>
      <c r="TXK70"/>
      <c r="TXL70"/>
      <c r="TXM70"/>
      <c r="TXN70"/>
      <c r="TXO70"/>
      <c r="TXP70"/>
      <c r="TXQ70"/>
      <c r="TXR70"/>
      <c r="TXS70"/>
      <c r="TXT70"/>
      <c r="TXU70"/>
      <c r="TXV70"/>
      <c r="TXW70"/>
      <c r="TXX70"/>
      <c r="TXY70"/>
      <c r="TXZ70"/>
      <c r="TYA70"/>
      <c r="TYB70"/>
      <c r="TYC70"/>
      <c r="TYD70"/>
      <c r="TYE70"/>
      <c r="TYF70"/>
      <c r="TYG70"/>
      <c r="TYH70"/>
      <c r="TYI70"/>
      <c r="TYJ70"/>
      <c r="TYK70"/>
      <c r="TYL70"/>
      <c r="TYM70"/>
      <c r="TYN70"/>
      <c r="TYO70"/>
      <c r="TYP70"/>
      <c r="TYQ70"/>
      <c r="TYR70"/>
      <c r="TYS70"/>
      <c r="TYT70"/>
      <c r="TYU70"/>
      <c r="TYV70"/>
      <c r="TYW70"/>
      <c r="TYX70"/>
      <c r="TYY70"/>
      <c r="TYZ70"/>
      <c r="TZA70"/>
      <c r="TZB70"/>
      <c r="TZC70"/>
      <c r="TZD70"/>
      <c r="TZE70"/>
      <c r="TZF70"/>
      <c r="TZG70"/>
      <c r="TZH70"/>
      <c r="TZI70"/>
      <c r="TZJ70"/>
      <c r="TZK70"/>
      <c r="TZL70"/>
      <c r="TZM70"/>
      <c r="TZN70"/>
      <c r="TZO70"/>
      <c r="TZP70"/>
      <c r="TZQ70"/>
      <c r="TZR70"/>
      <c r="TZS70"/>
      <c r="TZT70"/>
      <c r="TZU70"/>
      <c r="TZV70"/>
      <c r="TZW70"/>
      <c r="TZX70"/>
      <c r="TZY70"/>
      <c r="TZZ70"/>
      <c r="UAA70"/>
      <c r="UAB70"/>
      <c r="UAC70"/>
      <c r="UAD70"/>
      <c r="UAE70"/>
      <c r="UAF70"/>
      <c r="UAG70"/>
      <c r="UAH70"/>
      <c r="UAI70"/>
      <c r="UAJ70"/>
      <c r="UAK70"/>
      <c r="UAL70"/>
      <c r="UAM70"/>
      <c r="UAN70"/>
      <c r="UAO70"/>
      <c r="UAP70"/>
      <c r="UAQ70"/>
      <c r="UAR70"/>
      <c r="UAS70"/>
      <c r="UAT70"/>
      <c r="UAU70"/>
      <c r="UAV70"/>
      <c r="UAW70"/>
      <c r="UAX70"/>
      <c r="UAY70"/>
      <c r="UAZ70"/>
      <c r="UBA70"/>
      <c r="UBB70"/>
      <c r="UBC70"/>
      <c r="UBD70"/>
      <c r="UBE70"/>
      <c r="UBF70"/>
      <c r="UBG70"/>
      <c r="UBH70"/>
      <c r="UBI70"/>
      <c r="UBJ70"/>
      <c r="UBK70"/>
      <c r="UBL70"/>
      <c r="UBM70"/>
      <c r="UBN70"/>
      <c r="UBO70"/>
      <c r="UBP70"/>
      <c r="UBQ70"/>
      <c r="UBR70"/>
      <c r="UBS70"/>
      <c r="UBT70"/>
      <c r="UBU70"/>
      <c r="UBV70"/>
      <c r="UBW70"/>
      <c r="UBX70"/>
      <c r="UBY70"/>
      <c r="UBZ70"/>
      <c r="UCA70"/>
      <c r="UCB70"/>
      <c r="UCC70"/>
      <c r="UCD70"/>
      <c r="UCE70"/>
      <c r="UCF70"/>
      <c r="UCG70"/>
      <c r="UCH70"/>
      <c r="UCI70"/>
      <c r="UCJ70"/>
      <c r="UCK70"/>
      <c r="UCL70"/>
      <c r="UCM70"/>
      <c r="UCN70"/>
      <c r="UCO70"/>
      <c r="UCP70"/>
      <c r="UCQ70"/>
      <c r="UCR70"/>
      <c r="UCS70"/>
      <c r="UCT70"/>
      <c r="UCU70"/>
      <c r="UCV70"/>
      <c r="UCW70"/>
      <c r="UCX70"/>
      <c r="UCY70"/>
      <c r="UCZ70"/>
      <c r="UDA70"/>
      <c r="UDB70"/>
      <c r="UDC70"/>
      <c r="UDD70"/>
      <c r="UDE70"/>
      <c r="UDF70"/>
      <c r="UDG70"/>
      <c r="UDH70"/>
      <c r="UDI70"/>
      <c r="UDJ70"/>
      <c r="UDK70"/>
      <c r="UDL70"/>
      <c r="UDM70"/>
      <c r="UDN70"/>
      <c r="UDO70"/>
      <c r="UDP70"/>
      <c r="UDQ70"/>
      <c r="UDR70"/>
      <c r="UDS70"/>
      <c r="UDT70"/>
      <c r="UDU70"/>
      <c r="UDV70"/>
      <c r="UDW70"/>
      <c r="UDX70"/>
      <c r="UDY70"/>
      <c r="UDZ70"/>
      <c r="UEA70"/>
      <c r="UEB70"/>
      <c r="UEC70"/>
      <c r="UED70"/>
      <c r="UEE70"/>
      <c r="UEF70"/>
      <c r="UEG70"/>
      <c r="UEH70"/>
      <c r="UEI70"/>
      <c r="UEJ70"/>
      <c r="UEK70"/>
      <c r="UEL70"/>
      <c r="UEM70"/>
      <c r="UEN70"/>
      <c r="UEO70"/>
      <c r="UEP70"/>
      <c r="UEQ70"/>
      <c r="UER70"/>
      <c r="UES70"/>
      <c r="UET70"/>
      <c r="UEU70"/>
      <c r="UEV70"/>
      <c r="UEW70"/>
      <c r="UEX70"/>
      <c r="UEY70"/>
      <c r="UEZ70"/>
      <c r="UFA70"/>
      <c r="UFB70"/>
      <c r="UFC70"/>
      <c r="UFD70"/>
      <c r="UFE70"/>
      <c r="UFF70"/>
      <c r="UFG70"/>
      <c r="UFH70"/>
      <c r="UFI70"/>
      <c r="UFJ70"/>
      <c r="UFK70"/>
      <c r="UFL70"/>
      <c r="UFM70"/>
      <c r="UFN70"/>
      <c r="UFO70"/>
      <c r="UFP70"/>
      <c r="UFQ70"/>
      <c r="UFR70"/>
      <c r="UFS70"/>
      <c r="UFT70"/>
      <c r="UFU70"/>
      <c r="UFV70"/>
      <c r="UFW70"/>
      <c r="UFX70"/>
      <c r="UFY70"/>
      <c r="UFZ70"/>
      <c r="UGA70"/>
      <c r="UGB70"/>
      <c r="UGC70"/>
      <c r="UGD70"/>
      <c r="UGE70"/>
      <c r="UGF70"/>
      <c r="UGG70"/>
      <c r="UGH70"/>
      <c r="UGI70"/>
      <c r="UGJ70"/>
      <c r="UGK70"/>
      <c r="UGL70"/>
      <c r="UGM70"/>
      <c r="UGN70"/>
      <c r="UGO70"/>
      <c r="UGP70"/>
      <c r="UGQ70"/>
      <c r="UGR70"/>
      <c r="UGS70"/>
      <c r="UGT70"/>
      <c r="UGU70"/>
      <c r="UGV70"/>
      <c r="UGW70"/>
      <c r="UGX70"/>
      <c r="UGY70"/>
      <c r="UGZ70"/>
      <c r="UHA70"/>
      <c r="UHB70"/>
      <c r="UHC70"/>
      <c r="UHD70"/>
      <c r="UHE70"/>
      <c r="UHF70"/>
      <c r="UHG70"/>
      <c r="UHH70"/>
      <c r="UHI70"/>
      <c r="UHJ70"/>
      <c r="UHK70"/>
      <c r="UHL70"/>
      <c r="UHM70"/>
      <c r="UHN70"/>
      <c r="UHO70"/>
      <c r="UHP70"/>
      <c r="UHQ70"/>
      <c r="UHR70"/>
      <c r="UHS70"/>
      <c r="UHT70"/>
      <c r="UHU70"/>
      <c r="UHV70"/>
      <c r="UHW70"/>
      <c r="UHX70"/>
      <c r="UHY70"/>
      <c r="UHZ70"/>
      <c r="UIA70"/>
      <c r="UIB70"/>
      <c r="UIC70"/>
      <c r="UID70"/>
      <c r="UIE70"/>
      <c r="UIF70"/>
      <c r="UIG70"/>
      <c r="UIH70"/>
      <c r="UII70"/>
      <c r="UIJ70"/>
      <c r="UIK70"/>
      <c r="UIL70"/>
      <c r="UIM70"/>
      <c r="UIN70"/>
      <c r="UIO70"/>
      <c r="UIP70"/>
      <c r="UIQ70"/>
      <c r="UIR70"/>
      <c r="UIS70"/>
      <c r="UIT70"/>
      <c r="UIU70"/>
      <c r="UIV70"/>
      <c r="UIW70"/>
      <c r="UIX70"/>
      <c r="UIY70"/>
      <c r="UIZ70"/>
      <c r="UJA70"/>
      <c r="UJB70"/>
      <c r="UJC70"/>
      <c r="UJD70"/>
      <c r="UJE70"/>
      <c r="UJF70"/>
      <c r="UJG70"/>
      <c r="UJH70"/>
      <c r="UJI70"/>
      <c r="UJJ70"/>
      <c r="UJK70"/>
      <c r="UJL70"/>
      <c r="UJM70"/>
      <c r="UJN70"/>
      <c r="UJO70"/>
      <c r="UJP70"/>
      <c r="UJQ70"/>
      <c r="UJR70"/>
      <c r="UJS70"/>
      <c r="UJT70"/>
      <c r="UJU70"/>
      <c r="UJV70"/>
      <c r="UJW70"/>
      <c r="UJX70"/>
      <c r="UJY70"/>
      <c r="UJZ70"/>
      <c r="UKA70"/>
      <c r="UKB70"/>
      <c r="UKC70"/>
      <c r="UKD70"/>
      <c r="UKE70"/>
      <c r="UKF70"/>
      <c r="UKG70"/>
      <c r="UKH70"/>
      <c r="UKI70"/>
      <c r="UKJ70"/>
      <c r="UKK70"/>
      <c r="UKL70"/>
      <c r="UKM70"/>
      <c r="UKN70"/>
      <c r="UKO70"/>
      <c r="UKP70"/>
      <c r="UKQ70"/>
      <c r="UKR70"/>
      <c r="UKS70"/>
      <c r="UKT70"/>
      <c r="UKU70"/>
      <c r="UKV70"/>
      <c r="UKW70"/>
      <c r="UKX70"/>
      <c r="UKY70"/>
      <c r="UKZ70"/>
      <c r="ULA70"/>
      <c r="ULB70"/>
      <c r="ULC70"/>
      <c r="ULD70"/>
      <c r="ULE70"/>
      <c r="ULF70"/>
      <c r="ULG70"/>
      <c r="ULH70"/>
      <c r="ULI70"/>
      <c r="ULJ70"/>
      <c r="ULK70"/>
      <c r="ULL70"/>
      <c r="ULM70"/>
      <c r="ULN70"/>
      <c r="ULO70"/>
      <c r="ULP70"/>
      <c r="ULQ70"/>
      <c r="ULR70"/>
      <c r="ULS70"/>
      <c r="ULT70"/>
      <c r="ULU70"/>
      <c r="ULV70"/>
      <c r="ULW70"/>
      <c r="ULX70"/>
      <c r="ULY70"/>
      <c r="ULZ70"/>
      <c r="UMA70"/>
      <c r="UMB70"/>
      <c r="UMC70"/>
      <c r="UMD70"/>
      <c r="UME70"/>
      <c r="UMF70"/>
      <c r="UMG70"/>
      <c r="UMH70"/>
      <c r="UMI70"/>
      <c r="UMJ70"/>
      <c r="UMK70"/>
      <c r="UML70"/>
      <c r="UMM70"/>
      <c r="UMN70"/>
      <c r="UMO70"/>
      <c r="UMP70"/>
      <c r="UMQ70"/>
      <c r="UMR70"/>
      <c r="UMS70"/>
      <c r="UMT70"/>
      <c r="UMU70"/>
      <c r="UMV70"/>
      <c r="UMW70"/>
      <c r="UMX70"/>
      <c r="UMY70"/>
      <c r="UMZ70"/>
      <c r="UNA70"/>
      <c r="UNB70"/>
      <c r="UNC70"/>
      <c r="UND70"/>
      <c r="UNE70"/>
      <c r="UNF70"/>
      <c r="UNG70"/>
      <c r="UNH70"/>
      <c r="UNI70"/>
      <c r="UNJ70"/>
      <c r="UNK70"/>
      <c r="UNL70"/>
      <c r="UNM70"/>
      <c r="UNN70"/>
      <c r="UNO70"/>
      <c r="UNP70"/>
      <c r="UNQ70"/>
      <c r="UNR70"/>
      <c r="UNS70"/>
      <c r="UNT70"/>
      <c r="UNU70"/>
      <c r="UNV70"/>
      <c r="UNW70"/>
      <c r="UNX70"/>
      <c r="UNY70"/>
      <c r="UNZ70"/>
      <c r="UOA70"/>
      <c r="UOB70"/>
      <c r="UOC70"/>
      <c r="UOD70"/>
      <c r="UOE70"/>
      <c r="UOF70"/>
      <c r="UOG70"/>
      <c r="UOH70"/>
      <c r="UOI70"/>
      <c r="UOJ70"/>
      <c r="UOK70"/>
      <c r="UOL70"/>
      <c r="UOM70"/>
      <c r="UON70"/>
      <c r="UOO70"/>
      <c r="UOP70"/>
      <c r="UOQ70"/>
      <c r="UOR70"/>
      <c r="UOS70"/>
      <c r="UOT70"/>
      <c r="UOU70"/>
      <c r="UOV70"/>
      <c r="UOW70"/>
      <c r="UOX70"/>
      <c r="UOY70"/>
      <c r="UOZ70"/>
      <c r="UPA70"/>
      <c r="UPB70"/>
      <c r="UPC70"/>
      <c r="UPD70"/>
      <c r="UPE70"/>
      <c r="UPF70"/>
      <c r="UPG70"/>
      <c r="UPH70"/>
      <c r="UPI70"/>
      <c r="UPJ70"/>
      <c r="UPK70"/>
      <c r="UPL70"/>
      <c r="UPM70"/>
      <c r="UPN70"/>
      <c r="UPO70"/>
      <c r="UPP70"/>
      <c r="UPQ70"/>
      <c r="UPR70"/>
      <c r="UPS70"/>
      <c r="UPT70"/>
      <c r="UPU70"/>
      <c r="UPV70"/>
      <c r="UPW70"/>
      <c r="UPX70"/>
      <c r="UPY70"/>
      <c r="UPZ70"/>
      <c r="UQA70"/>
      <c r="UQB70"/>
      <c r="UQC70"/>
      <c r="UQD70"/>
      <c r="UQE70"/>
      <c r="UQF70"/>
      <c r="UQG70"/>
      <c r="UQH70"/>
      <c r="UQI70"/>
      <c r="UQJ70"/>
      <c r="UQK70"/>
      <c r="UQL70"/>
      <c r="UQM70"/>
      <c r="UQN70"/>
      <c r="UQO70"/>
      <c r="UQP70"/>
      <c r="UQQ70"/>
      <c r="UQR70"/>
      <c r="UQS70"/>
      <c r="UQT70"/>
      <c r="UQU70"/>
      <c r="UQV70"/>
      <c r="UQW70"/>
      <c r="UQX70"/>
      <c r="UQY70"/>
      <c r="UQZ70"/>
      <c r="URA70"/>
      <c r="URB70"/>
      <c r="URC70"/>
      <c r="URD70"/>
      <c r="URE70"/>
      <c r="URF70"/>
      <c r="URG70"/>
      <c r="URH70"/>
      <c r="URI70"/>
      <c r="URJ70"/>
      <c r="URK70"/>
      <c r="URL70"/>
      <c r="URM70"/>
      <c r="URN70"/>
      <c r="URO70"/>
      <c r="URP70"/>
      <c r="URQ70"/>
      <c r="URR70"/>
      <c r="URS70"/>
      <c r="URT70"/>
      <c r="URU70"/>
      <c r="URV70"/>
      <c r="URW70"/>
      <c r="URX70"/>
      <c r="URY70"/>
      <c r="URZ70"/>
      <c r="USA70"/>
      <c r="USB70"/>
      <c r="USC70"/>
      <c r="USD70"/>
      <c r="USE70"/>
      <c r="USF70"/>
      <c r="USG70"/>
      <c r="USH70"/>
      <c r="USI70"/>
      <c r="USJ70"/>
      <c r="USK70"/>
      <c r="USL70"/>
      <c r="USM70"/>
      <c r="USN70"/>
      <c r="USO70"/>
      <c r="USP70"/>
      <c r="USQ70"/>
      <c r="USR70"/>
      <c r="USS70"/>
      <c r="UST70"/>
      <c r="USU70"/>
      <c r="USV70"/>
      <c r="USW70"/>
      <c r="USX70"/>
      <c r="USY70"/>
      <c r="USZ70"/>
      <c r="UTA70"/>
      <c r="UTB70"/>
      <c r="UTC70"/>
      <c r="UTD70"/>
      <c r="UTE70"/>
      <c r="UTF70"/>
      <c r="UTG70"/>
      <c r="UTH70"/>
      <c r="UTI70"/>
      <c r="UTJ70"/>
      <c r="UTK70"/>
      <c r="UTL70"/>
      <c r="UTM70"/>
      <c r="UTN70"/>
      <c r="UTO70"/>
      <c r="UTP70"/>
      <c r="UTQ70"/>
      <c r="UTR70"/>
      <c r="UTS70"/>
      <c r="UTT70"/>
      <c r="UTU70"/>
      <c r="UTV70"/>
      <c r="UTW70"/>
      <c r="UTX70"/>
      <c r="UTY70"/>
      <c r="UTZ70"/>
      <c r="UUA70"/>
      <c r="UUB70"/>
      <c r="UUC70"/>
      <c r="UUD70"/>
      <c r="UUE70"/>
      <c r="UUF70"/>
      <c r="UUG70"/>
      <c r="UUH70"/>
      <c r="UUI70"/>
      <c r="UUJ70"/>
      <c r="UUK70"/>
      <c r="UUL70"/>
      <c r="UUM70"/>
      <c r="UUN70"/>
      <c r="UUO70"/>
      <c r="UUP70"/>
      <c r="UUQ70"/>
      <c r="UUR70"/>
      <c r="UUS70"/>
      <c r="UUT70"/>
      <c r="UUU70"/>
      <c r="UUV70"/>
      <c r="UUW70"/>
      <c r="UUX70"/>
      <c r="UUY70"/>
      <c r="UUZ70"/>
      <c r="UVA70"/>
      <c r="UVB70"/>
      <c r="UVC70"/>
      <c r="UVD70"/>
      <c r="UVE70"/>
      <c r="UVF70"/>
      <c r="UVG70"/>
      <c r="UVH70"/>
      <c r="UVI70"/>
      <c r="UVJ70"/>
      <c r="UVK70"/>
      <c r="UVL70"/>
      <c r="UVM70"/>
      <c r="UVN70"/>
      <c r="UVO70"/>
      <c r="UVP70"/>
      <c r="UVQ70"/>
      <c r="UVR70"/>
      <c r="UVS70"/>
      <c r="UVT70"/>
      <c r="UVU70"/>
      <c r="UVV70"/>
      <c r="UVW70"/>
      <c r="UVX70"/>
      <c r="UVY70"/>
      <c r="UVZ70"/>
      <c r="UWA70"/>
      <c r="UWB70"/>
      <c r="UWC70"/>
      <c r="UWD70"/>
      <c r="UWE70"/>
      <c r="UWF70"/>
      <c r="UWG70"/>
      <c r="UWH70"/>
      <c r="UWI70"/>
      <c r="UWJ70"/>
      <c r="UWK70"/>
      <c r="UWL70"/>
      <c r="UWM70"/>
      <c r="UWN70"/>
      <c r="UWO70"/>
      <c r="UWP70"/>
      <c r="UWQ70"/>
      <c r="UWR70"/>
      <c r="UWS70"/>
      <c r="UWT70"/>
      <c r="UWU70"/>
      <c r="UWV70"/>
      <c r="UWW70"/>
      <c r="UWX70"/>
      <c r="UWY70"/>
      <c r="UWZ70"/>
      <c r="UXA70"/>
      <c r="UXB70"/>
      <c r="UXC70"/>
      <c r="UXD70"/>
      <c r="UXE70"/>
      <c r="UXF70"/>
      <c r="UXG70"/>
      <c r="UXH70"/>
      <c r="UXI70"/>
      <c r="UXJ70"/>
      <c r="UXK70"/>
      <c r="UXL70"/>
      <c r="UXM70"/>
      <c r="UXN70"/>
      <c r="UXO70"/>
      <c r="UXP70"/>
      <c r="UXQ70"/>
      <c r="UXR70"/>
      <c r="UXS70"/>
      <c r="UXT70"/>
      <c r="UXU70"/>
      <c r="UXV70"/>
      <c r="UXW70"/>
      <c r="UXX70"/>
      <c r="UXY70"/>
      <c r="UXZ70"/>
      <c r="UYA70"/>
      <c r="UYB70"/>
      <c r="UYC70"/>
      <c r="UYD70"/>
      <c r="UYE70"/>
      <c r="UYF70"/>
      <c r="UYG70"/>
      <c r="UYH70"/>
      <c r="UYI70"/>
      <c r="UYJ70"/>
      <c r="UYK70"/>
      <c r="UYL70"/>
      <c r="UYM70"/>
      <c r="UYN70"/>
      <c r="UYO70"/>
      <c r="UYP70"/>
      <c r="UYQ70"/>
      <c r="UYR70"/>
      <c r="UYS70"/>
      <c r="UYT70"/>
      <c r="UYU70"/>
      <c r="UYV70"/>
      <c r="UYW70"/>
      <c r="UYX70"/>
      <c r="UYY70"/>
      <c r="UYZ70"/>
      <c r="UZA70"/>
      <c r="UZB70"/>
      <c r="UZC70"/>
      <c r="UZD70"/>
      <c r="UZE70"/>
      <c r="UZF70"/>
      <c r="UZG70"/>
      <c r="UZH70"/>
      <c r="UZI70"/>
      <c r="UZJ70"/>
      <c r="UZK70"/>
      <c r="UZL70"/>
      <c r="UZM70"/>
      <c r="UZN70"/>
      <c r="UZO70"/>
      <c r="UZP70"/>
      <c r="UZQ70"/>
      <c r="UZR70"/>
      <c r="UZS70"/>
      <c r="UZT70"/>
      <c r="UZU70"/>
      <c r="UZV70"/>
      <c r="UZW70"/>
      <c r="UZX70"/>
      <c r="UZY70"/>
      <c r="UZZ70"/>
      <c r="VAA70"/>
      <c r="VAB70"/>
      <c r="VAC70"/>
      <c r="VAD70"/>
      <c r="VAE70"/>
      <c r="VAF70"/>
      <c r="VAG70"/>
      <c r="VAH70"/>
      <c r="VAI70"/>
      <c r="VAJ70"/>
      <c r="VAK70"/>
      <c r="VAL70"/>
      <c r="VAM70"/>
      <c r="VAN70"/>
      <c r="VAO70"/>
      <c r="VAP70"/>
      <c r="VAQ70"/>
      <c r="VAR70"/>
      <c r="VAS70"/>
      <c r="VAT70"/>
      <c r="VAU70"/>
      <c r="VAV70"/>
      <c r="VAW70"/>
      <c r="VAX70"/>
      <c r="VAY70"/>
      <c r="VAZ70"/>
      <c r="VBA70"/>
      <c r="VBB70"/>
      <c r="VBC70"/>
      <c r="VBD70"/>
      <c r="VBE70"/>
      <c r="VBF70"/>
      <c r="VBG70"/>
      <c r="VBH70"/>
      <c r="VBI70"/>
      <c r="VBJ70"/>
      <c r="VBK70"/>
      <c r="VBL70"/>
      <c r="VBM70"/>
      <c r="VBN70"/>
      <c r="VBO70"/>
      <c r="VBP70"/>
      <c r="VBQ70"/>
      <c r="VBR70"/>
      <c r="VBS70"/>
      <c r="VBT70"/>
      <c r="VBU70"/>
      <c r="VBV70"/>
      <c r="VBW70"/>
      <c r="VBX70"/>
      <c r="VBY70"/>
      <c r="VBZ70"/>
      <c r="VCA70"/>
      <c r="VCB70"/>
      <c r="VCC70"/>
      <c r="VCD70"/>
      <c r="VCE70"/>
      <c r="VCF70"/>
      <c r="VCG70"/>
      <c r="VCH70"/>
      <c r="VCI70"/>
      <c r="VCJ70"/>
      <c r="VCK70"/>
      <c r="VCL70"/>
      <c r="VCM70"/>
      <c r="VCN70"/>
      <c r="VCO70"/>
      <c r="VCP70"/>
      <c r="VCQ70"/>
      <c r="VCR70"/>
      <c r="VCS70"/>
      <c r="VCT70"/>
      <c r="VCU70"/>
      <c r="VCV70"/>
      <c r="VCW70"/>
      <c r="VCX70"/>
      <c r="VCY70"/>
      <c r="VCZ70"/>
      <c r="VDA70"/>
      <c r="VDB70"/>
      <c r="VDC70"/>
      <c r="VDD70"/>
      <c r="VDE70"/>
      <c r="VDF70"/>
      <c r="VDG70"/>
      <c r="VDH70"/>
      <c r="VDI70"/>
      <c r="VDJ70"/>
      <c r="VDK70"/>
      <c r="VDL70"/>
      <c r="VDM70"/>
      <c r="VDN70"/>
      <c r="VDO70"/>
      <c r="VDP70"/>
      <c r="VDQ70"/>
      <c r="VDR70"/>
      <c r="VDS70"/>
      <c r="VDT70"/>
      <c r="VDU70"/>
      <c r="VDV70"/>
      <c r="VDW70"/>
      <c r="VDX70"/>
      <c r="VDY70"/>
      <c r="VDZ70"/>
      <c r="VEA70"/>
      <c r="VEB70"/>
      <c r="VEC70"/>
      <c r="VED70"/>
      <c r="VEE70"/>
      <c r="VEF70"/>
      <c r="VEG70"/>
      <c r="VEH70"/>
      <c r="VEI70"/>
      <c r="VEJ70"/>
      <c r="VEK70"/>
      <c r="VEL70"/>
      <c r="VEM70"/>
      <c r="VEN70"/>
      <c r="VEO70"/>
      <c r="VEP70"/>
      <c r="VEQ70"/>
      <c r="VER70"/>
      <c r="VES70"/>
      <c r="VET70"/>
      <c r="VEU70"/>
      <c r="VEV70"/>
      <c r="VEW70"/>
      <c r="VEX70"/>
      <c r="VEY70"/>
      <c r="VEZ70"/>
      <c r="VFA70"/>
      <c r="VFB70"/>
      <c r="VFC70"/>
      <c r="VFD70"/>
      <c r="VFE70"/>
      <c r="VFF70"/>
      <c r="VFG70"/>
      <c r="VFH70"/>
      <c r="VFI70"/>
      <c r="VFJ70"/>
      <c r="VFK70"/>
      <c r="VFL70"/>
      <c r="VFM70"/>
      <c r="VFN70"/>
      <c r="VFO70"/>
      <c r="VFP70"/>
      <c r="VFQ70"/>
      <c r="VFR70"/>
      <c r="VFS70"/>
      <c r="VFT70"/>
      <c r="VFU70"/>
      <c r="VFV70"/>
      <c r="VFW70"/>
      <c r="VFX70"/>
      <c r="VFY70"/>
      <c r="VFZ70"/>
      <c r="VGA70"/>
      <c r="VGB70"/>
      <c r="VGC70"/>
      <c r="VGD70"/>
      <c r="VGE70"/>
      <c r="VGF70"/>
      <c r="VGG70"/>
      <c r="VGH70"/>
      <c r="VGI70"/>
      <c r="VGJ70"/>
      <c r="VGK70"/>
      <c r="VGL70"/>
      <c r="VGM70"/>
      <c r="VGN70"/>
      <c r="VGO70"/>
      <c r="VGP70"/>
      <c r="VGQ70"/>
      <c r="VGR70"/>
      <c r="VGS70"/>
      <c r="VGT70"/>
      <c r="VGU70"/>
      <c r="VGV70"/>
      <c r="VGW70"/>
      <c r="VGX70"/>
      <c r="VGY70"/>
      <c r="VGZ70"/>
      <c r="VHA70"/>
      <c r="VHB70"/>
      <c r="VHC70"/>
      <c r="VHD70"/>
      <c r="VHE70"/>
      <c r="VHF70"/>
      <c r="VHG70"/>
      <c r="VHH70"/>
      <c r="VHI70"/>
      <c r="VHJ70"/>
      <c r="VHK70"/>
      <c r="VHL70"/>
      <c r="VHM70"/>
      <c r="VHN70"/>
      <c r="VHO70"/>
      <c r="VHP70"/>
      <c r="VHQ70"/>
      <c r="VHR70"/>
      <c r="VHS70"/>
      <c r="VHT70"/>
      <c r="VHU70"/>
      <c r="VHV70"/>
      <c r="VHW70"/>
      <c r="VHX70"/>
      <c r="VHY70"/>
      <c r="VHZ70"/>
      <c r="VIA70"/>
      <c r="VIB70"/>
      <c r="VIC70"/>
      <c r="VID70"/>
      <c r="VIE70"/>
      <c r="VIF70"/>
      <c r="VIG70"/>
      <c r="VIH70"/>
      <c r="VII70"/>
      <c r="VIJ70"/>
      <c r="VIK70"/>
      <c r="VIL70"/>
      <c r="VIM70"/>
      <c r="VIN70"/>
      <c r="VIO70"/>
      <c r="VIP70"/>
      <c r="VIQ70"/>
      <c r="VIR70"/>
      <c r="VIS70"/>
      <c r="VIT70"/>
      <c r="VIU70"/>
      <c r="VIV70"/>
      <c r="VIW70"/>
      <c r="VIX70"/>
      <c r="VIY70"/>
      <c r="VIZ70"/>
      <c r="VJA70"/>
      <c r="VJB70"/>
      <c r="VJC70"/>
      <c r="VJD70"/>
      <c r="VJE70"/>
      <c r="VJF70"/>
      <c r="VJG70"/>
      <c r="VJH70"/>
      <c r="VJI70"/>
      <c r="VJJ70"/>
      <c r="VJK70"/>
      <c r="VJL70"/>
      <c r="VJM70"/>
      <c r="VJN70"/>
      <c r="VJO70"/>
      <c r="VJP70"/>
      <c r="VJQ70"/>
      <c r="VJR70"/>
      <c r="VJS70"/>
      <c r="VJT70"/>
      <c r="VJU70"/>
      <c r="VJV70"/>
      <c r="VJW70"/>
      <c r="VJX70"/>
      <c r="VJY70"/>
      <c r="VJZ70"/>
      <c r="VKA70"/>
      <c r="VKB70"/>
      <c r="VKC70"/>
      <c r="VKD70"/>
      <c r="VKE70"/>
      <c r="VKF70"/>
      <c r="VKG70"/>
      <c r="VKH70"/>
      <c r="VKI70"/>
      <c r="VKJ70"/>
      <c r="VKK70"/>
      <c r="VKL70"/>
      <c r="VKM70"/>
      <c r="VKN70"/>
      <c r="VKO70"/>
      <c r="VKP70"/>
      <c r="VKQ70"/>
      <c r="VKR70"/>
      <c r="VKS70"/>
      <c r="VKT70"/>
      <c r="VKU70"/>
      <c r="VKV70"/>
      <c r="VKW70"/>
      <c r="VKX70"/>
      <c r="VKY70"/>
      <c r="VKZ70"/>
      <c r="VLA70"/>
      <c r="VLB70"/>
      <c r="VLC70"/>
      <c r="VLD70"/>
      <c r="VLE70"/>
      <c r="VLF70"/>
      <c r="VLG70"/>
      <c r="VLH70"/>
      <c r="VLI70"/>
      <c r="VLJ70"/>
      <c r="VLK70"/>
      <c r="VLL70"/>
      <c r="VLM70"/>
      <c r="VLN70"/>
      <c r="VLO70"/>
      <c r="VLP70"/>
      <c r="VLQ70"/>
      <c r="VLR70"/>
      <c r="VLS70"/>
      <c r="VLT70"/>
      <c r="VLU70"/>
      <c r="VLV70"/>
      <c r="VLW70"/>
      <c r="VLX70"/>
      <c r="VLY70"/>
      <c r="VLZ70"/>
      <c r="VMA70"/>
      <c r="VMB70"/>
      <c r="VMC70"/>
      <c r="VMD70"/>
      <c r="VME70"/>
      <c r="VMF70"/>
      <c r="VMG70"/>
      <c r="VMH70"/>
      <c r="VMI70"/>
      <c r="VMJ70"/>
      <c r="VMK70"/>
      <c r="VML70"/>
      <c r="VMM70"/>
      <c r="VMN70"/>
      <c r="VMO70"/>
      <c r="VMP70"/>
      <c r="VMQ70"/>
      <c r="VMR70"/>
      <c r="VMS70"/>
      <c r="VMT70"/>
      <c r="VMU70"/>
      <c r="VMV70"/>
      <c r="VMW70"/>
      <c r="VMX70"/>
      <c r="VMY70"/>
      <c r="VMZ70"/>
      <c r="VNA70"/>
      <c r="VNB70"/>
      <c r="VNC70"/>
      <c r="VND70"/>
      <c r="VNE70"/>
      <c r="VNF70"/>
      <c r="VNG70"/>
      <c r="VNH70"/>
      <c r="VNI70"/>
      <c r="VNJ70"/>
      <c r="VNK70"/>
      <c r="VNL70"/>
      <c r="VNM70"/>
      <c r="VNN70"/>
      <c r="VNO70"/>
      <c r="VNP70"/>
      <c r="VNQ70"/>
      <c r="VNR70"/>
      <c r="VNS70"/>
      <c r="VNT70"/>
      <c r="VNU70"/>
      <c r="VNV70"/>
      <c r="VNW70"/>
      <c r="VNX70"/>
      <c r="VNY70"/>
      <c r="VNZ70"/>
      <c r="VOA70"/>
      <c r="VOB70"/>
      <c r="VOC70"/>
      <c r="VOD70"/>
      <c r="VOE70"/>
      <c r="VOF70"/>
      <c r="VOG70"/>
      <c r="VOH70"/>
      <c r="VOI70"/>
      <c r="VOJ70"/>
      <c r="VOK70"/>
      <c r="VOL70"/>
      <c r="VOM70"/>
      <c r="VON70"/>
      <c r="VOO70"/>
      <c r="VOP70"/>
      <c r="VOQ70"/>
      <c r="VOR70"/>
      <c r="VOS70"/>
      <c r="VOT70"/>
      <c r="VOU70"/>
      <c r="VOV70"/>
      <c r="VOW70"/>
      <c r="VOX70"/>
      <c r="VOY70"/>
      <c r="VOZ70"/>
      <c r="VPA70"/>
      <c r="VPB70"/>
      <c r="VPC70"/>
      <c r="VPD70"/>
      <c r="VPE70"/>
      <c r="VPF70"/>
      <c r="VPG70"/>
      <c r="VPH70"/>
      <c r="VPI70"/>
      <c r="VPJ70"/>
      <c r="VPK70"/>
      <c r="VPL70"/>
      <c r="VPM70"/>
      <c r="VPN70"/>
      <c r="VPO70"/>
      <c r="VPP70"/>
      <c r="VPQ70"/>
      <c r="VPR70"/>
      <c r="VPS70"/>
      <c r="VPT70"/>
      <c r="VPU70"/>
      <c r="VPV70"/>
      <c r="VPW70"/>
      <c r="VPX70"/>
      <c r="VPY70"/>
      <c r="VPZ70"/>
      <c r="VQA70"/>
      <c r="VQB70"/>
      <c r="VQC70"/>
      <c r="VQD70"/>
      <c r="VQE70"/>
      <c r="VQF70"/>
      <c r="VQG70"/>
      <c r="VQH70"/>
      <c r="VQI70"/>
      <c r="VQJ70"/>
      <c r="VQK70"/>
      <c r="VQL70"/>
      <c r="VQM70"/>
      <c r="VQN70"/>
      <c r="VQO70"/>
      <c r="VQP70"/>
      <c r="VQQ70"/>
      <c r="VQR70"/>
      <c r="VQS70"/>
      <c r="VQT70"/>
      <c r="VQU70"/>
      <c r="VQV70"/>
      <c r="VQW70"/>
      <c r="VQX70"/>
      <c r="VQY70"/>
      <c r="VQZ70"/>
      <c r="VRA70"/>
      <c r="VRB70"/>
      <c r="VRC70"/>
      <c r="VRD70"/>
      <c r="VRE70"/>
      <c r="VRF70"/>
      <c r="VRG70"/>
      <c r="VRH70"/>
      <c r="VRI70"/>
      <c r="VRJ70"/>
      <c r="VRK70"/>
      <c r="VRL70"/>
      <c r="VRM70"/>
      <c r="VRN70"/>
      <c r="VRO70"/>
      <c r="VRP70"/>
      <c r="VRQ70"/>
      <c r="VRR70"/>
      <c r="VRS70"/>
      <c r="VRT70"/>
      <c r="VRU70"/>
      <c r="VRV70"/>
      <c r="VRW70"/>
      <c r="VRX70"/>
      <c r="VRY70"/>
      <c r="VRZ70"/>
      <c r="VSA70"/>
      <c r="VSB70"/>
      <c r="VSC70"/>
      <c r="VSD70"/>
      <c r="VSE70"/>
      <c r="VSF70"/>
      <c r="VSG70"/>
      <c r="VSH70"/>
      <c r="VSI70"/>
      <c r="VSJ70"/>
      <c r="VSK70"/>
      <c r="VSL70"/>
      <c r="VSM70"/>
      <c r="VSN70"/>
      <c r="VSO70"/>
      <c r="VSP70"/>
      <c r="VSQ70"/>
      <c r="VSR70"/>
      <c r="VSS70"/>
      <c r="VST70"/>
      <c r="VSU70"/>
      <c r="VSV70"/>
      <c r="VSW70"/>
      <c r="VSX70"/>
      <c r="VSY70"/>
      <c r="VSZ70"/>
      <c r="VTA70"/>
      <c r="VTB70"/>
      <c r="VTC70"/>
      <c r="VTD70"/>
      <c r="VTE70"/>
      <c r="VTF70"/>
      <c r="VTG70"/>
      <c r="VTH70"/>
      <c r="VTI70"/>
      <c r="VTJ70"/>
      <c r="VTK70"/>
      <c r="VTL70"/>
      <c r="VTM70"/>
      <c r="VTN70"/>
      <c r="VTO70"/>
      <c r="VTP70"/>
      <c r="VTQ70"/>
      <c r="VTR70"/>
      <c r="VTS70"/>
      <c r="VTT70"/>
      <c r="VTU70"/>
      <c r="VTV70"/>
      <c r="VTW70"/>
      <c r="VTX70"/>
      <c r="VTY70"/>
      <c r="VTZ70"/>
      <c r="VUA70"/>
      <c r="VUB70"/>
      <c r="VUC70"/>
      <c r="VUD70"/>
      <c r="VUE70"/>
      <c r="VUF70"/>
      <c r="VUG70"/>
      <c r="VUH70"/>
      <c r="VUI70"/>
      <c r="VUJ70"/>
      <c r="VUK70"/>
      <c r="VUL70"/>
      <c r="VUM70"/>
      <c r="VUN70"/>
      <c r="VUO70"/>
      <c r="VUP70"/>
      <c r="VUQ70"/>
      <c r="VUR70"/>
      <c r="VUS70"/>
      <c r="VUT70"/>
      <c r="VUU70"/>
      <c r="VUV70"/>
      <c r="VUW70"/>
      <c r="VUX70"/>
      <c r="VUY70"/>
      <c r="VUZ70"/>
      <c r="VVA70"/>
      <c r="VVB70"/>
      <c r="VVC70"/>
      <c r="VVD70"/>
      <c r="VVE70"/>
      <c r="VVF70"/>
      <c r="VVG70"/>
      <c r="VVH70"/>
      <c r="VVI70"/>
      <c r="VVJ70"/>
      <c r="VVK70"/>
      <c r="VVL70"/>
      <c r="VVM70"/>
      <c r="VVN70"/>
      <c r="VVO70"/>
      <c r="VVP70"/>
      <c r="VVQ70"/>
      <c r="VVR70"/>
      <c r="VVS70"/>
      <c r="VVT70"/>
      <c r="VVU70"/>
      <c r="VVV70"/>
      <c r="VVW70"/>
      <c r="VVX70"/>
      <c r="VVY70"/>
      <c r="VVZ70"/>
      <c r="VWA70"/>
      <c r="VWB70"/>
      <c r="VWC70"/>
      <c r="VWD70"/>
      <c r="VWE70"/>
      <c r="VWF70"/>
      <c r="VWG70"/>
      <c r="VWH70"/>
      <c r="VWI70"/>
      <c r="VWJ70"/>
      <c r="VWK70"/>
      <c r="VWL70"/>
      <c r="VWM70"/>
      <c r="VWN70"/>
      <c r="VWO70"/>
      <c r="VWP70"/>
      <c r="VWQ70"/>
      <c r="VWR70"/>
      <c r="VWS70"/>
      <c r="VWT70"/>
      <c r="VWU70"/>
      <c r="VWV70"/>
      <c r="VWW70"/>
      <c r="VWX70"/>
      <c r="VWY70"/>
      <c r="VWZ70"/>
      <c r="VXA70"/>
      <c r="VXB70"/>
      <c r="VXC70"/>
      <c r="VXD70"/>
      <c r="VXE70"/>
      <c r="VXF70"/>
      <c r="VXG70"/>
      <c r="VXH70"/>
      <c r="VXI70"/>
      <c r="VXJ70"/>
      <c r="VXK70"/>
      <c r="VXL70"/>
      <c r="VXM70"/>
      <c r="VXN70"/>
      <c r="VXO70"/>
      <c r="VXP70"/>
      <c r="VXQ70"/>
      <c r="VXR70"/>
      <c r="VXS70"/>
      <c r="VXT70"/>
      <c r="VXU70"/>
      <c r="VXV70"/>
      <c r="VXW70"/>
      <c r="VXX70"/>
      <c r="VXY70"/>
      <c r="VXZ70"/>
      <c r="VYA70"/>
      <c r="VYB70"/>
      <c r="VYC70"/>
      <c r="VYD70"/>
      <c r="VYE70"/>
      <c r="VYF70"/>
      <c r="VYG70"/>
      <c r="VYH70"/>
      <c r="VYI70"/>
      <c r="VYJ70"/>
      <c r="VYK70"/>
      <c r="VYL70"/>
      <c r="VYM70"/>
      <c r="VYN70"/>
      <c r="VYO70"/>
      <c r="VYP70"/>
      <c r="VYQ70"/>
      <c r="VYR70"/>
      <c r="VYS70"/>
      <c r="VYT70"/>
      <c r="VYU70"/>
      <c r="VYV70"/>
      <c r="VYW70"/>
      <c r="VYX70"/>
      <c r="VYY70"/>
      <c r="VYZ70"/>
      <c r="VZA70"/>
      <c r="VZB70"/>
      <c r="VZC70"/>
      <c r="VZD70"/>
      <c r="VZE70"/>
      <c r="VZF70"/>
      <c r="VZG70"/>
      <c r="VZH70"/>
      <c r="VZI70"/>
      <c r="VZJ70"/>
      <c r="VZK70"/>
      <c r="VZL70"/>
      <c r="VZM70"/>
      <c r="VZN70"/>
      <c r="VZO70"/>
      <c r="VZP70"/>
      <c r="VZQ70"/>
      <c r="VZR70"/>
      <c r="VZS70"/>
      <c r="VZT70"/>
      <c r="VZU70"/>
      <c r="VZV70"/>
      <c r="VZW70"/>
      <c r="VZX70"/>
      <c r="VZY70"/>
      <c r="VZZ70"/>
      <c r="WAA70"/>
      <c r="WAB70"/>
      <c r="WAC70"/>
      <c r="WAD70"/>
      <c r="WAE70"/>
      <c r="WAF70"/>
      <c r="WAG70"/>
      <c r="WAH70"/>
      <c r="WAI70"/>
      <c r="WAJ70"/>
      <c r="WAK70"/>
      <c r="WAL70"/>
      <c r="WAM70"/>
      <c r="WAN70"/>
      <c r="WAO70"/>
      <c r="WAP70"/>
      <c r="WAQ70"/>
      <c r="WAR70"/>
      <c r="WAS70"/>
      <c r="WAT70"/>
      <c r="WAU70"/>
      <c r="WAV70"/>
      <c r="WAW70"/>
      <c r="WAX70"/>
      <c r="WAY70"/>
      <c r="WAZ70"/>
      <c r="WBA70"/>
      <c r="WBB70"/>
      <c r="WBC70"/>
      <c r="WBD70"/>
      <c r="WBE70"/>
      <c r="WBF70"/>
      <c r="WBG70"/>
      <c r="WBH70"/>
      <c r="WBI70"/>
      <c r="WBJ70"/>
      <c r="WBK70"/>
      <c r="WBL70"/>
      <c r="WBM70"/>
      <c r="WBN70"/>
      <c r="WBO70"/>
      <c r="WBP70"/>
      <c r="WBQ70"/>
      <c r="WBR70"/>
      <c r="WBS70"/>
      <c r="WBT70"/>
      <c r="WBU70"/>
      <c r="WBV70"/>
      <c r="WBW70"/>
      <c r="WBX70"/>
      <c r="WBY70"/>
      <c r="WBZ70"/>
      <c r="WCA70"/>
      <c r="WCB70"/>
      <c r="WCC70"/>
      <c r="WCD70"/>
      <c r="WCE70"/>
      <c r="WCF70"/>
      <c r="WCG70"/>
      <c r="WCH70"/>
      <c r="WCI70"/>
      <c r="WCJ70"/>
      <c r="WCK70"/>
      <c r="WCL70"/>
      <c r="WCM70"/>
      <c r="WCN70"/>
      <c r="WCO70"/>
      <c r="WCP70"/>
      <c r="WCQ70"/>
      <c r="WCR70"/>
      <c r="WCS70"/>
      <c r="WCT70"/>
      <c r="WCU70"/>
      <c r="WCV70"/>
      <c r="WCW70"/>
      <c r="WCX70"/>
      <c r="WCY70"/>
      <c r="WCZ70"/>
      <c r="WDA70"/>
      <c r="WDB70"/>
      <c r="WDC70"/>
      <c r="WDD70"/>
      <c r="WDE70"/>
      <c r="WDF70"/>
      <c r="WDG70"/>
      <c r="WDH70"/>
      <c r="WDI70"/>
      <c r="WDJ70"/>
      <c r="WDK70"/>
      <c r="WDL70"/>
      <c r="WDM70"/>
      <c r="WDN70"/>
      <c r="WDO70"/>
      <c r="WDP70"/>
      <c r="WDQ70"/>
      <c r="WDR70"/>
      <c r="WDS70"/>
      <c r="WDT70"/>
      <c r="WDU70"/>
      <c r="WDV70"/>
      <c r="WDW70"/>
      <c r="WDX70"/>
      <c r="WDY70"/>
      <c r="WDZ70"/>
      <c r="WEA70"/>
      <c r="WEB70"/>
      <c r="WEC70"/>
      <c r="WED70"/>
      <c r="WEE70"/>
      <c r="WEF70"/>
      <c r="WEG70"/>
      <c r="WEH70"/>
      <c r="WEI70"/>
      <c r="WEJ70"/>
      <c r="WEK70"/>
      <c r="WEL70"/>
      <c r="WEM70"/>
      <c r="WEN70"/>
      <c r="WEO70"/>
      <c r="WEP70"/>
      <c r="WEQ70"/>
      <c r="WER70"/>
      <c r="WES70"/>
      <c r="WET70"/>
      <c r="WEU70"/>
      <c r="WEV70"/>
      <c r="WEW70"/>
      <c r="WEX70"/>
      <c r="WEY70"/>
      <c r="WEZ70"/>
      <c r="WFA70"/>
      <c r="WFB70"/>
      <c r="WFC70"/>
      <c r="WFD70"/>
      <c r="WFE70"/>
      <c r="WFF70"/>
      <c r="WFG70"/>
      <c r="WFH70"/>
      <c r="WFI70"/>
      <c r="WFJ70"/>
      <c r="WFK70"/>
      <c r="WFL70"/>
      <c r="WFM70"/>
      <c r="WFN70"/>
      <c r="WFO70"/>
      <c r="WFP70"/>
      <c r="WFQ70"/>
      <c r="WFR70"/>
      <c r="WFS70"/>
      <c r="WFT70"/>
      <c r="WFU70"/>
      <c r="WFV70"/>
      <c r="WFW70"/>
      <c r="WFX70"/>
      <c r="WFY70"/>
      <c r="WFZ70"/>
      <c r="WGA70"/>
      <c r="WGB70"/>
      <c r="WGC70"/>
      <c r="WGD70"/>
      <c r="WGE70"/>
      <c r="WGF70"/>
      <c r="WGG70"/>
      <c r="WGH70"/>
      <c r="WGI70"/>
      <c r="WGJ70"/>
      <c r="WGK70"/>
      <c r="WGL70"/>
      <c r="WGM70"/>
      <c r="WGN70"/>
      <c r="WGO70"/>
      <c r="WGP70"/>
      <c r="WGQ70"/>
      <c r="WGR70"/>
      <c r="WGS70"/>
      <c r="WGT70"/>
      <c r="WGU70"/>
      <c r="WGV70"/>
      <c r="WGW70"/>
      <c r="WGX70"/>
      <c r="WGY70"/>
      <c r="WGZ70"/>
      <c r="WHA70"/>
      <c r="WHB70"/>
      <c r="WHC70"/>
      <c r="WHD70"/>
      <c r="WHE70"/>
      <c r="WHF70"/>
      <c r="WHG70"/>
      <c r="WHH70"/>
      <c r="WHI70"/>
      <c r="WHJ70"/>
      <c r="WHK70"/>
      <c r="WHL70"/>
      <c r="WHM70"/>
      <c r="WHN70"/>
      <c r="WHO70"/>
      <c r="WHP70"/>
      <c r="WHQ70"/>
      <c r="WHR70"/>
      <c r="WHS70"/>
      <c r="WHT70"/>
      <c r="WHU70"/>
      <c r="WHV70"/>
      <c r="WHW70"/>
      <c r="WHX70"/>
      <c r="WHY70"/>
      <c r="WHZ70"/>
      <c r="WIA70"/>
      <c r="WIB70"/>
      <c r="WIC70"/>
      <c r="WID70"/>
      <c r="WIE70"/>
      <c r="WIF70"/>
      <c r="WIG70"/>
      <c r="WIH70"/>
      <c r="WII70"/>
      <c r="WIJ70"/>
      <c r="WIK70"/>
      <c r="WIL70"/>
      <c r="WIM70"/>
      <c r="WIN70"/>
      <c r="WIO70"/>
      <c r="WIP70"/>
      <c r="WIQ70"/>
      <c r="WIR70"/>
      <c r="WIS70"/>
      <c r="WIT70"/>
      <c r="WIU70"/>
      <c r="WIV70"/>
      <c r="WIW70"/>
      <c r="WIX70"/>
      <c r="WIY70"/>
      <c r="WIZ70"/>
      <c r="WJA70"/>
      <c r="WJB70"/>
      <c r="WJC70"/>
      <c r="WJD70"/>
      <c r="WJE70"/>
      <c r="WJF70"/>
      <c r="WJG70"/>
      <c r="WJH70"/>
      <c r="WJI70"/>
      <c r="WJJ70"/>
      <c r="WJK70"/>
      <c r="WJL70"/>
      <c r="WJM70"/>
      <c r="WJN70"/>
      <c r="WJO70"/>
      <c r="WJP70"/>
      <c r="WJQ70"/>
      <c r="WJR70"/>
      <c r="WJS70"/>
      <c r="WJT70"/>
      <c r="WJU70"/>
      <c r="WJV70"/>
      <c r="WJW70"/>
      <c r="WJX70"/>
      <c r="WJY70"/>
      <c r="WJZ70"/>
      <c r="WKA70"/>
      <c r="WKB70"/>
      <c r="WKC70"/>
      <c r="WKD70"/>
      <c r="WKE70"/>
      <c r="WKF70"/>
      <c r="WKG70"/>
      <c r="WKH70"/>
      <c r="WKI70"/>
      <c r="WKJ70"/>
      <c r="WKK70"/>
      <c r="WKL70"/>
      <c r="WKM70"/>
      <c r="WKN70"/>
      <c r="WKO70"/>
      <c r="WKP70"/>
      <c r="WKQ70"/>
      <c r="WKR70"/>
      <c r="WKS70"/>
      <c r="WKT70"/>
      <c r="WKU70"/>
      <c r="WKV70"/>
      <c r="WKW70"/>
      <c r="WKX70"/>
      <c r="WKY70"/>
      <c r="WKZ70"/>
      <c r="WLA70"/>
      <c r="WLB70"/>
      <c r="WLC70"/>
      <c r="WLD70"/>
      <c r="WLE70"/>
      <c r="WLF70"/>
      <c r="WLG70"/>
      <c r="WLH70"/>
      <c r="WLI70"/>
      <c r="WLJ70"/>
      <c r="WLK70"/>
      <c r="WLL70"/>
      <c r="WLM70"/>
      <c r="WLN70"/>
      <c r="WLO70"/>
      <c r="WLP70"/>
      <c r="WLQ70"/>
      <c r="WLR70"/>
      <c r="WLS70"/>
      <c r="WLT70"/>
      <c r="WLU70"/>
      <c r="WLV70"/>
      <c r="WLW70"/>
      <c r="WLX70"/>
      <c r="WLY70"/>
      <c r="WLZ70"/>
      <c r="WMA70"/>
      <c r="WMB70"/>
      <c r="WMC70"/>
      <c r="WMD70"/>
      <c r="WME70"/>
      <c r="WMF70"/>
      <c r="WMG70"/>
      <c r="WMH70"/>
      <c r="WMI70"/>
      <c r="WMJ70"/>
      <c r="WMK70"/>
      <c r="WML70"/>
      <c r="WMM70"/>
      <c r="WMN70"/>
      <c r="WMO70"/>
      <c r="WMP70"/>
      <c r="WMQ70"/>
      <c r="WMR70"/>
      <c r="WMS70"/>
      <c r="WMT70"/>
      <c r="WMU70"/>
      <c r="WMV70"/>
      <c r="WMW70"/>
      <c r="WMX70"/>
      <c r="WMY70"/>
      <c r="WMZ70"/>
      <c r="WNA70"/>
      <c r="WNB70"/>
      <c r="WNC70"/>
      <c r="WND70"/>
      <c r="WNE70"/>
      <c r="WNF70"/>
      <c r="WNG70"/>
      <c r="WNH70"/>
      <c r="WNI70"/>
      <c r="WNJ70"/>
      <c r="WNK70"/>
      <c r="WNL70"/>
      <c r="WNM70"/>
      <c r="WNN70"/>
      <c r="WNO70"/>
      <c r="WNP70"/>
      <c r="WNQ70"/>
      <c r="WNR70"/>
      <c r="WNS70"/>
      <c r="WNT70"/>
      <c r="WNU70"/>
      <c r="WNV70"/>
      <c r="WNW70"/>
      <c r="WNX70"/>
      <c r="WNY70"/>
      <c r="WNZ70"/>
      <c r="WOA70"/>
      <c r="WOB70"/>
      <c r="WOC70"/>
      <c r="WOD70"/>
      <c r="WOE70"/>
      <c r="WOF70"/>
      <c r="WOG70"/>
      <c r="WOH70"/>
      <c r="WOI70"/>
      <c r="WOJ70"/>
      <c r="WOK70"/>
      <c r="WOL70"/>
      <c r="WOM70"/>
      <c r="WON70"/>
      <c r="WOO70"/>
      <c r="WOP70"/>
      <c r="WOQ70"/>
      <c r="WOR70"/>
      <c r="WOS70"/>
      <c r="WOT70"/>
      <c r="WOU70"/>
      <c r="WOV70"/>
      <c r="WOW70"/>
      <c r="WOX70"/>
      <c r="WOY70"/>
      <c r="WOZ70"/>
      <c r="WPA70"/>
      <c r="WPB70"/>
      <c r="WPC70"/>
      <c r="WPD70"/>
      <c r="WPE70"/>
      <c r="WPF70"/>
      <c r="WPG70"/>
      <c r="WPH70"/>
      <c r="WPI70"/>
      <c r="WPJ70"/>
      <c r="WPK70"/>
      <c r="WPL70"/>
      <c r="WPM70"/>
      <c r="WPN70"/>
      <c r="WPO70"/>
      <c r="WPP70"/>
      <c r="WPQ70"/>
      <c r="WPR70"/>
      <c r="WPS70"/>
      <c r="WPT70"/>
      <c r="WPU70"/>
      <c r="WPV70"/>
      <c r="WPW70"/>
      <c r="WPX70"/>
      <c r="WPY70"/>
      <c r="WPZ70"/>
      <c r="WQA70"/>
      <c r="WQB70"/>
      <c r="WQC70"/>
      <c r="WQD70"/>
      <c r="WQE70"/>
      <c r="WQF70"/>
      <c r="WQG70"/>
      <c r="WQH70"/>
      <c r="WQI70"/>
      <c r="WQJ70"/>
      <c r="WQK70"/>
      <c r="WQL70"/>
      <c r="WQM70"/>
      <c r="WQN70"/>
      <c r="WQO70"/>
      <c r="WQP70"/>
      <c r="WQQ70"/>
      <c r="WQR70"/>
      <c r="WQS70"/>
      <c r="WQT70"/>
      <c r="WQU70"/>
      <c r="WQV70"/>
      <c r="WQW70"/>
      <c r="WQX70"/>
      <c r="WQY70"/>
      <c r="WQZ70"/>
      <c r="WRA70"/>
      <c r="WRB70"/>
      <c r="WRC70"/>
      <c r="WRD70"/>
      <c r="WRE70"/>
      <c r="WRF70"/>
      <c r="WRG70"/>
      <c r="WRH70"/>
      <c r="WRI70"/>
      <c r="WRJ70"/>
      <c r="WRK70"/>
      <c r="WRL70"/>
      <c r="WRM70"/>
      <c r="WRN70"/>
      <c r="WRO70"/>
      <c r="WRP70"/>
      <c r="WRQ70"/>
      <c r="WRR70"/>
      <c r="WRS70"/>
      <c r="WRT70"/>
      <c r="WRU70"/>
      <c r="WRV70"/>
      <c r="WRW70"/>
      <c r="WRX70"/>
      <c r="WRY70"/>
      <c r="WRZ70"/>
      <c r="WSA70"/>
      <c r="WSB70"/>
      <c r="WSC70"/>
      <c r="WSD70"/>
      <c r="WSE70"/>
      <c r="WSF70"/>
      <c r="WSG70"/>
      <c r="WSH70"/>
      <c r="WSI70"/>
      <c r="WSJ70"/>
      <c r="WSK70"/>
      <c r="WSL70"/>
      <c r="WSM70"/>
      <c r="WSN70"/>
      <c r="WSO70"/>
      <c r="WSP70"/>
      <c r="WSQ70"/>
      <c r="WSR70"/>
      <c r="WSS70"/>
      <c r="WST70"/>
      <c r="WSU70"/>
      <c r="WSV70"/>
      <c r="WSW70"/>
      <c r="WSX70"/>
      <c r="WSY70"/>
      <c r="WSZ70"/>
      <c r="WTA70"/>
      <c r="WTB70"/>
      <c r="WTC70"/>
      <c r="WTD70"/>
      <c r="WTE70"/>
      <c r="WTF70"/>
      <c r="WTG70"/>
      <c r="WTH70"/>
      <c r="WTI70"/>
      <c r="WTJ70"/>
      <c r="WTK70"/>
      <c r="WTL70"/>
      <c r="WTM70"/>
      <c r="WTN70"/>
      <c r="WTO70"/>
      <c r="WTP70"/>
      <c r="WTQ70"/>
      <c r="WTR70"/>
      <c r="WTS70"/>
      <c r="WTT70"/>
      <c r="WTU70"/>
      <c r="WTV70"/>
      <c r="WTW70"/>
      <c r="WTX70"/>
      <c r="WTY70"/>
      <c r="WTZ70"/>
      <c r="WUA70"/>
      <c r="WUB70"/>
      <c r="WUC70"/>
      <c r="WUD70"/>
      <c r="WUE70"/>
      <c r="WUF70"/>
      <c r="WUG70"/>
      <c r="WUH70"/>
      <c r="WUI70"/>
      <c r="WUJ70"/>
      <c r="WUK70"/>
      <c r="WUL70"/>
      <c r="WUM70"/>
      <c r="WUN70"/>
      <c r="WUO70"/>
      <c r="WUP70"/>
      <c r="WUQ70"/>
      <c r="WUR70"/>
      <c r="WUS70"/>
      <c r="WUT70"/>
      <c r="WUU70"/>
      <c r="WUV70"/>
      <c r="WUW70"/>
      <c r="WUX70"/>
      <c r="WUY70"/>
      <c r="WUZ70"/>
      <c r="WVA70"/>
      <c r="WVB70"/>
      <c r="WVC70"/>
      <c r="WVD70"/>
      <c r="WVE70"/>
      <c r="WVF70"/>
      <c r="WVG70"/>
      <c r="WVH70"/>
      <c r="WVI70"/>
      <c r="WVJ70"/>
      <c r="WVK70"/>
      <c r="WVL70"/>
      <c r="WVM70"/>
      <c r="WVN70"/>
      <c r="WVO70"/>
      <c r="WVP70"/>
      <c r="WVQ70"/>
      <c r="WVR70"/>
      <c r="WVS70"/>
      <c r="WVT70"/>
      <c r="WVU70"/>
      <c r="WVV70"/>
      <c r="WVW70"/>
      <c r="WVX70"/>
      <c r="WVY70"/>
      <c r="WVZ70"/>
      <c r="WWA70"/>
      <c r="WWB70"/>
      <c r="WWC70"/>
      <c r="WWD70"/>
      <c r="WWE70"/>
      <c r="WWF70"/>
      <c r="WWG70"/>
      <c r="WWH70"/>
      <c r="WWI70"/>
      <c r="WWJ70"/>
      <c r="WWK70"/>
      <c r="WWL70"/>
      <c r="WWM70"/>
      <c r="WWN70"/>
      <c r="WWO70"/>
      <c r="WWP70"/>
      <c r="WWQ70"/>
      <c r="WWR70"/>
      <c r="WWS70"/>
      <c r="WWT70"/>
      <c r="WWU70"/>
      <c r="WWV70"/>
      <c r="WWW70"/>
      <c r="WWX70"/>
      <c r="WWY70"/>
      <c r="WWZ70"/>
      <c r="WXA70"/>
      <c r="WXB70"/>
      <c r="WXC70"/>
      <c r="WXD70"/>
      <c r="WXE70"/>
      <c r="WXF70"/>
      <c r="WXG70"/>
      <c r="WXH70"/>
      <c r="WXI70"/>
      <c r="WXJ70"/>
      <c r="WXK70"/>
      <c r="WXL70"/>
      <c r="WXM70"/>
      <c r="WXN70"/>
      <c r="WXO70"/>
      <c r="WXP70"/>
      <c r="WXQ70"/>
      <c r="WXR70"/>
      <c r="WXS70"/>
      <c r="WXT70"/>
      <c r="WXU70"/>
      <c r="WXV70"/>
      <c r="WXW70"/>
      <c r="WXX70"/>
      <c r="WXY70"/>
      <c r="WXZ70"/>
      <c r="WYA70"/>
      <c r="WYB70"/>
      <c r="WYC70"/>
      <c r="WYD70"/>
      <c r="WYE70"/>
      <c r="WYF70"/>
      <c r="WYG70"/>
      <c r="WYH70"/>
      <c r="WYI70"/>
      <c r="WYJ70"/>
      <c r="WYK70"/>
      <c r="WYL70"/>
      <c r="WYM70"/>
      <c r="WYN70"/>
      <c r="WYO70"/>
      <c r="WYP70"/>
      <c r="WYQ70"/>
      <c r="WYR70"/>
      <c r="WYS70"/>
      <c r="WYT70"/>
      <c r="WYU70"/>
      <c r="WYV70"/>
      <c r="WYW70"/>
      <c r="WYX70"/>
      <c r="WYY70"/>
      <c r="WYZ70"/>
      <c r="WZA70"/>
      <c r="WZB70"/>
      <c r="WZC70"/>
      <c r="WZD70"/>
      <c r="WZE70"/>
      <c r="WZF70"/>
      <c r="WZG70"/>
      <c r="WZH70"/>
      <c r="WZI70"/>
      <c r="WZJ70"/>
      <c r="WZK70"/>
      <c r="WZL70"/>
      <c r="WZM70"/>
      <c r="WZN70"/>
      <c r="WZO70"/>
      <c r="WZP70"/>
      <c r="WZQ70"/>
      <c r="WZR70"/>
      <c r="WZS70"/>
      <c r="WZT70"/>
      <c r="WZU70"/>
      <c r="WZV70"/>
      <c r="WZW70"/>
      <c r="WZX70"/>
      <c r="WZY70"/>
      <c r="WZZ70"/>
      <c r="XAA70"/>
      <c r="XAB70"/>
      <c r="XAC70"/>
      <c r="XAD70"/>
      <c r="XAE70"/>
      <c r="XAF70"/>
      <c r="XAG70"/>
      <c r="XAH70"/>
      <c r="XAI70"/>
      <c r="XAJ70"/>
      <c r="XAK70"/>
      <c r="XAL70"/>
      <c r="XAM70"/>
      <c r="XAN70"/>
      <c r="XAO70"/>
      <c r="XAP70"/>
      <c r="XAQ70"/>
      <c r="XAR70"/>
      <c r="XAS70"/>
      <c r="XAT70"/>
      <c r="XAU70"/>
      <c r="XAV70"/>
      <c r="XAW70"/>
      <c r="XAX70"/>
      <c r="XAY70"/>
      <c r="XAZ70"/>
      <c r="XBA70"/>
      <c r="XBB70"/>
      <c r="XBC70"/>
      <c r="XBD70"/>
      <c r="XBE70"/>
      <c r="XBF70"/>
      <c r="XBG70"/>
      <c r="XBH70"/>
      <c r="XBI70"/>
      <c r="XBJ70"/>
      <c r="XBK70"/>
      <c r="XBL70"/>
      <c r="XBM70"/>
      <c r="XBN70"/>
      <c r="XBO70"/>
      <c r="XBP70"/>
      <c r="XBQ70"/>
      <c r="XBR70"/>
      <c r="XBS70"/>
      <c r="XBT70"/>
      <c r="XBU70"/>
      <c r="XBV70"/>
      <c r="XBW70"/>
      <c r="XBX70"/>
      <c r="XBY70"/>
      <c r="XBZ70"/>
      <c r="XCA70"/>
      <c r="XCB70"/>
      <c r="XCC70"/>
      <c r="XCD70"/>
      <c r="XCE70"/>
      <c r="XCF70"/>
      <c r="XCG70"/>
      <c r="XCH70"/>
      <c r="XCI70"/>
      <c r="XCJ70"/>
      <c r="XCK70"/>
      <c r="XCL70"/>
      <c r="XCM70"/>
      <c r="XCN70"/>
      <c r="XCO70"/>
      <c r="XCP70"/>
      <c r="XCQ70"/>
      <c r="XCR70"/>
      <c r="XCS70"/>
      <c r="XCT70"/>
      <c r="XCU70"/>
      <c r="XCV70"/>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16384" s="465" customFormat="1" ht="17.25" customHeight="1" x14ac:dyDescent="0.2">
      <c r="A71" s="119" t="s">
        <v>1083</v>
      </c>
      <c r="B71" s="83"/>
      <c r="C71" s="83"/>
      <c r="D71" s="83"/>
      <c r="E71" s="83"/>
      <c r="F71" s="83"/>
      <c r="G71" s="83"/>
      <c r="H71" s="370"/>
      <c r="I71" s="894"/>
      <c r="J71" s="904"/>
      <c r="K71" s="904"/>
      <c r="L71" s="904"/>
      <c r="M71" s="904"/>
      <c r="N71" s="904"/>
      <c r="O71" s="904"/>
      <c r="P71" s="904"/>
      <c r="Q71" s="904"/>
      <c r="R71" s="904"/>
      <c r="S71" s="904"/>
      <c r="T71" s="904"/>
      <c r="U71" s="904"/>
      <c r="V71" s="904"/>
      <c r="W71" s="904"/>
      <c r="X71" s="904"/>
      <c r="Y71" s="904"/>
      <c r="Z71" s="936"/>
      <c r="AA71" s="936"/>
      <c r="AB71" s="936"/>
      <c r="AC71" s="936"/>
      <c r="AD71" s="936"/>
      <c r="AE71" s="936"/>
      <c r="AF71" s="936"/>
      <c r="AG71" s="936"/>
      <c r="AH71" s="936"/>
      <c r="AI71" s="936"/>
      <c r="AJ71" s="936"/>
      <c r="AK71" s="936"/>
      <c r="AL71" s="895"/>
      <c r="AM71" s="895"/>
      <c r="AN71" s="895"/>
      <c r="AO71" s="895"/>
      <c r="AP71" s="895"/>
      <c r="AQ71" s="895"/>
      <c r="AR71" s="397"/>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c r="EYW71"/>
      <c r="EYX71"/>
      <c r="EYY71"/>
      <c r="EYZ71"/>
      <c r="EZA71"/>
      <c r="EZB71"/>
      <c r="EZC71"/>
      <c r="EZD71"/>
      <c r="EZE71"/>
      <c r="EZF71"/>
      <c r="EZG71"/>
      <c r="EZH71"/>
      <c r="EZI71"/>
      <c r="EZJ71"/>
      <c r="EZK71"/>
      <c r="EZL71"/>
      <c r="EZM71"/>
      <c r="EZN71"/>
      <c r="EZO71"/>
      <c r="EZP71"/>
      <c r="EZQ71"/>
      <c r="EZR71"/>
      <c r="EZS71"/>
      <c r="EZT71"/>
      <c r="EZU71"/>
      <c r="EZV71"/>
      <c r="EZW71"/>
      <c r="EZX71"/>
      <c r="EZY71"/>
      <c r="EZZ71"/>
      <c r="FAA71"/>
      <c r="FAB71"/>
      <c r="FAC71"/>
      <c r="FAD71"/>
      <c r="FAE71"/>
      <c r="FAF71"/>
      <c r="FAG71"/>
      <c r="FAH71"/>
      <c r="FAI71"/>
      <c r="FAJ71"/>
      <c r="FAK71"/>
      <c r="FAL71"/>
      <c r="FAM71"/>
      <c r="FAN71"/>
      <c r="FAO71"/>
      <c r="FAP71"/>
      <c r="FAQ71"/>
      <c r="FAR71"/>
      <c r="FAS71"/>
      <c r="FAT71"/>
      <c r="FAU71"/>
      <c r="FAV71"/>
      <c r="FAW71"/>
      <c r="FAX71"/>
      <c r="FAY71"/>
      <c r="FAZ71"/>
      <c r="FBA71"/>
      <c r="FBB71"/>
      <c r="FBC71"/>
      <c r="FBD71"/>
      <c r="FBE71"/>
      <c r="FBF71"/>
      <c r="FBG71"/>
      <c r="FBH71"/>
      <c r="FBI71"/>
      <c r="FBJ71"/>
      <c r="FBK71"/>
      <c r="FBL71"/>
      <c r="FBM71"/>
      <c r="FBN71"/>
      <c r="FBO71"/>
      <c r="FBP71"/>
      <c r="FBQ71"/>
      <c r="FBR71"/>
      <c r="FBS71"/>
      <c r="FBT71"/>
      <c r="FBU71"/>
      <c r="FBV71"/>
      <c r="FBW71"/>
      <c r="FBX71"/>
      <c r="FBY71"/>
      <c r="FBZ71"/>
      <c r="FCA71"/>
      <c r="FCB71"/>
      <c r="FCC71"/>
      <c r="FCD71"/>
      <c r="FCE71"/>
      <c r="FCF71"/>
      <c r="FCG71"/>
      <c r="FCH71"/>
      <c r="FCI71"/>
      <c r="FCJ71"/>
      <c r="FCK71"/>
      <c r="FCL71"/>
      <c r="FCM71"/>
      <c r="FCN71"/>
      <c r="FCO71"/>
      <c r="FCP71"/>
      <c r="FCQ71"/>
      <c r="FCR71"/>
      <c r="FCS71"/>
      <c r="FCT71"/>
      <c r="FCU71"/>
      <c r="FCV71"/>
      <c r="FCW71"/>
      <c r="FCX71"/>
      <c r="FCY71"/>
      <c r="FCZ71"/>
      <c r="FDA71"/>
      <c r="FDB71"/>
      <c r="FDC71"/>
      <c r="FDD71"/>
      <c r="FDE71"/>
      <c r="FDF71"/>
      <c r="FDG71"/>
      <c r="FDH71"/>
      <c r="FDI71"/>
      <c r="FDJ71"/>
      <c r="FDK71"/>
      <c r="FDL71"/>
      <c r="FDM71"/>
      <c r="FDN71"/>
      <c r="FDO71"/>
      <c r="FDP71"/>
      <c r="FDQ71"/>
      <c r="FDR71"/>
      <c r="FDS71"/>
      <c r="FDT71"/>
      <c r="FDU71"/>
      <c r="FDV71"/>
      <c r="FDW71"/>
      <c r="FDX71"/>
      <c r="FDY71"/>
      <c r="FDZ71"/>
      <c r="FEA71"/>
      <c r="FEB71"/>
      <c r="FEC71"/>
      <c r="FED71"/>
      <c r="FEE71"/>
      <c r="FEF71"/>
      <c r="FEG71"/>
      <c r="FEH71"/>
      <c r="FEI71"/>
      <c r="FEJ71"/>
      <c r="FEK71"/>
      <c r="FEL71"/>
      <c r="FEM71"/>
      <c r="FEN71"/>
      <c r="FEO71"/>
      <c r="FEP71"/>
      <c r="FEQ71"/>
      <c r="FER71"/>
      <c r="FES71"/>
      <c r="FET71"/>
      <c r="FEU71"/>
      <c r="FEV71"/>
      <c r="FEW71"/>
      <c r="FEX71"/>
      <c r="FEY71"/>
      <c r="FEZ71"/>
      <c r="FFA71"/>
      <c r="FFB71"/>
      <c r="FFC71"/>
      <c r="FFD71"/>
      <c r="FFE71"/>
      <c r="FFF71"/>
      <c r="FFG71"/>
      <c r="FFH71"/>
      <c r="FFI71"/>
      <c r="FFJ71"/>
      <c r="FFK71"/>
      <c r="FFL71"/>
      <c r="FFM71"/>
      <c r="FFN71"/>
      <c r="FFO71"/>
      <c r="FFP71"/>
      <c r="FFQ71"/>
      <c r="FFR71"/>
      <c r="FFS71"/>
      <c r="FFT71"/>
      <c r="FFU71"/>
      <c r="FFV71"/>
      <c r="FFW71"/>
      <c r="FFX71"/>
      <c r="FFY71"/>
      <c r="FFZ71"/>
      <c r="FGA71"/>
      <c r="FGB71"/>
      <c r="FGC71"/>
      <c r="FGD71"/>
      <c r="FGE71"/>
      <c r="FGF71"/>
      <c r="FGG71"/>
      <c r="FGH71"/>
      <c r="FGI71"/>
      <c r="FGJ71"/>
      <c r="FGK71"/>
      <c r="FGL71"/>
      <c r="FGM71"/>
      <c r="FGN71"/>
      <c r="FGO71"/>
      <c r="FGP71"/>
      <c r="FGQ71"/>
      <c r="FGR71"/>
      <c r="FGS71"/>
      <c r="FGT71"/>
      <c r="FGU71"/>
      <c r="FGV71"/>
      <c r="FGW71"/>
      <c r="FGX71"/>
      <c r="FGY71"/>
      <c r="FGZ71"/>
      <c r="FHA71"/>
      <c r="FHB71"/>
      <c r="FHC71"/>
      <c r="FHD71"/>
      <c r="FHE71"/>
      <c r="FHF71"/>
      <c r="FHG71"/>
      <c r="FHH71"/>
      <c r="FHI71"/>
      <c r="FHJ71"/>
      <c r="FHK71"/>
      <c r="FHL71"/>
      <c r="FHM71"/>
      <c r="FHN71"/>
      <c r="FHO71"/>
      <c r="FHP71"/>
      <c r="FHQ71"/>
      <c r="FHR71"/>
      <c r="FHS71"/>
      <c r="FHT71"/>
      <c r="FHU71"/>
      <c r="FHV71"/>
      <c r="FHW71"/>
      <c r="FHX71"/>
      <c r="FHY71"/>
      <c r="FHZ71"/>
      <c r="FIA71"/>
      <c r="FIB71"/>
      <c r="FIC71"/>
      <c r="FID71"/>
      <c r="FIE71"/>
      <c r="FIF71"/>
      <c r="FIG71"/>
      <c r="FIH71"/>
      <c r="FII71"/>
      <c r="FIJ71"/>
      <c r="FIK71"/>
      <c r="FIL71"/>
      <c r="FIM71"/>
      <c r="FIN71"/>
      <c r="FIO71"/>
      <c r="FIP71"/>
      <c r="FIQ71"/>
      <c r="FIR71"/>
      <c r="FIS71"/>
      <c r="FIT71"/>
      <c r="FIU71"/>
      <c r="FIV71"/>
      <c r="FIW71"/>
      <c r="FIX71"/>
      <c r="FIY71"/>
      <c r="FIZ71"/>
      <c r="FJA71"/>
      <c r="FJB71"/>
      <c r="FJC71"/>
      <c r="FJD71"/>
      <c r="FJE71"/>
      <c r="FJF71"/>
      <c r="FJG71"/>
      <c r="FJH71"/>
      <c r="FJI71"/>
      <c r="FJJ71"/>
      <c r="FJK71"/>
      <c r="FJL71"/>
      <c r="FJM71"/>
      <c r="FJN71"/>
      <c r="FJO71"/>
      <c r="FJP71"/>
      <c r="FJQ71"/>
      <c r="FJR71"/>
      <c r="FJS71"/>
      <c r="FJT71"/>
      <c r="FJU71"/>
      <c r="FJV71"/>
      <c r="FJW71"/>
      <c r="FJX71"/>
      <c r="FJY71"/>
      <c r="FJZ71"/>
      <c r="FKA71"/>
      <c r="FKB71"/>
      <c r="FKC71"/>
      <c r="FKD71"/>
      <c r="FKE71"/>
      <c r="FKF71"/>
      <c r="FKG71"/>
      <c r="FKH71"/>
      <c r="FKI71"/>
      <c r="FKJ71"/>
      <c r="FKK71"/>
      <c r="FKL71"/>
      <c r="FKM71"/>
      <c r="FKN71"/>
      <c r="FKO71"/>
      <c r="FKP71"/>
      <c r="FKQ71"/>
      <c r="FKR71"/>
      <c r="FKS71"/>
      <c r="FKT71"/>
      <c r="FKU71"/>
      <c r="FKV71"/>
      <c r="FKW71"/>
      <c r="FKX71"/>
      <c r="FKY71"/>
      <c r="FKZ71"/>
      <c r="FLA71"/>
      <c r="FLB71"/>
      <c r="FLC71"/>
      <c r="FLD71"/>
      <c r="FLE71"/>
      <c r="FLF71"/>
      <c r="FLG71"/>
      <c r="FLH71"/>
      <c r="FLI71"/>
      <c r="FLJ71"/>
      <c r="FLK71"/>
      <c r="FLL71"/>
      <c r="FLM71"/>
      <c r="FLN71"/>
      <c r="FLO71"/>
      <c r="FLP71"/>
      <c r="FLQ71"/>
      <c r="FLR71"/>
      <c r="FLS71"/>
      <c r="FLT71"/>
      <c r="FLU71"/>
      <c r="FLV71"/>
      <c r="FLW71"/>
      <c r="FLX71"/>
      <c r="FLY71"/>
      <c r="FLZ71"/>
      <c r="FMA71"/>
      <c r="FMB71"/>
      <c r="FMC71"/>
      <c r="FMD71"/>
      <c r="FME71"/>
      <c r="FMF71"/>
      <c r="FMG71"/>
      <c r="FMH71"/>
      <c r="FMI71"/>
      <c r="FMJ71"/>
      <c r="FMK71"/>
      <c r="FML71"/>
      <c r="FMM71"/>
      <c r="FMN71"/>
      <c r="FMO71"/>
      <c r="FMP71"/>
      <c r="FMQ71"/>
      <c r="FMR71"/>
      <c r="FMS71"/>
      <c r="FMT71"/>
      <c r="FMU71"/>
      <c r="FMV71"/>
      <c r="FMW71"/>
      <c r="FMX71"/>
      <c r="FMY71"/>
      <c r="FMZ71"/>
      <c r="FNA71"/>
      <c r="FNB71"/>
      <c r="FNC71"/>
      <c r="FND71"/>
      <c r="FNE71"/>
      <c r="FNF71"/>
      <c r="FNG71"/>
      <c r="FNH71"/>
      <c r="FNI71"/>
      <c r="FNJ71"/>
      <c r="FNK71"/>
      <c r="FNL71"/>
      <c r="FNM71"/>
      <c r="FNN71"/>
      <c r="FNO71"/>
      <c r="FNP71"/>
      <c r="FNQ71"/>
      <c r="FNR71"/>
      <c r="FNS71"/>
      <c r="FNT71"/>
      <c r="FNU71"/>
      <c r="FNV71"/>
      <c r="FNW71"/>
      <c r="FNX71"/>
      <c r="FNY71"/>
      <c r="FNZ71"/>
      <c r="FOA71"/>
      <c r="FOB71"/>
      <c r="FOC71"/>
      <c r="FOD71"/>
      <c r="FOE71"/>
      <c r="FOF71"/>
      <c r="FOG71"/>
      <c r="FOH71"/>
      <c r="FOI71"/>
      <c r="FOJ71"/>
      <c r="FOK71"/>
      <c r="FOL71"/>
      <c r="FOM71"/>
      <c r="FON71"/>
      <c r="FOO71"/>
      <c r="FOP71"/>
      <c r="FOQ71"/>
      <c r="FOR71"/>
      <c r="FOS71"/>
      <c r="FOT71"/>
      <c r="FOU71"/>
      <c r="FOV71"/>
      <c r="FOW71"/>
      <c r="FOX71"/>
      <c r="FOY71"/>
      <c r="FOZ71"/>
      <c r="FPA71"/>
      <c r="FPB71"/>
      <c r="FPC71"/>
      <c r="FPD71"/>
      <c r="FPE71"/>
      <c r="FPF71"/>
      <c r="FPG71"/>
      <c r="FPH71"/>
      <c r="FPI71"/>
      <c r="FPJ71"/>
      <c r="FPK71"/>
      <c r="FPL71"/>
      <c r="FPM71"/>
      <c r="FPN71"/>
      <c r="FPO71"/>
      <c r="FPP71"/>
      <c r="FPQ71"/>
      <c r="FPR71"/>
      <c r="FPS71"/>
      <c r="FPT71"/>
      <c r="FPU71"/>
      <c r="FPV71"/>
      <c r="FPW71"/>
      <c r="FPX71"/>
      <c r="FPY71"/>
      <c r="FPZ71"/>
      <c r="FQA71"/>
      <c r="FQB71"/>
      <c r="FQC71"/>
      <c r="FQD71"/>
      <c r="FQE71"/>
      <c r="FQF71"/>
      <c r="FQG71"/>
      <c r="FQH71"/>
      <c r="FQI71"/>
      <c r="FQJ71"/>
      <c r="FQK71"/>
      <c r="FQL71"/>
      <c r="FQM71"/>
      <c r="FQN71"/>
      <c r="FQO71"/>
      <c r="FQP71"/>
      <c r="FQQ71"/>
      <c r="FQR71"/>
      <c r="FQS71"/>
      <c r="FQT71"/>
      <c r="FQU71"/>
      <c r="FQV71"/>
      <c r="FQW71"/>
      <c r="FQX71"/>
      <c r="FQY71"/>
      <c r="FQZ71"/>
      <c r="FRA71"/>
      <c r="FRB71"/>
      <c r="FRC71"/>
      <c r="FRD71"/>
      <c r="FRE71"/>
      <c r="FRF71"/>
      <c r="FRG71"/>
      <c r="FRH71"/>
      <c r="FRI71"/>
      <c r="FRJ71"/>
      <c r="FRK71"/>
      <c r="FRL71"/>
      <c r="FRM71"/>
      <c r="FRN71"/>
      <c r="FRO71"/>
      <c r="FRP71"/>
      <c r="FRQ71"/>
      <c r="FRR71"/>
      <c r="FRS71"/>
      <c r="FRT71"/>
      <c r="FRU71"/>
      <c r="FRV71"/>
      <c r="FRW71"/>
      <c r="FRX71"/>
      <c r="FRY71"/>
      <c r="FRZ71"/>
      <c r="FSA71"/>
      <c r="FSB71"/>
      <c r="FSC71"/>
      <c r="FSD71"/>
      <c r="FSE71"/>
      <c r="FSF71"/>
      <c r="FSG71"/>
      <c r="FSH71"/>
      <c r="FSI71"/>
      <c r="FSJ71"/>
      <c r="FSK71"/>
      <c r="FSL71"/>
      <c r="FSM71"/>
      <c r="FSN71"/>
      <c r="FSO71"/>
      <c r="FSP71"/>
      <c r="FSQ71"/>
      <c r="FSR71"/>
      <c r="FSS71"/>
      <c r="FST71"/>
      <c r="FSU71"/>
      <c r="FSV71"/>
      <c r="FSW71"/>
      <c r="FSX71"/>
      <c r="FSY71"/>
      <c r="FSZ71"/>
      <c r="FTA71"/>
      <c r="FTB71"/>
      <c r="FTC71"/>
      <c r="FTD71"/>
      <c r="FTE71"/>
      <c r="FTF71"/>
      <c r="FTG71"/>
      <c r="FTH71"/>
      <c r="FTI71"/>
      <c r="FTJ71"/>
      <c r="FTK71"/>
      <c r="FTL71"/>
      <c r="FTM71"/>
      <c r="FTN71"/>
      <c r="FTO71"/>
      <c r="FTP71"/>
      <c r="FTQ71"/>
      <c r="FTR71"/>
      <c r="FTS71"/>
      <c r="FTT71"/>
      <c r="FTU71"/>
      <c r="FTV71"/>
      <c r="FTW71"/>
      <c r="FTX71"/>
      <c r="FTY71"/>
      <c r="FTZ71"/>
      <c r="FUA71"/>
      <c r="FUB71"/>
      <c r="FUC71"/>
      <c r="FUD71"/>
      <c r="FUE71"/>
      <c r="FUF71"/>
      <c r="FUG71"/>
      <c r="FUH71"/>
      <c r="FUI71"/>
      <c r="FUJ71"/>
      <c r="FUK71"/>
      <c r="FUL71"/>
      <c r="FUM71"/>
      <c r="FUN71"/>
      <c r="FUO71"/>
      <c r="FUP71"/>
      <c r="FUQ71"/>
      <c r="FUR71"/>
      <c r="FUS71"/>
      <c r="FUT71"/>
      <c r="FUU71"/>
      <c r="FUV71"/>
      <c r="FUW71"/>
      <c r="FUX71"/>
      <c r="FUY71"/>
      <c r="FUZ71"/>
      <c r="FVA71"/>
      <c r="FVB71"/>
      <c r="FVC71"/>
      <c r="FVD71"/>
      <c r="FVE71"/>
      <c r="FVF71"/>
      <c r="FVG71"/>
      <c r="FVH71"/>
      <c r="FVI71"/>
      <c r="FVJ71"/>
      <c r="FVK71"/>
      <c r="FVL71"/>
      <c r="FVM71"/>
      <c r="FVN71"/>
      <c r="FVO71"/>
      <c r="FVP71"/>
      <c r="FVQ71"/>
      <c r="FVR71"/>
      <c r="FVS71"/>
      <c r="FVT71"/>
      <c r="FVU71"/>
      <c r="FVV71"/>
      <c r="FVW71"/>
      <c r="FVX71"/>
      <c r="FVY71"/>
      <c r="FVZ71"/>
      <c r="FWA71"/>
      <c r="FWB71"/>
      <c r="FWC71"/>
      <c r="FWD71"/>
      <c r="FWE71"/>
      <c r="FWF71"/>
      <c r="FWG71"/>
      <c r="FWH71"/>
      <c r="FWI71"/>
      <c r="FWJ71"/>
      <c r="FWK71"/>
      <c r="FWL71"/>
      <c r="FWM71"/>
      <c r="FWN71"/>
      <c r="FWO71"/>
      <c r="FWP71"/>
      <c r="FWQ71"/>
      <c r="FWR71"/>
      <c r="FWS71"/>
      <c r="FWT71"/>
      <c r="FWU71"/>
      <c r="FWV71"/>
      <c r="FWW71"/>
      <c r="FWX71"/>
      <c r="FWY71"/>
      <c r="FWZ71"/>
      <c r="FXA71"/>
      <c r="FXB71"/>
      <c r="FXC71"/>
      <c r="FXD71"/>
      <c r="FXE71"/>
      <c r="FXF71"/>
      <c r="FXG71"/>
      <c r="FXH71"/>
      <c r="FXI71"/>
      <c r="FXJ71"/>
      <c r="FXK71"/>
      <c r="FXL71"/>
      <c r="FXM71"/>
      <c r="FXN71"/>
      <c r="FXO71"/>
      <c r="FXP71"/>
      <c r="FXQ71"/>
      <c r="FXR71"/>
      <c r="FXS71"/>
      <c r="FXT71"/>
      <c r="FXU71"/>
      <c r="FXV71"/>
      <c r="FXW71"/>
      <c r="FXX71"/>
      <c r="FXY71"/>
      <c r="FXZ71"/>
      <c r="FYA71"/>
      <c r="FYB71"/>
      <c r="FYC71"/>
      <c r="FYD71"/>
      <c r="FYE71"/>
      <c r="FYF71"/>
      <c r="FYG71"/>
      <c r="FYH71"/>
      <c r="FYI71"/>
      <c r="FYJ71"/>
      <c r="FYK71"/>
      <c r="FYL71"/>
      <c r="FYM71"/>
      <c r="FYN71"/>
      <c r="FYO71"/>
      <c r="FYP71"/>
      <c r="FYQ71"/>
      <c r="FYR71"/>
      <c r="FYS71"/>
      <c r="FYT71"/>
      <c r="FYU71"/>
      <c r="FYV71"/>
      <c r="FYW71"/>
      <c r="FYX71"/>
      <c r="FYY71"/>
      <c r="FYZ71"/>
      <c r="FZA71"/>
      <c r="FZB71"/>
      <c r="FZC71"/>
      <c r="FZD71"/>
      <c r="FZE71"/>
      <c r="FZF71"/>
      <c r="FZG71"/>
      <c r="FZH71"/>
      <c r="FZI71"/>
      <c r="FZJ71"/>
      <c r="FZK71"/>
      <c r="FZL71"/>
      <c r="FZM71"/>
      <c r="FZN71"/>
      <c r="FZO71"/>
      <c r="FZP71"/>
      <c r="FZQ71"/>
      <c r="FZR71"/>
      <c r="FZS71"/>
      <c r="FZT71"/>
      <c r="FZU71"/>
      <c r="FZV71"/>
      <c r="FZW71"/>
      <c r="FZX71"/>
      <c r="FZY71"/>
      <c r="FZZ71"/>
      <c r="GAA71"/>
      <c r="GAB71"/>
      <c r="GAC71"/>
      <c r="GAD71"/>
      <c r="GAE71"/>
      <c r="GAF71"/>
      <c r="GAG71"/>
      <c r="GAH71"/>
      <c r="GAI71"/>
      <c r="GAJ71"/>
      <c r="GAK71"/>
      <c r="GAL71"/>
      <c r="GAM71"/>
      <c r="GAN71"/>
      <c r="GAO71"/>
      <c r="GAP71"/>
      <c r="GAQ71"/>
      <c r="GAR71"/>
      <c r="GAS71"/>
      <c r="GAT71"/>
      <c r="GAU71"/>
      <c r="GAV71"/>
      <c r="GAW71"/>
      <c r="GAX71"/>
      <c r="GAY71"/>
      <c r="GAZ71"/>
      <c r="GBA71"/>
      <c r="GBB71"/>
      <c r="GBC71"/>
      <c r="GBD71"/>
      <c r="GBE71"/>
      <c r="GBF71"/>
      <c r="GBG71"/>
      <c r="GBH71"/>
      <c r="GBI71"/>
      <c r="GBJ71"/>
      <c r="GBK71"/>
      <c r="GBL71"/>
      <c r="GBM71"/>
      <c r="GBN71"/>
      <c r="GBO71"/>
      <c r="GBP71"/>
      <c r="GBQ71"/>
      <c r="GBR71"/>
      <c r="GBS71"/>
      <c r="GBT71"/>
      <c r="GBU71"/>
      <c r="GBV71"/>
      <c r="GBW71"/>
      <c r="GBX71"/>
      <c r="GBY71"/>
      <c r="GBZ71"/>
      <c r="GCA71"/>
      <c r="GCB71"/>
      <c r="GCC71"/>
      <c r="GCD71"/>
      <c r="GCE71"/>
      <c r="GCF71"/>
      <c r="GCG71"/>
      <c r="GCH71"/>
      <c r="GCI71"/>
      <c r="GCJ71"/>
      <c r="GCK71"/>
      <c r="GCL71"/>
      <c r="GCM71"/>
      <c r="GCN71"/>
      <c r="GCO71"/>
      <c r="GCP71"/>
      <c r="GCQ71"/>
      <c r="GCR71"/>
      <c r="GCS71"/>
      <c r="GCT71"/>
      <c r="GCU71"/>
      <c r="GCV71"/>
      <c r="GCW71"/>
      <c r="GCX71"/>
      <c r="GCY71"/>
      <c r="GCZ71"/>
      <c r="GDA71"/>
      <c r="GDB71"/>
      <c r="GDC71"/>
      <c r="GDD71"/>
      <c r="GDE71"/>
      <c r="GDF71"/>
      <c r="GDG71"/>
      <c r="GDH71"/>
      <c r="GDI71"/>
      <c r="GDJ71"/>
      <c r="GDK71"/>
      <c r="GDL71"/>
      <c r="GDM71"/>
      <c r="GDN71"/>
      <c r="GDO71"/>
      <c r="GDP71"/>
      <c r="GDQ71"/>
      <c r="GDR71"/>
      <c r="GDS71"/>
      <c r="GDT71"/>
      <c r="GDU71"/>
      <c r="GDV71"/>
      <c r="GDW71"/>
      <c r="GDX71"/>
      <c r="GDY71"/>
      <c r="GDZ71"/>
      <c r="GEA71"/>
      <c r="GEB71"/>
      <c r="GEC71"/>
      <c r="GED71"/>
      <c r="GEE71"/>
      <c r="GEF71"/>
      <c r="GEG71"/>
      <c r="GEH71"/>
      <c r="GEI71"/>
      <c r="GEJ71"/>
      <c r="GEK71"/>
      <c r="GEL71"/>
      <c r="GEM71"/>
      <c r="GEN71"/>
      <c r="GEO71"/>
      <c r="GEP71"/>
      <c r="GEQ71"/>
      <c r="GER71"/>
      <c r="GES71"/>
      <c r="GET71"/>
      <c r="GEU71"/>
      <c r="GEV71"/>
      <c r="GEW71"/>
      <c r="GEX71"/>
      <c r="GEY71"/>
      <c r="GEZ71"/>
      <c r="GFA71"/>
      <c r="GFB71"/>
      <c r="GFC71"/>
      <c r="GFD71"/>
      <c r="GFE71"/>
      <c r="GFF71"/>
      <c r="GFG71"/>
      <c r="GFH71"/>
      <c r="GFI71"/>
      <c r="GFJ71"/>
      <c r="GFK71"/>
      <c r="GFL71"/>
      <c r="GFM71"/>
      <c r="GFN71"/>
      <c r="GFO71"/>
      <c r="GFP71"/>
      <c r="GFQ71"/>
      <c r="GFR71"/>
      <c r="GFS71"/>
      <c r="GFT71"/>
      <c r="GFU71"/>
      <c r="GFV71"/>
      <c r="GFW71"/>
      <c r="GFX71"/>
      <c r="GFY71"/>
      <c r="GFZ71"/>
      <c r="GGA71"/>
      <c r="GGB71"/>
      <c r="GGC71"/>
      <c r="GGD71"/>
      <c r="GGE71"/>
      <c r="GGF71"/>
      <c r="GGG71"/>
      <c r="GGH71"/>
      <c r="GGI71"/>
      <c r="GGJ71"/>
      <c r="GGK71"/>
      <c r="GGL71"/>
      <c r="GGM71"/>
      <c r="GGN71"/>
      <c r="GGO71"/>
      <c r="GGP71"/>
      <c r="GGQ71"/>
      <c r="GGR71"/>
      <c r="GGS71"/>
      <c r="GGT71"/>
      <c r="GGU71"/>
      <c r="GGV71"/>
      <c r="GGW71"/>
      <c r="GGX71"/>
      <c r="GGY71"/>
      <c r="GGZ71"/>
      <c r="GHA71"/>
      <c r="GHB71"/>
      <c r="GHC71"/>
      <c r="GHD71"/>
      <c r="GHE71"/>
      <c r="GHF71"/>
      <c r="GHG71"/>
      <c r="GHH71"/>
      <c r="GHI71"/>
      <c r="GHJ71"/>
      <c r="GHK71"/>
      <c r="GHL71"/>
      <c r="GHM71"/>
      <c r="GHN71"/>
      <c r="GHO71"/>
      <c r="GHP71"/>
      <c r="GHQ71"/>
      <c r="GHR71"/>
      <c r="GHS71"/>
      <c r="GHT71"/>
      <c r="GHU71"/>
      <c r="GHV71"/>
      <c r="GHW71"/>
      <c r="GHX71"/>
      <c r="GHY71"/>
      <c r="GHZ71"/>
      <c r="GIA71"/>
      <c r="GIB71"/>
      <c r="GIC71"/>
      <c r="GID71"/>
      <c r="GIE71"/>
      <c r="GIF71"/>
      <c r="GIG71"/>
      <c r="GIH71"/>
      <c r="GII71"/>
      <c r="GIJ71"/>
      <c r="GIK71"/>
      <c r="GIL71"/>
      <c r="GIM71"/>
      <c r="GIN71"/>
      <c r="GIO71"/>
      <c r="GIP71"/>
      <c r="GIQ71"/>
      <c r="GIR71"/>
      <c r="GIS71"/>
      <c r="GIT71"/>
      <c r="GIU71"/>
      <c r="GIV71"/>
      <c r="GIW71"/>
      <c r="GIX71"/>
      <c r="GIY71"/>
      <c r="GIZ71"/>
      <c r="GJA71"/>
      <c r="GJB71"/>
      <c r="GJC71"/>
      <c r="GJD71"/>
      <c r="GJE71"/>
      <c r="GJF71"/>
      <c r="GJG71"/>
      <c r="GJH71"/>
      <c r="GJI71"/>
      <c r="GJJ71"/>
      <c r="GJK71"/>
      <c r="GJL71"/>
      <c r="GJM71"/>
      <c r="GJN71"/>
      <c r="GJO71"/>
      <c r="GJP71"/>
      <c r="GJQ71"/>
      <c r="GJR71"/>
      <c r="GJS71"/>
      <c r="GJT71"/>
      <c r="GJU71"/>
      <c r="GJV71"/>
      <c r="GJW71"/>
      <c r="GJX71"/>
      <c r="GJY71"/>
      <c r="GJZ71"/>
      <c r="GKA71"/>
      <c r="GKB71"/>
      <c r="GKC71"/>
      <c r="GKD71"/>
      <c r="GKE71"/>
      <c r="GKF71"/>
      <c r="GKG71"/>
      <c r="GKH71"/>
      <c r="GKI71"/>
      <c r="GKJ71"/>
      <c r="GKK71"/>
      <c r="GKL71"/>
      <c r="GKM71"/>
      <c r="GKN71"/>
      <c r="GKO71"/>
      <c r="GKP71"/>
      <c r="GKQ71"/>
      <c r="GKR71"/>
      <c r="GKS71"/>
      <c r="GKT71"/>
      <c r="GKU71"/>
      <c r="GKV71"/>
      <c r="GKW71"/>
      <c r="GKX71"/>
      <c r="GKY71"/>
      <c r="GKZ71"/>
      <c r="GLA71"/>
      <c r="GLB71"/>
      <c r="GLC71"/>
      <c r="GLD71"/>
      <c r="GLE71"/>
      <c r="GLF71"/>
      <c r="GLG71"/>
      <c r="GLH71"/>
      <c r="GLI71"/>
      <c r="GLJ71"/>
      <c r="GLK71"/>
      <c r="GLL71"/>
      <c r="GLM71"/>
      <c r="GLN71"/>
      <c r="GLO71"/>
      <c r="GLP71"/>
      <c r="GLQ71"/>
      <c r="GLR71"/>
      <c r="GLS71"/>
      <c r="GLT71"/>
      <c r="GLU71"/>
      <c r="GLV71"/>
      <c r="GLW71"/>
      <c r="GLX71"/>
      <c r="GLY71"/>
      <c r="GLZ71"/>
      <c r="GMA71"/>
      <c r="GMB71"/>
      <c r="GMC71"/>
      <c r="GMD71"/>
      <c r="GME71"/>
      <c r="GMF71"/>
      <c r="GMG71"/>
      <c r="GMH71"/>
      <c r="GMI71"/>
      <c r="GMJ71"/>
      <c r="GMK71"/>
      <c r="GML71"/>
      <c r="GMM71"/>
      <c r="GMN71"/>
      <c r="GMO71"/>
      <c r="GMP71"/>
      <c r="GMQ71"/>
      <c r="GMR71"/>
      <c r="GMS71"/>
      <c r="GMT71"/>
      <c r="GMU71"/>
      <c r="GMV71"/>
      <c r="GMW71"/>
      <c r="GMX71"/>
      <c r="GMY71"/>
      <c r="GMZ71"/>
      <c r="GNA71"/>
      <c r="GNB71"/>
      <c r="GNC71"/>
      <c r="GND71"/>
      <c r="GNE71"/>
      <c r="GNF71"/>
      <c r="GNG71"/>
      <c r="GNH71"/>
      <c r="GNI71"/>
      <c r="GNJ71"/>
      <c r="GNK71"/>
      <c r="GNL71"/>
      <c r="GNM71"/>
      <c r="GNN71"/>
      <c r="GNO71"/>
      <c r="GNP71"/>
      <c r="GNQ71"/>
      <c r="GNR71"/>
      <c r="GNS71"/>
      <c r="GNT71"/>
      <c r="GNU71"/>
      <c r="GNV71"/>
      <c r="GNW71"/>
      <c r="GNX71"/>
      <c r="GNY71"/>
      <c r="GNZ71"/>
      <c r="GOA71"/>
      <c r="GOB71"/>
      <c r="GOC71"/>
      <c r="GOD71"/>
      <c r="GOE71"/>
      <c r="GOF71"/>
      <c r="GOG71"/>
      <c r="GOH71"/>
      <c r="GOI71"/>
      <c r="GOJ71"/>
      <c r="GOK71"/>
      <c r="GOL71"/>
      <c r="GOM71"/>
      <c r="GON71"/>
      <c r="GOO71"/>
      <c r="GOP71"/>
      <c r="GOQ71"/>
      <c r="GOR71"/>
      <c r="GOS71"/>
      <c r="GOT71"/>
      <c r="GOU71"/>
      <c r="GOV71"/>
      <c r="GOW71"/>
      <c r="GOX71"/>
      <c r="GOY71"/>
      <c r="GOZ71"/>
      <c r="GPA71"/>
      <c r="GPB71"/>
      <c r="GPC71"/>
      <c r="GPD71"/>
      <c r="GPE71"/>
      <c r="GPF71"/>
      <c r="GPG71"/>
      <c r="GPH71"/>
      <c r="GPI71"/>
      <c r="GPJ71"/>
      <c r="GPK71"/>
      <c r="GPL71"/>
      <c r="GPM71"/>
      <c r="GPN71"/>
      <c r="GPO71"/>
      <c r="GPP71"/>
      <c r="GPQ71"/>
      <c r="GPR71"/>
      <c r="GPS71"/>
      <c r="GPT71"/>
      <c r="GPU71"/>
      <c r="GPV71"/>
      <c r="GPW71"/>
      <c r="GPX71"/>
      <c r="GPY71"/>
      <c r="GPZ71"/>
      <c r="GQA71"/>
      <c r="GQB71"/>
      <c r="GQC71"/>
      <c r="GQD71"/>
      <c r="GQE71"/>
      <c r="GQF71"/>
      <c r="GQG71"/>
      <c r="GQH71"/>
      <c r="GQI71"/>
      <c r="GQJ71"/>
      <c r="GQK71"/>
      <c r="GQL71"/>
      <c r="GQM71"/>
      <c r="GQN71"/>
      <c r="GQO71"/>
      <c r="GQP71"/>
      <c r="GQQ71"/>
      <c r="GQR71"/>
      <c r="GQS71"/>
      <c r="GQT71"/>
      <c r="GQU71"/>
      <c r="GQV71"/>
      <c r="GQW71"/>
      <c r="GQX71"/>
      <c r="GQY71"/>
      <c r="GQZ71"/>
      <c r="GRA71"/>
      <c r="GRB71"/>
      <c r="GRC71"/>
      <c r="GRD71"/>
      <c r="GRE71"/>
      <c r="GRF71"/>
      <c r="GRG71"/>
      <c r="GRH71"/>
      <c r="GRI71"/>
      <c r="GRJ71"/>
      <c r="GRK71"/>
      <c r="GRL71"/>
      <c r="GRM71"/>
      <c r="GRN71"/>
      <c r="GRO71"/>
      <c r="GRP71"/>
      <c r="GRQ71"/>
      <c r="GRR71"/>
      <c r="GRS71"/>
      <c r="GRT71"/>
      <c r="GRU71"/>
      <c r="GRV71"/>
      <c r="GRW71"/>
      <c r="GRX71"/>
      <c r="GRY71"/>
      <c r="GRZ71"/>
      <c r="GSA71"/>
      <c r="GSB71"/>
      <c r="GSC71"/>
      <c r="GSD71"/>
      <c r="GSE71"/>
      <c r="GSF71"/>
      <c r="GSG71"/>
      <c r="GSH71"/>
      <c r="GSI71"/>
      <c r="GSJ71"/>
      <c r="GSK71"/>
      <c r="GSL71"/>
      <c r="GSM71"/>
      <c r="GSN71"/>
      <c r="GSO71"/>
      <c r="GSP71"/>
      <c r="GSQ71"/>
      <c r="GSR71"/>
      <c r="GSS71"/>
      <c r="GST71"/>
      <c r="GSU71"/>
      <c r="GSV71"/>
      <c r="GSW71"/>
      <c r="GSX71"/>
      <c r="GSY71"/>
      <c r="GSZ71"/>
      <c r="GTA71"/>
      <c r="GTB71"/>
      <c r="GTC71"/>
      <c r="GTD71"/>
      <c r="GTE71"/>
      <c r="GTF71"/>
      <c r="GTG71"/>
      <c r="GTH71"/>
      <c r="GTI71"/>
      <c r="GTJ71"/>
      <c r="GTK71"/>
      <c r="GTL71"/>
      <c r="GTM71"/>
      <c r="GTN71"/>
      <c r="GTO71"/>
      <c r="GTP71"/>
      <c r="GTQ71"/>
      <c r="GTR71"/>
      <c r="GTS71"/>
      <c r="GTT71"/>
      <c r="GTU71"/>
      <c r="GTV71"/>
      <c r="GTW71"/>
      <c r="GTX71"/>
      <c r="GTY71"/>
      <c r="GTZ71"/>
      <c r="GUA71"/>
      <c r="GUB71"/>
      <c r="GUC71"/>
      <c r="GUD71"/>
      <c r="GUE71"/>
      <c r="GUF71"/>
      <c r="GUG71"/>
      <c r="GUH71"/>
      <c r="GUI71"/>
      <c r="GUJ71"/>
      <c r="GUK71"/>
      <c r="GUL71"/>
      <c r="GUM71"/>
      <c r="GUN71"/>
      <c r="GUO71"/>
      <c r="GUP71"/>
      <c r="GUQ71"/>
      <c r="GUR71"/>
      <c r="GUS71"/>
      <c r="GUT71"/>
      <c r="GUU71"/>
      <c r="GUV71"/>
      <c r="GUW71"/>
      <c r="GUX71"/>
      <c r="GUY71"/>
      <c r="GUZ71"/>
      <c r="GVA71"/>
      <c r="GVB71"/>
      <c r="GVC71"/>
      <c r="GVD71"/>
      <c r="GVE71"/>
      <c r="GVF71"/>
      <c r="GVG71"/>
      <c r="GVH71"/>
      <c r="GVI71"/>
      <c r="GVJ71"/>
      <c r="GVK71"/>
      <c r="GVL71"/>
      <c r="GVM71"/>
      <c r="GVN71"/>
      <c r="GVO71"/>
      <c r="GVP71"/>
      <c r="GVQ71"/>
      <c r="GVR71"/>
      <c r="GVS71"/>
      <c r="GVT71"/>
      <c r="GVU71"/>
      <c r="GVV71"/>
      <c r="GVW71"/>
      <c r="GVX71"/>
      <c r="GVY71"/>
      <c r="GVZ71"/>
      <c r="GWA71"/>
      <c r="GWB71"/>
      <c r="GWC71"/>
      <c r="GWD71"/>
      <c r="GWE71"/>
      <c r="GWF71"/>
      <c r="GWG71"/>
      <c r="GWH71"/>
      <c r="GWI71"/>
      <c r="GWJ71"/>
      <c r="GWK71"/>
      <c r="GWL71"/>
      <c r="GWM71"/>
      <c r="GWN71"/>
      <c r="GWO71"/>
      <c r="GWP71"/>
      <c r="GWQ71"/>
      <c r="GWR71"/>
      <c r="GWS71"/>
      <c r="GWT71"/>
      <c r="GWU71"/>
      <c r="GWV71"/>
      <c r="GWW71"/>
      <c r="GWX71"/>
      <c r="GWY71"/>
      <c r="GWZ71"/>
      <c r="GXA71"/>
      <c r="GXB71"/>
      <c r="GXC71"/>
      <c r="GXD71"/>
      <c r="GXE71"/>
      <c r="GXF71"/>
      <c r="GXG71"/>
      <c r="GXH71"/>
      <c r="GXI71"/>
      <c r="GXJ71"/>
      <c r="GXK71"/>
      <c r="GXL71"/>
      <c r="GXM71"/>
      <c r="GXN71"/>
      <c r="GXO71"/>
      <c r="GXP71"/>
      <c r="GXQ71"/>
      <c r="GXR71"/>
      <c r="GXS71"/>
      <c r="GXT71"/>
      <c r="GXU71"/>
      <c r="GXV71"/>
      <c r="GXW71"/>
      <c r="GXX71"/>
      <c r="GXY71"/>
      <c r="GXZ71"/>
      <c r="GYA71"/>
      <c r="GYB71"/>
      <c r="GYC71"/>
      <c r="GYD71"/>
      <c r="GYE71"/>
      <c r="GYF71"/>
      <c r="GYG71"/>
      <c r="GYH71"/>
      <c r="GYI71"/>
      <c r="GYJ71"/>
      <c r="GYK71"/>
      <c r="GYL71"/>
      <c r="GYM71"/>
      <c r="GYN71"/>
      <c r="GYO71"/>
      <c r="GYP71"/>
      <c r="GYQ71"/>
      <c r="GYR71"/>
      <c r="GYS71"/>
      <c r="GYT71"/>
      <c r="GYU71"/>
      <c r="GYV71"/>
      <c r="GYW71"/>
      <c r="GYX71"/>
      <c r="GYY71"/>
      <c r="GYZ71"/>
      <c r="GZA71"/>
      <c r="GZB71"/>
      <c r="GZC71"/>
      <c r="GZD71"/>
      <c r="GZE71"/>
      <c r="GZF71"/>
      <c r="GZG71"/>
      <c r="GZH71"/>
      <c r="GZI71"/>
      <c r="GZJ71"/>
      <c r="GZK71"/>
      <c r="GZL71"/>
      <c r="GZM71"/>
      <c r="GZN71"/>
      <c r="GZO71"/>
      <c r="GZP71"/>
      <c r="GZQ71"/>
      <c r="GZR71"/>
      <c r="GZS71"/>
      <c r="GZT71"/>
      <c r="GZU71"/>
      <c r="GZV71"/>
      <c r="GZW71"/>
      <c r="GZX71"/>
      <c r="GZY71"/>
      <c r="GZZ71"/>
      <c r="HAA71"/>
      <c r="HAB71"/>
      <c r="HAC71"/>
      <c r="HAD71"/>
      <c r="HAE71"/>
      <c r="HAF71"/>
      <c r="HAG71"/>
      <c r="HAH71"/>
      <c r="HAI71"/>
      <c r="HAJ71"/>
      <c r="HAK71"/>
      <c r="HAL71"/>
      <c r="HAM71"/>
      <c r="HAN71"/>
      <c r="HAO71"/>
      <c r="HAP71"/>
      <c r="HAQ71"/>
      <c r="HAR71"/>
      <c r="HAS71"/>
      <c r="HAT71"/>
      <c r="HAU71"/>
      <c r="HAV71"/>
      <c r="HAW71"/>
      <c r="HAX71"/>
      <c r="HAY71"/>
      <c r="HAZ71"/>
      <c r="HBA71"/>
      <c r="HBB71"/>
      <c r="HBC71"/>
      <c r="HBD71"/>
      <c r="HBE71"/>
      <c r="HBF71"/>
      <c r="HBG71"/>
      <c r="HBH71"/>
      <c r="HBI71"/>
      <c r="HBJ71"/>
      <c r="HBK71"/>
      <c r="HBL71"/>
      <c r="HBM71"/>
      <c r="HBN71"/>
      <c r="HBO71"/>
      <c r="HBP71"/>
      <c r="HBQ71"/>
      <c r="HBR71"/>
      <c r="HBS71"/>
      <c r="HBT71"/>
      <c r="HBU71"/>
      <c r="HBV71"/>
      <c r="HBW71"/>
      <c r="HBX71"/>
      <c r="HBY71"/>
      <c r="HBZ71"/>
      <c r="HCA71"/>
      <c r="HCB71"/>
      <c r="HCC71"/>
      <c r="HCD71"/>
      <c r="HCE71"/>
      <c r="HCF71"/>
      <c r="HCG71"/>
      <c r="HCH71"/>
      <c r="HCI71"/>
      <c r="HCJ71"/>
      <c r="HCK71"/>
      <c r="HCL71"/>
      <c r="HCM71"/>
      <c r="HCN71"/>
      <c r="HCO71"/>
      <c r="HCP71"/>
      <c r="HCQ71"/>
      <c r="HCR71"/>
      <c r="HCS71"/>
      <c r="HCT71"/>
      <c r="HCU71"/>
      <c r="HCV71"/>
      <c r="HCW71"/>
      <c r="HCX71"/>
      <c r="HCY71"/>
      <c r="HCZ71"/>
      <c r="HDA71"/>
      <c r="HDB71"/>
      <c r="HDC71"/>
      <c r="HDD71"/>
      <c r="HDE71"/>
      <c r="HDF71"/>
      <c r="HDG71"/>
      <c r="HDH71"/>
      <c r="HDI71"/>
      <c r="HDJ71"/>
      <c r="HDK71"/>
      <c r="HDL71"/>
      <c r="HDM71"/>
      <c r="HDN71"/>
      <c r="HDO71"/>
      <c r="HDP71"/>
      <c r="HDQ71"/>
      <c r="HDR71"/>
      <c r="HDS71"/>
      <c r="HDT71"/>
      <c r="HDU71"/>
      <c r="HDV71"/>
      <c r="HDW71"/>
      <c r="HDX71"/>
      <c r="HDY71"/>
      <c r="HDZ71"/>
      <c r="HEA71"/>
      <c r="HEB71"/>
      <c r="HEC71"/>
      <c r="HED71"/>
      <c r="HEE71"/>
      <c r="HEF71"/>
      <c r="HEG71"/>
      <c r="HEH71"/>
      <c r="HEI71"/>
      <c r="HEJ71"/>
      <c r="HEK71"/>
      <c r="HEL71"/>
      <c r="HEM71"/>
      <c r="HEN71"/>
      <c r="HEO71"/>
      <c r="HEP71"/>
      <c r="HEQ71"/>
      <c r="HER71"/>
      <c r="HES71"/>
      <c r="HET71"/>
      <c r="HEU71"/>
      <c r="HEV71"/>
      <c r="HEW71"/>
      <c r="HEX71"/>
      <c r="HEY71"/>
      <c r="HEZ71"/>
      <c r="HFA71"/>
      <c r="HFB71"/>
      <c r="HFC71"/>
      <c r="HFD71"/>
      <c r="HFE71"/>
      <c r="HFF71"/>
      <c r="HFG71"/>
      <c r="HFH71"/>
      <c r="HFI71"/>
      <c r="HFJ71"/>
      <c r="HFK71"/>
      <c r="HFL71"/>
      <c r="HFM71"/>
      <c r="HFN71"/>
      <c r="HFO71"/>
      <c r="HFP71"/>
      <c r="HFQ71"/>
      <c r="HFR71"/>
      <c r="HFS71"/>
      <c r="HFT71"/>
      <c r="HFU71"/>
      <c r="HFV71"/>
      <c r="HFW71"/>
      <c r="HFX71"/>
      <c r="HFY71"/>
      <c r="HFZ71"/>
      <c r="HGA71"/>
      <c r="HGB71"/>
      <c r="HGC71"/>
      <c r="HGD71"/>
      <c r="HGE71"/>
      <c r="HGF71"/>
      <c r="HGG71"/>
      <c r="HGH71"/>
      <c r="HGI71"/>
      <c r="HGJ71"/>
      <c r="HGK71"/>
      <c r="HGL71"/>
      <c r="HGM71"/>
      <c r="HGN71"/>
      <c r="HGO71"/>
      <c r="HGP71"/>
      <c r="HGQ71"/>
      <c r="HGR71"/>
      <c r="HGS71"/>
      <c r="HGT71"/>
      <c r="HGU71"/>
      <c r="HGV71"/>
      <c r="HGW71"/>
      <c r="HGX71"/>
      <c r="HGY71"/>
      <c r="HGZ71"/>
      <c r="HHA71"/>
      <c r="HHB71"/>
      <c r="HHC71"/>
      <c r="HHD71"/>
      <c r="HHE71"/>
      <c r="HHF71"/>
      <c r="HHG71"/>
      <c r="HHH71"/>
      <c r="HHI71"/>
      <c r="HHJ71"/>
      <c r="HHK71"/>
      <c r="HHL71"/>
      <c r="HHM71"/>
      <c r="HHN71"/>
      <c r="HHO71"/>
      <c r="HHP71"/>
      <c r="HHQ71"/>
      <c r="HHR71"/>
      <c r="HHS71"/>
      <c r="HHT71"/>
      <c r="HHU71"/>
      <c r="HHV71"/>
      <c r="HHW71"/>
      <c r="HHX71"/>
      <c r="HHY71"/>
      <c r="HHZ71"/>
      <c r="HIA71"/>
      <c r="HIB71"/>
      <c r="HIC71"/>
      <c r="HID71"/>
      <c r="HIE71"/>
      <c r="HIF71"/>
      <c r="HIG71"/>
      <c r="HIH71"/>
      <c r="HII71"/>
      <c r="HIJ71"/>
      <c r="HIK71"/>
      <c r="HIL71"/>
      <c r="HIM71"/>
      <c r="HIN71"/>
      <c r="HIO71"/>
      <c r="HIP71"/>
      <c r="HIQ71"/>
      <c r="HIR71"/>
      <c r="HIS71"/>
      <c r="HIT71"/>
      <c r="HIU71"/>
      <c r="HIV71"/>
      <c r="HIW71"/>
      <c r="HIX71"/>
      <c r="HIY71"/>
      <c r="HIZ71"/>
      <c r="HJA71"/>
      <c r="HJB71"/>
      <c r="HJC71"/>
      <c r="HJD71"/>
      <c r="HJE71"/>
      <c r="HJF71"/>
      <c r="HJG71"/>
      <c r="HJH71"/>
      <c r="HJI71"/>
      <c r="HJJ71"/>
      <c r="HJK71"/>
      <c r="HJL71"/>
      <c r="HJM71"/>
      <c r="HJN71"/>
      <c r="HJO71"/>
      <c r="HJP71"/>
      <c r="HJQ71"/>
      <c r="HJR71"/>
      <c r="HJS71"/>
      <c r="HJT71"/>
      <c r="HJU71"/>
      <c r="HJV71"/>
      <c r="HJW71"/>
      <c r="HJX71"/>
      <c r="HJY71"/>
      <c r="HJZ71"/>
      <c r="HKA71"/>
      <c r="HKB71"/>
      <c r="HKC71"/>
      <c r="HKD71"/>
      <c r="HKE71"/>
      <c r="HKF71"/>
      <c r="HKG71"/>
      <c r="HKH71"/>
      <c r="HKI71"/>
      <c r="HKJ71"/>
      <c r="HKK71"/>
      <c r="HKL71"/>
      <c r="HKM71"/>
      <c r="HKN71"/>
      <c r="HKO71"/>
      <c r="HKP71"/>
      <c r="HKQ71"/>
      <c r="HKR71"/>
      <c r="HKS71"/>
      <c r="HKT71"/>
      <c r="HKU71"/>
      <c r="HKV71"/>
      <c r="HKW71"/>
      <c r="HKX71"/>
      <c r="HKY71"/>
      <c r="HKZ71"/>
      <c r="HLA71"/>
      <c r="HLB71"/>
      <c r="HLC71"/>
      <c r="HLD71"/>
      <c r="HLE71"/>
      <c r="HLF71"/>
      <c r="HLG71"/>
      <c r="HLH71"/>
      <c r="HLI71"/>
      <c r="HLJ71"/>
      <c r="HLK71"/>
      <c r="HLL71"/>
      <c r="HLM71"/>
      <c r="HLN71"/>
      <c r="HLO71"/>
      <c r="HLP71"/>
      <c r="HLQ71"/>
      <c r="HLR71"/>
      <c r="HLS71"/>
      <c r="HLT71"/>
      <c r="HLU71"/>
      <c r="HLV71"/>
      <c r="HLW71"/>
      <c r="HLX71"/>
      <c r="HLY71"/>
      <c r="HLZ71"/>
      <c r="HMA71"/>
      <c r="HMB71"/>
      <c r="HMC71"/>
      <c r="HMD71"/>
      <c r="HME71"/>
      <c r="HMF71"/>
      <c r="HMG71"/>
      <c r="HMH71"/>
      <c r="HMI71"/>
      <c r="HMJ71"/>
      <c r="HMK71"/>
      <c r="HML71"/>
      <c r="HMM71"/>
      <c r="HMN71"/>
      <c r="HMO71"/>
      <c r="HMP71"/>
      <c r="HMQ71"/>
      <c r="HMR71"/>
      <c r="HMS71"/>
      <c r="HMT71"/>
      <c r="HMU71"/>
      <c r="HMV71"/>
      <c r="HMW71"/>
      <c r="HMX71"/>
      <c r="HMY71"/>
      <c r="HMZ71"/>
      <c r="HNA71"/>
      <c r="HNB71"/>
      <c r="HNC71"/>
      <c r="HND71"/>
      <c r="HNE71"/>
      <c r="HNF71"/>
      <c r="HNG71"/>
      <c r="HNH71"/>
      <c r="HNI71"/>
      <c r="HNJ71"/>
      <c r="HNK71"/>
      <c r="HNL71"/>
      <c r="HNM71"/>
      <c r="HNN71"/>
      <c r="HNO71"/>
      <c r="HNP71"/>
      <c r="HNQ71"/>
      <c r="HNR71"/>
      <c r="HNS71"/>
      <c r="HNT71"/>
      <c r="HNU71"/>
      <c r="HNV71"/>
      <c r="HNW71"/>
      <c r="HNX71"/>
      <c r="HNY71"/>
      <c r="HNZ71"/>
      <c r="HOA71"/>
      <c r="HOB71"/>
      <c r="HOC71"/>
      <c r="HOD71"/>
      <c r="HOE71"/>
      <c r="HOF71"/>
      <c r="HOG71"/>
      <c r="HOH71"/>
      <c r="HOI71"/>
      <c r="HOJ71"/>
      <c r="HOK71"/>
      <c r="HOL71"/>
      <c r="HOM71"/>
      <c r="HON71"/>
      <c r="HOO71"/>
      <c r="HOP71"/>
      <c r="HOQ71"/>
      <c r="HOR71"/>
      <c r="HOS71"/>
      <c r="HOT71"/>
      <c r="HOU71"/>
      <c r="HOV71"/>
      <c r="HOW71"/>
      <c r="HOX71"/>
      <c r="HOY71"/>
      <c r="HOZ71"/>
      <c r="HPA71"/>
      <c r="HPB71"/>
      <c r="HPC71"/>
      <c r="HPD71"/>
      <c r="HPE71"/>
      <c r="HPF71"/>
      <c r="HPG71"/>
      <c r="HPH71"/>
      <c r="HPI71"/>
      <c r="HPJ71"/>
      <c r="HPK71"/>
      <c r="HPL71"/>
      <c r="HPM71"/>
      <c r="HPN71"/>
      <c r="HPO71"/>
      <c r="HPP71"/>
      <c r="HPQ71"/>
      <c r="HPR71"/>
      <c r="HPS71"/>
      <c r="HPT71"/>
      <c r="HPU71"/>
      <c r="HPV71"/>
      <c r="HPW71"/>
      <c r="HPX71"/>
      <c r="HPY71"/>
      <c r="HPZ71"/>
      <c r="HQA71"/>
      <c r="HQB71"/>
      <c r="HQC71"/>
      <c r="HQD71"/>
      <c r="HQE71"/>
      <c r="HQF71"/>
      <c r="HQG71"/>
      <c r="HQH71"/>
      <c r="HQI71"/>
      <c r="HQJ71"/>
      <c r="HQK71"/>
      <c r="HQL71"/>
      <c r="HQM71"/>
      <c r="HQN71"/>
      <c r="HQO71"/>
      <c r="HQP71"/>
      <c r="HQQ71"/>
      <c r="HQR71"/>
      <c r="HQS71"/>
      <c r="HQT71"/>
      <c r="HQU71"/>
      <c r="HQV71"/>
      <c r="HQW71"/>
      <c r="HQX71"/>
      <c r="HQY71"/>
      <c r="HQZ71"/>
      <c r="HRA71"/>
      <c r="HRB71"/>
      <c r="HRC71"/>
      <c r="HRD71"/>
      <c r="HRE71"/>
      <c r="HRF71"/>
      <c r="HRG71"/>
      <c r="HRH71"/>
      <c r="HRI71"/>
      <c r="HRJ71"/>
      <c r="HRK71"/>
      <c r="HRL71"/>
      <c r="HRM71"/>
      <c r="HRN71"/>
      <c r="HRO71"/>
      <c r="HRP71"/>
      <c r="HRQ71"/>
      <c r="HRR71"/>
      <c r="HRS71"/>
      <c r="HRT71"/>
      <c r="HRU71"/>
      <c r="HRV71"/>
      <c r="HRW71"/>
      <c r="HRX71"/>
      <c r="HRY71"/>
      <c r="HRZ71"/>
      <c r="HSA71"/>
      <c r="HSB71"/>
      <c r="HSC71"/>
      <c r="HSD71"/>
      <c r="HSE71"/>
      <c r="HSF71"/>
      <c r="HSG71"/>
      <c r="HSH71"/>
      <c r="HSI71"/>
      <c r="HSJ71"/>
      <c r="HSK71"/>
      <c r="HSL71"/>
      <c r="HSM71"/>
      <c r="HSN71"/>
      <c r="HSO71"/>
      <c r="HSP71"/>
      <c r="HSQ71"/>
      <c r="HSR71"/>
      <c r="HSS71"/>
      <c r="HST71"/>
      <c r="HSU71"/>
      <c r="HSV71"/>
      <c r="HSW71"/>
      <c r="HSX71"/>
      <c r="HSY71"/>
      <c r="HSZ71"/>
      <c r="HTA71"/>
      <c r="HTB71"/>
      <c r="HTC71"/>
      <c r="HTD71"/>
      <c r="HTE71"/>
      <c r="HTF71"/>
      <c r="HTG71"/>
      <c r="HTH71"/>
      <c r="HTI71"/>
      <c r="HTJ71"/>
      <c r="HTK71"/>
      <c r="HTL71"/>
      <c r="HTM71"/>
      <c r="HTN71"/>
      <c r="HTO71"/>
      <c r="HTP71"/>
      <c r="HTQ71"/>
      <c r="HTR71"/>
      <c r="HTS71"/>
      <c r="HTT71"/>
      <c r="HTU71"/>
      <c r="HTV71"/>
      <c r="HTW71"/>
      <c r="HTX71"/>
      <c r="HTY71"/>
      <c r="HTZ71"/>
      <c r="HUA71"/>
      <c r="HUB71"/>
      <c r="HUC71"/>
      <c r="HUD71"/>
      <c r="HUE71"/>
      <c r="HUF71"/>
      <c r="HUG71"/>
      <c r="HUH71"/>
      <c r="HUI71"/>
      <c r="HUJ71"/>
      <c r="HUK71"/>
      <c r="HUL71"/>
      <c r="HUM71"/>
      <c r="HUN71"/>
      <c r="HUO71"/>
      <c r="HUP71"/>
      <c r="HUQ71"/>
      <c r="HUR71"/>
      <c r="HUS71"/>
      <c r="HUT71"/>
      <c r="HUU71"/>
      <c r="HUV71"/>
      <c r="HUW71"/>
      <c r="HUX71"/>
      <c r="HUY71"/>
      <c r="HUZ71"/>
      <c r="HVA71"/>
      <c r="HVB71"/>
      <c r="HVC71"/>
      <c r="HVD71"/>
      <c r="HVE71"/>
      <c r="HVF71"/>
      <c r="HVG71"/>
      <c r="HVH71"/>
      <c r="HVI71"/>
      <c r="HVJ71"/>
      <c r="HVK71"/>
      <c r="HVL71"/>
      <c r="HVM71"/>
      <c r="HVN71"/>
      <c r="HVO71"/>
      <c r="HVP71"/>
      <c r="HVQ71"/>
      <c r="HVR71"/>
      <c r="HVS71"/>
      <c r="HVT71"/>
      <c r="HVU71"/>
      <c r="HVV71"/>
      <c r="HVW71"/>
      <c r="HVX71"/>
      <c r="HVY71"/>
      <c r="HVZ71"/>
      <c r="HWA71"/>
      <c r="HWB71"/>
      <c r="HWC71"/>
      <c r="HWD71"/>
      <c r="HWE71"/>
      <c r="HWF71"/>
      <c r="HWG71"/>
      <c r="HWH71"/>
      <c r="HWI71"/>
      <c r="HWJ71"/>
      <c r="HWK71"/>
      <c r="HWL71"/>
      <c r="HWM71"/>
      <c r="HWN71"/>
      <c r="HWO71"/>
      <c r="HWP71"/>
      <c r="HWQ71"/>
      <c r="HWR71"/>
      <c r="HWS71"/>
      <c r="HWT71"/>
      <c r="HWU71"/>
      <c r="HWV71"/>
      <c r="HWW71"/>
      <c r="HWX71"/>
      <c r="HWY71"/>
      <c r="HWZ71"/>
      <c r="HXA71"/>
      <c r="HXB71"/>
      <c r="HXC71"/>
      <c r="HXD71"/>
      <c r="HXE71"/>
      <c r="HXF71"/>
      <c r="HXG71"/>
      <c r="HXH71"/>
      <c r="HXI71"/>
      <c r="HXJ71"/>
      <c r="HXK71"/>
      <c r="HXL71"/>
      <c r="HXM71"/>
      <c r="HXN71"/>
      <c r="HXO71"/>
      <c r="HXP71"/>
      <c r="HXQ71"/>
      <c r="HXR71"/>
      <c r="HXS71"/>
      <c r="HXT71"/>
      <c r="HXU71"/>
      <c r="HXV71"/>
      <c r="HXW71"/>
      <c r="HXX71"/>
      <c r="HXY71"/>
      <c r="HXZ71"/>
      <c r="HYA71"/>
      <c r="HYB71"/>
      <c r="HYC71"/>
      <c r="HYD71"/>
      <c r="HYE71"/>
      <c r="HYF71"/>
      <c r="HYG71"/>
      <c r="HYH71"/>
      <c r="HYI71"/>
      <c r="HYJ71"/>
      <c r="HYK71"/>
      <c r="HYL71"/>
      <c r="HYM71"/>
      <c r="HYN71"/>
      <c r="HYO71"/>
      <c r="HYP71"/>
      <c r="HYQ71"/>
      <c r="HYR71"/>
      <c r="HYS71"/>
      <c r="HYT71"/>
      <c r="HYU71"/>
      <c r="HYV71"/>
      <c r="HYW71"/>
      <c r="HYX71"/>
      <c r="HYY71"/>
      <c r="HYZ71"/>
      <c r="HZA71"/>
      <c r="HZB71"/>
      <c r="HZC71"/>
      <c r="HZD71"/>
      <c r="HZE71"/>
      <c r="HZF71"/>
      <c r="HZG71"/>
      <c r="HZH71"/>
      <c r="HZI71"/>
      <c r="HZJ71"/>
      <c r="HZK71"/>
      <c r="HZL71"/>
      <c r="HZM71"/>
      <c r="HZN71"/>
      <c r="HZO71"/>
      <c r="HZP71"/>
      <c r="HZQ71"/>
      <c r="HZR71"/>
      <c r="HZS71"/>
      <c r="HZT71"/>
      <c r="HZU71"/>
      <c r="HZV71"/>
      <c r="HZW71"/>
      <c r="HZX71"/>
      <c r="HZY71"/>
      <c r="HZZ71"/>
      <c r="IAA71"/>
      <c r="IAB71"/>
      <c r="IAC71"/>
      <c r="IAD71"/>
      <c r="IAE71"/>
      <c r="IAF71"/>
      <c r="IAG71"/>
      <c r="IAH71"/>
      <c r="IAI71"/>
      <c r="IAJ71"/>
      <c r="IAK71"/>
      <c r="IAL71"/>
      <c r="IAM71"/>
      <c r="IAN71"/>
      <c r="IAO71"/>
      <c r="IAP71"/>
      <c r="IAQ71"/>
      <c r="IAR71"/>
      <c r="IAS71"/>
      <c r="IAT71"/>
      <c r="IAU71"/>
      <c r="IAV71"/>
      <c r="IAW71"/>
      <c r="IAX71"/>
      <c r="IAY71"/>
      <c r="IAZ71"/>
      <c r="IBA71"/>
      <c r="IBB71"/>
      <c r="IBC71"/>
      <c r="IBD71"/>
      <c r="IBE71"/>
      <c r="IBF71"/>
      <c r="IBG71"/>
      <c r="IBH71"/>
      <c r="IBI71"/>
      <c r="IBJ71"/>
      <c r="IBK71"/>
      <c r="IBL71"/>
      <c r="IBM71"/>
      <c r="IBN71"/>
      <c r="IBO71"/>
      <c r="IBP71"/>
      <c r="IBQ71"/>
      <c r="IBR71"/>
      <c r="IBS71"/>
      <c r="IBT71"/>
      <c r="IBU71"/>
      <c r="IBV71"/>
      <c r="IBW71"/>
      <c r="IBX71"/>
      <c r="IBY71"/>
      <c r="IBZ71"/>
      <c r="ICA71"/>
      <c r="ICB71"/>
      <c r="ICC71"/>
      <c r="ICD71"/>
      <c r="ICE71"/>
      <c r="ICF71"/>
      <c r="ICG71"/>
      <c r="ICH71"/>
      <c r="ICI71"/>
      <c r="ICJ71"/>
      <c r="ICK71"/>
      <c r="ICL71"/>
      <c r="ICM71"/>
      <c r="ICN71"/>
      <c r="ICO71"/>
      <c r="ICP71"/>
      <c r="ICQ71"/>
      <c r="ICR71"/>
      <c r="ICS71"/>
      <c r="ICT71"/>
      <c r="ICU71"/>
      <c r="ICV71"/>
      <c r="ICW71"/>
      <c r="ICX71"/>
      <c r="ICY71"/>
      <c r="ICZ71"/>
      <c r="IDA71"/>
      <c r="IDB71"/>
      <c r="IDC71"/>
      <c r="IDD71"/>
      <c r="IDE71"/>
      <c r="IDF71"/>
      <c r="IDG71"/>
      <c r="IDH71"/>
      <c r="IDI71"/>
      <c r="IDJ71"/>
      <c r="IDK71"/>
      <c r="IDL71"/>
      <c r="IDM71"/>
      <c r="IDN71"/>
      <c r="IDO71"/>
      <c r="IDP71"/>
      <c r="IDQ71"/>
      <c r="IDR71"/>
      <c r="IDS71"/>
      <c r="IDT71"/>
      <c r="IDU71"/>
      <c r="IDV71"/>
      <c r="IDW71"/>
      <c r="IDX71"/>
      <c r="IDY71"/>
      <c r="IDZ71"/>
      <c r="IEA71"/>
      <c r="IEB71"/>
      <c r="IEC71"/>
      <c r="IED71"/>
      <c r="IEE71"/>
      <c r="IEF71"/>
      <c r="IEG71"/>
      <c r="IEH71"/>
      <c r="IEI71"/>
      <c r="IEJ71"/>
      <c r="IEK71"/>
      <c r="IEL71"/>
      <c r="IEM71"/>
      <c r="IEN71"/>
      <c r="IEO71"/>
      <c r="IEP71"/>
      <c r="IEQ71"/>
      <c r="IER71"/>
      <c r="IES71"/>
      <c r="IET71"/>
      <c r="IEU71"/>
      <c r="IEV71"/>
      <c r="IEW71"/>
      <c r="IEX71"/>
      <c r="IEY71"/>
      <c r="IEZ71"/>
      <c r="IFA71"/>
      <c r="IFB71"/>
      <c r="IFC71"/>
      <c r="IFD71"/>
      <c r="IFE71"/>
      <c r="IFF71"/>
      <c r="IFG71"/>
      <c r="IFH71"/>
      <c r="IFI71"/>
      <c r="IFJ71"/>
      <c r="IFK71"/>
      <c r="IFL71"/>
      <c r="IFM71"/>
      <c r="IFN71"/>
      <c r="IFO71"/>
      <c r="IFP71"/>
      <c r="IFQ71"/>
      <c r="IFR71"/>
      <c r="IFS71"/>
      <c r="IFT71"/>
      <c r="IFU71"/>
      <c r="IFV71"/>
      <c r="IFW71"/>
      <c r="IFX71"/>
      <c r="IFY71"/>
      <c r="IFZ71"/>
      <c r="IGA71"/>
      <c r="IGB71"/>
      <c r="IGC71"/>
      <c r="IGD71"/>
      <c r="IGE71"/>
      <c r="IGF71"/>
      <c r="IGG71"/>
      <c r="IGH71"/>
      <c r="IGI71"/>
      <c r="IGJ71"/>
      <c r="IGK71"/>
      <c r="IGL71"/>
      <c r="IGM71"/>
      <c r="IGN71"/>
      <c r="IGO71"/>
      <c r="IGP71"/>
      <c r="IGQ71"/>
      <c r="IGR71"/>
      <c r="IGS71"/>
      <c r="IGT71"/>
      <c r="IGU71"/>
      <c r="IGV71"/>
      <c r="IGW71"/>
      <c r="IGX71"/>
      <c r="IGY71"/>
      <c r="IGZ71"/>
      <c r="IHA71"/>
      <c r="IHB71"/>
      <c r="IHC71"/>
      <c r="IHD71"/>
      <c r="IHE71"/>
      <c r="IHF71"/>
      <c r="IHG71"/>
      <c r="IHH71"/>
      <c r="IHI71"/>
      <c r="IHJ71"/>
      <c r="IHK71"/>
      <c r="IHL71"/>
      <c r="IHM71"/>
      <c r="IHN71"/>
      <c r="IHO71"/>
      <c r="IHP71"/>
      <c r="IHQ71"/>
      <c r="IHR71"/>
      <c r="IHS71"/>
      <c r="IHT71"/>
      <c r="IHU71"/>
      <c r="IHV71"/>
      <c r="IHW71"/>
      <c r="IHX71"/>
      <c r="IHY71"/>
      <c r="IHZ71"/>
      <c r="IIA71"/>
      <c r="IIB71"/>
      <c r="IIC71"/>
      <c r="IID71"/>
      <c r="IIE71"/>
      <c r="IIF71"/>
      <c r="IIG71"/>
      <c r="IIH71"/>
      <c r="III71"/>
      <c r="IIJ71"/>
      <c r="IIK71"/>
      <c r="IIL71"/>
      <c r="IIM71"/>
      <c r="IIN71"/>
      <c r="IIO71"/>
      <c r="IIP71"/>
      <c r="IIQ71"/>
      <c r="IIR71"/>
      <c r="IIS71"/>
      <c r="IIT71"/>
      <c r="IIU71"/>
      <c r="IIV71"/>
      <c r="IIW71"/>
      <c r="IIX71"/>
      <c r="IIY71"/>
      <c r="IIZ71"/>
      <c r="IJA71"/>
      <c r="IJB71"/>
      <c r="IJC71"/>
      <c r="IJD71"/>
      <c r="IJE71"/>
      <c r="IJF71"/>
      <c r="IJG71"/>
      <c r="IJH71"/>
      <c r="IJI71"/>
      <c r="IJJ71"/>
      <c r="IJK71"/>
      <c r="IJL71"/>
      <c r="IJM71"/>
      <c r="IJN71"/>
      <c r="IJO71"/>
      <c r="IJP71"/>
      <c r="IJQ71"/>
      <c r="IJR71"/>
      <c r="IJS71"/>
      <c r="IJT71"/>
      <c r="IJU71"/>
      <c r="IJV71"/>
      <c r="IJW71"/>
      <c r="IJX71"/>
      <c r="IJY71"/>
      <c r="IJZ71"/>
      <c r="IKA71"/>
      <c r="IKB71"/>
      <c r="IKC71"/>
      <c r="IKD71"/>
      <c r="IKE71"/>
      <c r="IKF71"/>
      <c r="IKG71"/>
      <c r="IKH71"/>
      <c r="IKI71"/>
      <c r="IKJ71"/>
      <c r="IKK71"/>
      <c r="IKL71"/>
      <c r="IKM71"/>
      <c r="IKN71"/>
      <c r="IKO71"/>
      <c r="IKP71"/>
      <c r="IKQ71"/>
      <c r="IKR71"/>
      <c r="IKS71"/>
      <c r="IKT71"/>
      <c r="IKU71"/>
      <c r="IKV71"/>
      <c r="IKW71"/>
      <c r="IKX71"/>
      <c r="IKY71"/>
      <c r="IKZ71"/>
      <c r="ILA71"/>
      <c r="ILB71"/>
      <c r="ILC71"/>
      <c r="ILD71"/>
      <c r="ILE71"/>
      <c r="ILF71"/>
      <c r="ILG71"/>
      <c r="ILH71"/>
      <c r="ILI71"/>
      <c r="ILJ71"/>
      <c r="ILK71"/>
      <c r="ILL71"/>
      <c r="ILM71"/>
      <c r="ILN71"/>
      <c r="ILO71"/>
      <c r="ILP71"/>
      <c r="ILQ71"/>
      <c r="ILR71"/>
      <c r="ILS71"/>
      <c r="ILT71"/>
      <c r="ILU71"/>
      <c r="ILV71"/>
      <c r="ILW71"/>
      <c r="ILX71"/>
      <c r="ILY71"/>
      <c r="ILZ71"/>
      <c r="IMA71"/>
      <c r="IMB71"/>
      <c r="IMC71"/>
      <c r="IMD71"/>
      <c r="IME71"/>
      <c r="IMF71"/>
      <c r="IMG71"/>
      <c r="IMH71"/>
      <c r="IMI71"/>
      <c r="IMJ71"/>
      <c r="IMK71"/>
      <c r="IML71"/>
      <c r="IMM71"/>
      <c r="IMN71"/>
      <c r="IMO71"/>
      <c r="IMP71"/>
      <c r="IMQ71"/>
      <c r="IMR71"/>
      <c r="IMS71"/>
      <c r="IMT71"/>
      <c r="IMU71"/>
      <c r="IMV71"/>
      <c r="IMW71"/>
      <c r="IMX71"/>
      <c r="IMY71"/>
      <c r="IMZ71"/>
      <c r="INA71"/>
      <c r="INB71"/>
      <c r="INC71"/>
      <c r="IND71"/>
      <c r="INE71"/>
      <c r="INF71"/>
      <c r="ING71"/>
      <c r="INH71"/>
      <c r="INI71"/>
      <c r="INJ71"/>
      <c r="INK71"/>
      <c r="INL71"/>
      <c r="INM71"/>
      <c r="INN71"/>
      <c r="INO71"/>
      <c r="INP71"/>
      <c r="INQ71"/>
      <c r="INR71"/>
      <c r="INS71"/>
      <c r="INT71"/>
      <c r="INU71"/>
      <c r="INV71"/>
      <c r="INW71"/>
      <c r="INX71"/>
      <c r="INY71"/>
      <c r="INZ71"/>
      <c r="IOA71"/>
      <c r="IOB71"/>
      <c r="IOC71"/>
      <c r="IOD71"/>
      <c r="IOE71"/>
      <c r="IOF71"/>
      <c r="IOG71"/>
      <c r="IOH71"/>
      <c r="IOI71"/>
      <c r="IOJ71"/>
      <c r="IOK71"/>
      <c r="IOL71"/>
      <c r="IOM71"/>
      <c r="ION71"/>
      <c r="IOO71"/>
      <c r="IOP71"/>
      <c r="IOQ71"/>
      <c r="IOR71"/>
      <c r="IOS71"/>
      <c r="IOT71"/>
      <c r="IOU71"/>
      <c r="IOV71"/>
      <c r="IOW71"/>
      <c r="IOX71"/>
      <c r="IOY71"/>
      <c r="IOZ71"/>
      <c r="IPA71"/>
      <c r="IPB71"/>
      <c r="IPC71"/>
      <c r="IPD71"/>
      <c r="IPE71"/>
      <c r="IPF71"/>
      <c r="IPG71"/>
      <c r="IPH71"/>
      <c r="IPI71"/>
      <c r="IPJ71"/>
      <c r="IPK71"/>
      <c r="IPL71"/>
      <c r="IPM71"/>
      <c r="IPN71"/>
      <c r="IPO71"/>
      <c r="IPP71"/>
      <c r="IPQ71"/>
      <c r="IPR71"/>
      <c r="IPS71"/>
      <c r="IPT71"/>
      <c r="IPU71"/>
      <c r="IPV71"/>
      <c r="IPW71"/>
      <c r="IPX71"/>
      <c r="IPY71"/>
      <c r="IPZ71"/>
      <c r="IQA71"/>
      <c r="IQB71"/>
      <c r="IQC71"/>
      <c r="IQD71"/>
      <c r="IQE71"/>
      <c r="IQF71"/>
      <c r="IQG71"/>
      <c r="IQH71"/>
      <c r="IQI71"/>
      <c r="IQJ71"/>
      <c r="IQK71"/>
      <c r="IQL71"/>
      <c r="IQM71"/>
      <c r="IQN71"/>
      <c r="IQO71"/>
      <c r="IQP71"/>
      <c r="IQQ71"/>
      <c r="IQR71"/>
      <c r="IQS71"/>
      <c r="IQT71"/>
      <c r="IQU71"/>
      <c r="IQV71"/>
      <c r="IQW71"/>
      <c r="IQX71"/>
      <c r="IQY71"/>
      <c r="IQZ71"/>
      <c r="IRA71"/>
      <c r="IRB71"/>
      <c r="IRC71"/>
      <c r="IRD71"/>
      <c r="IRE71"/>
      <c r="IRF71"/>
      <c r="IRG71"/>
      <c r="IRH71"/>
      <c r="IRI71"/>
      <c r="IRJ71"/>
      <c r="IRK71"/>
      <c r="IRL71"/>
      <c r="IRM71"/>
      <c r="IRN71"/>
      <c r="IRO71"/>
      <c r="IRP71"/>
      <c r="IRQ71"/>
      <c r="IRR71"/>
      <c r="IRS71"/>
      <c r="IRT71"/>
      <c r="IRU71"/>
      <c r="IRV71"/>
      <c r="IRW71"/>
      <c r="IRX71"/>
      <c r="IRY71"/>
      <c r="IRZ71"/>
      <c r="ISA71"/>
      <c r="ISB71"/>
      <c r="ISC71"/>
      <c r="ISD71"/>
      <c r="ISE71"/>
      <c r="ISF71"/>
      <c r="ISG71"/>
      <c r="ISH71"/>
      <c r="ISI71"/>
      <c r="ISJ71"/>
      <c r="ISK71"/>
      <c r="ISL71"/>
      <c r="ISM71"/>
      <c r="ISN71"/>
      <c r="ISO71"/>
      <c r="ISP71"/>
      <c r="ISQ71"/>
      <c r="ISR71"/>
      <c r="ISS71"/>
      <c r="IST71"/>
      <c r="ISU71"/>
      <c r="ISV71"/>
      <c r="ISW71"/>
      <c r="ISX71"/>
      <c r="ISY71"/>
      <c r="ISZ71"/>
      <c r="ITA71"/>
      <c r="ITB71"/>
      <c r="ITC71"/>
      <c r="ITD71"/>
      <c r="ITE71"/>
      <c r="ITF71"/>
      <c r="ITG71"/>
      <c r="ITH71"/>
      <c r="ITI71"/>
      <c r="ITJ71"/>
      <c r="ITK71"/>
      <c r="ITL71"/>
      <c r="ITM71"/>
      <c r="ITN71"/>
      <c r="ITO71"/>
      <c r="ITP71"/>
      <c r="ITQ71"/>
      <c r="ITR71"/>
      <c r="ITS71"/>
      <c r="ITT71"/>
      <c r="ITU71"/>
      <c r="ITV71"/>
      <c r="ITW71"/>
      <c r="ITX71"/>
      <c r="ITY71"/>
      <c r="ITZ71"/>
      <c r="IUA71"/>
      <c r="IUB71"/>
      <c r="IUC71"/>
      <c r="IUD71"/>
      <c r="IUE71"/>
      <c r="IUF71"/>
      <c r="IUG71"/>
      <c r="IUH71"/>
      <c r="IUI71"/>
      <c r="IUJ71"/>
      <c r="IUK71"/>
      <c r="IUL71"/>
      <c r="IUM71"/>
      <c r="IUN71"/>
      <c r="IUO71"/>
      <c r="IUP71"/>
      <c r="IUQ71"/>
      <c r="IUR71"/>
      <c r="IUS71"/>
      <c r="IUT71"/>
      <c r="IUU71"/>
      <c r="IUV71"/>
      <c r="IUW71"/>
      <c r="IUX71"/>
      <c r="IUY71"/>
      <c r="IUZ71"/>
      <c r="IVA71"/>
      <c r="IVB71"/>
      <c r="IVC71"/>
      <c r="IVD71"/>
      <c r="IVE71"/>
      <c r="IVF71"/>
      <c r="IVG71"/>
      <c r="IVH71"/>
      <c r="IVI71"/>
      <c r="IVJ71"/>
      <c r="IVK71"/>
      <c r="IVL71"/>
      <c r="IVM71"/>
      <c r="IVN71"/>
      <c r="IVO71"/>
      <c r="IVP71"/>
      <c r="IVQ71"/>
      <c r="IVR71"/>
      <c r="IVS71"/>
      <c r="IVT71"/>
      <c r="IVU71"/>
      <c r="IVV71"/>
      <c r="IVW71"/>
      <c r="IVX71"/>
      <c r="IVY71"/>
      <c r="IVZ71"/>
      <c r="IWA71"/>
      <c r="IWB71"/>
      <c r="IWC71"/>
      <c r="IWD71"/>
      <c r="IWE71"/>
      <c r="IWF71"/>
      <c r="IWG71"/>
      <c r="IWH71"/>
      <c r="IWI71"/>
      <c r="IWJ71"/>
      <c r="IWK71"/>
      <c r="IWL71"/>
      <c r="IWM71"/>
      <c r="IWN71"/>
      <c r="IWO71"/>
      <c r="IWP71"/>
      <c r="IWQ71"/>
      <c r="IWR71"/>
      <c r="IWS71"/>
      <c r="IWT71"/>
      <c r="IWU71"/>
      <c r="IWV71"/>
      <c r="IWW71"/>
      <c r="IWX71"/>
      <c r="IWY71"/>
      <c r="IWZ71"/>
      <c r="IXA71"/>
      <c r="IXB71"/>
      <c r="IXC71"/>
      <c r="IXD71"/>
      <c r="IXE71"/>
      <c r="IXF71"/>
      <c r="IXG71"/>
      <c r="IXH71"/>
      <c r="IXI71"/>
      <c r="IXJ71"/>
      <c r="IXK71"/>
      <c r="IXL71"/>
      <c r="IXM71"/>
      <c r="IXN71"/>
      <c r="IXO71"/>
      <c r="IXP71"/>
      <c r="IXQ71"/>
      <c r="IXR71"/>
      <c r="IXS71"/>
      <c r="IXT71"/>
      <c r="IXU71"/>
      <c r="IXV71"/>
      <c r="IXW71"/>
      <c r="IXX71"/>
      <c r="IXY71"/>
      <c r="IXZ71"/>
      <c r="IYA71"/>
      <c r="IYB71"/>
      <c r="IYC71"/>
      <c r="IYD71"/>
      <c r="IYE71"/>
      <c r="IYF71"/>
      <c r="IYG71"/>
      <c r="IYH71"/>
      <c r="IYI71"/>
      <c r="IYJ71"/>
      <c r="IYK71"/>
      <c r="IYL71"/>
      <c r="IYM71"/>
      <c r="IYN71"/>
      <c r="IYO71"/>
      <c r="IYP71"/>
      <c r="IYQ71"/>
      <c r="IYR71"/>
      <c r="IYS71"/>
      <c r="IYT71"/>
      <c r="IYU71"/>
      <c r="IYV71"/>
      <c r="IYW71"/>
      <c r="IYX71"/>
      <c r="IYY71"/>
      <c r="IYZ71"/>
      <c r="IZA71"/>
      <c r="IZB71"/>
      <c r="IZC71"/>
      <c r="IZD71"/>
      <c r="IZE71"/>
      <c r="IZF71"/>
      <c r="IZG71"/>
      <c r="IZH71"/>
      <c r="IZI71"/>
      <c r="IZJ71"/>
      <c r="IZK71"/>
      <c r="IZL71"/>
      <c r="IZM71"/>
      <c r="IZN71"/>
      <c r="IZO71"/>
      <c r="IZP71"/>
      <c r="IZQ71"/>
      <c r="IZR71"/>
      <c r="IZS71"/>
      <c r="IZT71"/>
      <c r="IZU71"/>
      <c r="IZV71"/>
      <c r="IZW71"/>
      <c r="IZX71"/>
      <c r="IZY71"/>
      <c r="IZZ71"/>
      <c r="JAA71"/>
      <c r="JAB71"/>
      <c r="JAC71"/>
      <c r="JAD71"/>
      <c r="JAE71"/>
      <c r="JAF71"/>
      <c r="JAG71"/>
      <c r="JAH71"/>
      <c r="JAI71"/>
      <c r="JAJ71"/>
      <c r="JAK71"/>
      <c r="JAL71"/>
      <c r="JAM71"/>
      <c r="JAN71"/>
      <c r="JAO71"/>
      <c r="JAP71"/>
      <c r="JAQ71"/>
      <c r="JAR71"/>
      <c r="JAS71"/>
      <c r="JAT71"/>
      <c r="JAU71"/>
      <c r="JAV71"/>
      <c r="JAW71"/>
      <c r="JAX71"/>
      <c r="JAY71"/>
      <c r="JAZ71"/>
      <c r="JBA71"/>
      <c r="JBB71"/>
      <c r="JBC71"/>
      <c r="JBD71"/>
      <c r="JBE71"/>
      <c r="JBF71"/>
      <c r="JBG71"/>
      <c r="JBH71"/>
      <c r="JBI71"/>
      <c r="JBJ71"/>
      <c r="JBK71"/>
      <c r="JBL71"/>
      <c r="JBM71"/>
      <c r="JBN71"/>
      <c r="JBO71"/>
      <c r="JBP71"/>
      <c r="JBQ71"/>
      <c r="JBR71"/>
      <c r="JBS71"/>
      <c r="JBT71"/>
      <c r="JBU71"/>
      <c r="JBV71"/>
      <c r="JBW71"/>
      <c r="JBX71"/>
      <c r="JBY71"/>
      <c r="JBZ71"/>
      <c r="JCA71"/>
      <c r="JCB71"/>
      <c r="JCC71"/>
      <c r="JCD71"/>
      <c r="JCE71"/>
      <c r="JCF71"/>
      <c r="JCG71"/>
      <c r="JCH71"/>
      <c r="JCI71"/>
      <c r="JCJ71"/>
      <c r="JCK71"/>
      <c r="JCL71"/>
      <c r="JCM71"/>
      <c r="JCN71"/>
      <c r="JCO71"/>
      <c r="JCP71"/>
      <c r="JCQ71"/>
      <c r="JCR71"/>
      <c r="JCS71"/>
      <c r="JCT71"/>
      <c r="JCU71"/>
      <c r="JCV71"/>
      <c r="JCW71"/>
      <c r="JCX71"/>
      <c r="JCY71"/>
      <c r="JCZ71"/>
      <c r="JDA71"/>
      <c r="JDB71"/>
      <c r="JDC71"/>
      <c r="JDD71"/>
      <c r="JDE71"/>
      <c r="JDF71"/>
      <c r="JDG71"/>
      <c r="JDH71"/>
      <c r="JDI71"/>
      <c r="JDJ71"/>
      <c r="JDK71"/>
      <c r="JDL71"/>
      <c r="JDM71"/>
      <c r="JDN71"/>
      <c r="JDO71"/>
      <c r="JDP71"/>
      <c r="JDQ71"/>
      <c r="JDR71"/>
      <c r="JDS71"/>
      <c r="JDT71"/>
      <c r="JDU71"/>
      <c r="JDV71"/>
      <c r="JDW71"/>
      <c r="JDX71"/>
      <c r="JDY71"/>
      <c r="JDZ71"/>
      <c r="JEA71"/>
      <c r="JEB71"/>
      <c r="JEC71"/>
      <c r="JED71"/>
      <c r="JEE71"/>
      <c r="JEF71"/>
      <c r="JEG71"/>
      <c r="JEH71"/>
      <c r="JEI71"/>
      <c r="JEJ71"/>
      <c r="JEK71"/>
      <c r="JEL71"/>
      <c r="JEM71"/>
      <c r="JEN71"/>
      <c r="JEO71"/>
      <c r="JEP71"/>
      <c r="JEQ71"/>
      <c r="JER71"/>
      <c r="JES71"/>
      <c r="JET71"/>
      <c r="JEU71"/>
      <c r="JEV71"/>
      <c r="JEW71"/>
      <c r="JEX71"/>
      <c r="JEY71"/>
      <c r="JEZ71"/>
      <c r="JFA71"/>
      <c r="JFB71"/>
      <c r="JFC71"/>
      <c r="JFD71"/>
      <c r="JFE71"/>
      <c r="JFF71"/>
      <c r="JFG71"/>
      <c r="JFH71"/>
      <c r="JFI71"/>
      <c r="JFJ71"/>
      <c r="JFK71"/>
      <c r="JFL71"/>
      <c r="JFM71"/>
      <c r="JFN71"/>
      <c r="JFO71"/>
      <c r="JFP71"/>
      <c r="JFQ71"/>
      <c r="JFR71"/>
      <c r="JFS71"/>
      <c r="JFT71"/>
      <c r="JFU71"/>
      <c r="JFV71"/>
      <c r="JFW71"/>
      <c r="JFX71"/>
      <c r="JFY71"/>
      <c r="JFZ71"/>
      <c r="JGA71"/>
      <c r="JGB71"/>
      <c r="JGC71"/>
      <c r="JGD71"/>
      <c r="JGE71"/>
      <c r="JGF71"/>
      <c r="JGG71"/>
      <c r="JGH71"/>
      <c r="JGI71"/>
      <c r="JGJ71"/>
      <c r="JGK71"/>
      <c r="JGL71"/>
      <c r="JGM71"/>
      <c r="JGN71"/>
      <c r="JGO71"/>
      <c r="JGP71"/>
      <c r="JGQ71"/>
      <c r="JGR71"/>
      <c r="JGS71"/>
      <c r="JGT71"/>
      <c r="JGU71"/>
      <c r="JGV71"/>
      <c r="JGW71"/>
      <c r="JGX71"/>
      <c r="JGY71"/>
      <c r="JGZ71"/>
      <c r="JHA71"/>
      <c r="JHB71"/>
      <c r="JHC71"/>
      <c r="JHD71"/>
      <c r="JHE71"/>
      <c r="JHF71"/>
      <c r="JHG71"/>
      <c r="JHH71"/>
      <c r="JHI71"/>
      <c r="JHJ71"/>
      <c r="JHK71"/>
      <c r="JHL71"/>
      <c r="JHM71"/>
      <c r="JHN71"/>
      <c r="JHO71"/>
      <c r="JHP71"/>
      <c r="JHQ71"/>
      <c r="JHR71"/>
      <c r="JHS71"/>
      <c r="JHT71"/>
      <c r="JHU71"/>
      <c r="JHV71"/>
      <c r="JHW71"/>
      <c r="JHX71"/>
      <c r="JHY71"/>
      <c r="JHZ71"/>
      <c r="JIA71"/>
      <c r="JIB71"/>
      <c r="JIC71"/>
      <c r="JID71"/>
      <c r="JIE71"/>
      <c r="JIF71"/>
      <c r="JIG71"/>
      <c r="JIH71"/>
      <c r="JII71"/>
      <c r="JIJ71"/>
      <c r="JIK71"/>
      <c r="JIL71"/>
      <c r="JIM71"/>
      <c r="JIN71"/>
      <c r="JIO71"/>
      <c r="JIP71"/>
      <c r="JIQ71"/>
      <c r="JIR71"/>
      <c r="JIS71"/>
      <c r="JIT71"/>
      <c r="JIU71"/>
      <c r="JIV71"/>
      <c r="JIW71"/>
      <c r="JIX71"/>
      <c r="JIY71"/>
      <c r="JIZ71"/>
      <c r="JJA71"/>
      <c r="JJB71"/>
      <c r="JJC71"/>
      <c r="JJD71"/>
      <c r="JJE71"/>
      <c r="JJF71"/>
      <c r="JJG71"/>
      <c r="JJH71"/>
      <c r="JJI71"/>
      <c r="JJJ71"/>
      <c r="JJK71"/>
      <c r="JJL71"/>
      <c r="JJM71"/>
      <c r="JJN71"/>
      <c r="JJO71"/>
      <c r="JJP71"/>
      <c r="JJQ71"/>
      <c r="JJR71"/>
      <c r="JJS71"/>
      <c r="JJT71"/>
      <c r="JJU71"/>
      <c r="JJV71"/>
      <c r="JJW71"/>
      <c r="JJX71"/>
      <c r="JJY71"/>
      <c r="JJZ71"/>
      <c r="JKA71"/>
      <c r="JKB71"/>
      <c r="JKC71"/>
      <c r="JKD71"/>
      <c r="JKE71"/>
      <c r="JKF71"/>
      <c r="JKG71"/>
      <c r="JKH71"/>
      <c r="JKI71"/>
      <c r="JKJ71"/>
      <c r="JKK71"/>
      <c r="JKL71"/>
      <c r="JKM71"/>
      <c r="JKN71"/>
      <c r="JKO71"/>
      <c r="JKP71"/>
      <c r="JKQ71"/>
      <c r="JKR71"/>
      <c r="JKS71"/>
      <c r="JKT71"/>
      <c r="JKU71"/>
      <c r="JKV71"/>
      <c r="JKW71"/>
      <c r="JKX71"/>
      <c r="JKY71"/>
      <c r="JKZ71"/>
      <c r="JLA71"/>
      <c r="JLB71"/>
      <c r="JLC71"/>
      <c r="JLD71"/>
      <c r="JLE71"/>
      <c r="JLF71"/>
      <c r="JLG71"/>
      <c r="JLH71"/>
      <c r="JLI71"/>
      <c r="JLJ71"/>
      <c r="JLK71"/>
      <c r="JLL71"/>
      <c r="JLM71"/>
      <c r="JLN71"/>
      <c r="JLO71"/>
      <c r="JLP71"/>
      <c r="JLQ71"/>
      <c r="JLR71"/>
      <c r="JLS71"/>
      <c r="JLT71"/>
      <c r="JLU71"/>
      <c r="JLV71"/>
      <c r="JLW71"/>
      <c r="JLX71"/>
      <c r="JLY71"/>
      <c r="JLZ71"/>
      <c r="JMA71"/>
      <c r="JMB71"/>
      <c r="JMC71"/>
      <c r="JMD71"/>
      <c r="JME71"/>
      <c r="JMF71"/>
      <c r="JMG71"/>
      <c r="JMH71"/>
      <c r="JMI71"/>
      <c r="JMJ71"/>
      <c r="JMK71"/>
      <c r="JML71"/>
      <c r="JMM71"/>
      <c r="JMN71"/>
      <c r="JMO71"/>
      <c r="JMP71"/>
      <c r="JMQ71"/>
      <c r="JMR71"/>
      <c r="JMS71"/>
      <c r="JMT71"/>
      <c r="JMU71"/>
      <c r="JMV71"/>
      <c r="JMW71"/>
      <c r="JMX71"/>
      <c r="JMY71"/>
      <c r="JMZ71"/>
      <c r="JNA71"/>
      <c r="JNB71"/>
      <c r="JNC71"/>
      <c r="JND71"/>
      <c r="JNE71"/>
      <c r="JNF71"/>
      <c r="JNG71"/>
      <c r="JNH71"/>
      <c r="JNI71"/>
      <c r="JNJ71"/>
      <c r="JNK71"/>
      <c r="JNL71"/>
      <c r="JNM71"/>
      <c r="JNN71"/>
      <c r="JNO71"/>
      <c r="JNP71"/>
      <c r="JNQ71"/>
      <c r="JNR71"/>
      <c r="JNS71"/>
      <c r="JNT71"/>
      <c r="JNU71"/>
      <c r="JNV71"/>
      <c r="JNW71"/>
      <c r="JNX71"/>
      <c r="JNY71"/>
      <c r="JNZ71"/>
      <c r="JOA71"/>
      <c r="JOB71"/>
      <c r="JOC71"/>
      <c r="JOD71"/>
      <c r="JOE71"/>
      <c r="JOF71"/>
      <c r="JOG71"/>
      <c r="JOH71"/>
      <c r="JOI71"/>
      <c r="JOJ71"/>
      <c r="JOK71"/>
      <c r="JOL71"/>
      <c r="JOM71"/>
      <c r="JON71"/>
      <c r="JOO71"/>
      <c r="JOP71"/>
      <c r="JOQ71"/>
      <c r="JOR71"/>
      <c r="JOS71"/>
      <c r="JOT71"/>
      <c r="JOU71"/>
      <c r="JOV71"/>
      <c r="JOW71"/>
      <c r="JOX71"/>
      <c r="JOY71"/>
      <c r="JOZ71"/>
      <c r="JPA71"/>
      <c r="JPB71"/>
      <c r="JPC71"/>
      <c r="JPD71"/>
      <c r="JPE71"/>
      <c r="JPF71"/>
      <c r="JPG71"/>
      <c r="JPH71"/>
      <c r="JPI71"/>
      <c r="JPJ71"/>
      <c r="JPK71"/>
      <c r="JPL71"/>
      <c r="JPM71"/>
      <c r="JPN71"/>
      <c r="JPO71"/>
      <c r="JPP71"/>
      <c r="JPQ71"/>
      <c r="JPR71"/>
      <c r="JPS71"/>
      <c r="JPT71"/>
      <c r="JPU71"/>
      <c r="JPV71"/>
      <c r="JPW71"/>
      <c r="JPX71"/>
      <c r="JPY71"/>
      <c r="JPZ71"/>
      <c r="JQA71"/>
      <c r="JQB71"/>
      <c r="JQC71"/>
      <c r="JQD71"/>
      <c r="JQE71"/>
      <c r="JQF71"/>
      <c r="JQG71"/>
      <c r="JQH71"/>
      <c r="JQI71"/>
      <c r="JQJ71"/>
      <c r="JQK71"/>
      <c r="JQL71"/>
      <c r="JQM71"/>
      <c r="JQN71"/>
      <c r="JQO71"/>
      <c r="JQP71"/>
      <c r="JQQ71"/>
      <c r="JQR71"/>
      <c r="JQS71"/>
      <c r="JQT71"/>
      <c r="JQU71"/>
      <c r="JQV71"/>
      <c r="JQW71"/>
      <c r="JQX71"/>
      <c r="JQY71"/>
      <c r="JQZ71"/>
      <c r="JRA71"/>
      <c r="JRB71"/>
      <c r="JRC71"/>
      <c r="JRD71"/>
      <c r="JRE71"/>
      <c r="JRF71"/>
      <c r="JRG71"/>
      <c r="JRH71"/>
      <c r="JRI71"/>
      <c r="JRJ71"/>
      <c r="JRK71"/>
      <c r="JRL71"/>
      <c r="JRM71"/>
      <c r="JRN71"/>
      <c r="JRO71"/>
      <c r="JRP71"/>
      <c r="JRQ71"/>
      <c r="JRR71"/>
      <c r="JRS71"/>
      <c r="JRT71"/>
      <c r="JRU71"/>
      <c r="JRV71"/>
      <c r="JRW71"/>
      <c r="JRX71"/>
      <c r="JRY71"/>
      <c r="JRZ71"/>
      <c r="JSA71"/>
      <c r="JSB71"/>
      <c r="JSC71"/>
      <c r="JSD71"/>
      <c r="JSE71"/>
      <c r="JSF71"/>
      <c r="JSG71"/>
      <c r="JSH71"/>
      <c r="JSI71"/>
      <c r="JSJ71"/>
      <c r="JSK71"/>
      <c r="JSL71"/>
      <c r="JSM71"/>
      <c r="JSN71"/>
      <c r="JSO71"/>
      <c r="JSP71"/>
      <c r="JSQ71"/>
      <c r="JSR71"/>
      <c r="JSS71"/>
      <c r="JST71"/>
      <c r="JSU71"/>
      <c r="JSV71"/>
      <c r="JSW71"/>
      <c r="JSX71"/>
      <c r="JSY71"/>
      <c r="JSZ71"/>
      <c r="JTA71"/>
      <c r="JTB71"/>
      <c r="JTC71"/>
      <c r="JTD71"/>
      <c r="JTE71"/>
      <c r="JTF71"/>
      <c r="JTG71"/>
      <c r="JTH71"/>
      <c r="JTI71"/>
      <c r="JTJ71"/>
      <c r="JTK71"/>
      <c r="JTL71"/>
      <c r="JTM71"/>
      <c r="JTN71"/>
      <c r="JTO71"/>
      <c r="JTP71"/>
      <c r="JTQ71"/>
      <c r="JTR71"/>
      <c r="JTS71"/>
      <c r="JTT71"/>
      <c r="JTU71"/>
      <c r="JTV71"/>
      <c r="JTW71"/>
      <c r="JTX71"/>
      <c r="JTY71"/>
      <c r="JTZ71"/>
      <c r="JUA71"/>
      <c r="JUB71"/>
      <c r="JUC71"/>
      <c r="JUD71"/>
      <c r="JUE71"/>
      <c r="JUF71"/>
      <c r="JUG71"/>
      <c r="JUH71"/>
      <c r="JUI71"/>
      <c r="JUJ71"/>
      <c r="JUK71"/>
      <c r="JUL71"/>
      <c r="JUM71"/>
      <c r="JUN71"/>
      <c r="JUO71"/>
      <c r="JUP71"/>
      <c r="JUQ71"/>
      <c r="JUR71"/>
      <c r="JUS71"/>
      <c r="JUT71"/>
      <c r="JUU71"/>
      <c r="JUV71"/>
      <c r="JUW71"/>
      <c r="JUX71"/>
      <c r="JUY71"/>
      <c r="JUZ71"/>
      <c r="JVA71"/>
      <c r="JVB71"/>
      <c r="JVC71"/>
      <c r="JVD71"/>
      <c r="JVE71"/>
      <c r="JVF71"/>
      <c r="JVG71"/>
      <c r="JVH71"/>
      <c r="JVI71"/>
      <c r="JVJ71"/>
      <c r="JVK71"/>
      <c r="JVL71"/>
      <c r="JVM71"/>
      <c r="JVN71"/>
      <c r="JVO71"/>
      <c r="JVP71"/>
      <c r="JVQ71"/>
      <c r="JVR71"/>
      <c r="JVS71"/>
      <c r="JVT71"/>
      <c r="JVU71"/>
      <c r="JVV71"/>
      <c r="JVW71"/>
      <c r="JVX71"/>
      <c r="JVY71"/>
      <c r="JVZ71"/>
      <c r="JWA71"/>
      <c r="JWB71"/>
      <c r="JWC71"/>
      <c r="JWD71"/>
      <c r="JWE71"/>
      <c r="JWF71"/>
      <c r="JWG71"/>
      <c r="JWH71"/>
      <c r="JWI71"/>
      <c r="JWJ71"/>
      <c r="JWK71"/>
      <c r="JWL71"/>
      <c r="JWM71"/>
      <c r="JWN71"/>
      <c r="JWO71"/>
      <c r="JWP71"/>
      <c r="JWQ71"/>
      <c r="JWR71"/>
      <c r="JWS71"/>
      <c r="JWT71"/>
      <c r="JWU71"/>
      <c r="JWV71"/>
      <c r="JWW71"/>
      <c r="JWX71"/>
      <c r="JWY71"/>
      <c r="JWZ71"/>
      <c r="JXA71"/>
      <c r="JXB71"/>
      <c r="JXC71"/>
      <c r="JXD71"/>
      <c r="JXE71"/>
      <c r="JXF71"/>
      <c r="JXG71"/>
      <c r="JXH71"/>
      <c r="JXI71"/>
      <c r="JXJ71"/>
      <c r="JXK71"/>
      <c r="JXL71"/>
      <c r="JXM71"/>
      <c r="JXN71"/>
      <c r="JXO71"/>
      <c r="JXP71"/>
      <c r="JXQ71"/>
      <c r="JXR71"/>
      <c r="JXS71"/>
      <c r="JXT71"/>
      <c r="JXU71"/>
      <c r="JXV71"/>
      <c r="JXW71"/>
      <c r="JXX71"/>
      <c r="JXY71"/>
      <c r="JXZ71"/>
      <c r="JYA71"/>
      <c r="JYB71"/>
      <c r="JYC71"/>
      <c r="JYD71"/>
      <c r="JYE71"/>
      <c r="JYF71"/>
      <c r="JYG71"/>
      <c r="JYH71"/>
      <c r="JYI71"/>
      <c r="JYJ71"/>
      <c r="JYK71"/>
      <c r="JYL71"/>
      <c r="JYM71"/>
      <c r="JYN71"/>
      <c r="JYO71"/>
      <c r="JYP71"/>
      <c r="JYQ71"/>
      <c r="JYR71"/>
      <c r="JYS71"/>
      <c r="JYT71"/>
      <c r="JYU71"/>
      <c r="JYV71"/>
      <c r="JYW71"/>
      <c r="JYX71"/>
      <c r="JYY71"/>
      <c r="JYZ71"/>
      <c r="JZA71"/>
      <c r="JZB71"/>
      <c r="JZC71"/>
      <c r="JZD71"/>
      <c r="JZE71"/>
      <c r="JZF71"/>
      <c r="JZG71"/>
      <c r="JZH71"/>
      <c r="JZI71"/>
      <c r="JZJ71"/>
      <c r="JZK71"/>
      <c r="JZL71"/>
      <c r="JZM71"/>
      <c r="JZN71"/>
      <c r="JZO71"/>
      <c r="JZP71"/>
      <c r="JZQ71"/>
      <c r="JZR71"/>
      <c r="JZS71"/>
      <c r="JZT71"/>
      <c r="JZU71"/>
      <c r="JZV71"/>
      <c r="JZW71"/>
      <c r="JZX71"/>
      <c r="JZY71"/>
      <c r="JZZ71"/>
      <c r="KAA71"/>
      <c r="KAB71"/>
      <c r="KAC71"/>
      <c r="KAD71"/>
      <c r="KAE71"/>
      <c r="KAF71"/>
      <c r="KAG71"/>
      <c r="KAH71"/>
      <c r="KAI71"/>
      <c r="KAJ71"/>
      <c r="KAK71"/>
      <c r="KAL71"/>
      <c r="KAM71"/>
      <c r="KAN71"/>
      <c r="KAO71"/>
      <c r="KAP71"/>
      <c r="KAQ71"/>
      <c r="KAR71"/>
      <c r="KAS71"/>
      <c r="KAT71"/>
      <c r="KAU71"/>
      <c r="KAV71"/>
      <c r="KAW71"/>
      <c r="KAX71"/>
      <c r="KAY71"/>
      <c r="KAZ71"/>
      <c r="KBA71"/>
      <c r="KBB71"/>
      <c r="KBC71"/>
      <c r="KBD71"/>
      <c r="KBE71"/>
      <c r="KBF71"/>
      <c r="KBG71"/>
      <c r="KBH71"/>
      <c r="KBI71"/>
      <c r="KBJ71"/>
      <c r="KBK71"/>
      <c r="KBL71"/>
      <c r="KBM71"/>
      <c r="KBN71"/>
      <c r="KBO71"/>
      <c r="KBP71"/>
      <c r="KBQ71"/>
      <c r="KBR71"/>
      <c r="KBS71"/>
      <c r="KBT71"/>
      <c r="KBU71"/>
      <c r="KBV71"/>
      <c r="KBW71"/>
      <c r="KBX71"/>
      <c r="KBY71"/>
      <c r="KBZ71"/>
      <c r="KCA71"/>
      <c r="KCB71"/>
      <c r="KCC71"/>
      <c r="KCD71"/>
      <c r="KCE71"/>
      <c r="KCF71"/>
      <c r="KCG71"/>
      <c r="KCH71"/>
      <c r="KCI71"/>
      <c r="KCJ71"/>
      <c r="KCK71"/>
      <c r="KCL71"/>
      <c r="KCM71"/>
      <c r="KCN71"/>
      <c r="KCO71"/>
      <c r="KCP71"/>
      <c r="KCQ71"/>
      <c r="KCR71"/>
      <c r="KCS71"/>
      <c r="KCT71"/>
      <c r="KCU71"/>
      <c r="KCV71"/>
      <c r="KCW71"/>
      <c r="KCX71"/>
      <c r="KCY71"/>
      <c r="KCZ71"/>
      <c r="KDA71"/>
      <c r="KDB71"/>
      <c r="KDC71"/>
      <c r="KDD71"/>
      <c r="KDE71"/>
      <c r="KDF71"/>
      <c r="KDG71"/>
      <c r="KDH71"/>
      <c r="KDI71"/>
      <c r="KDJ71"/>
      <c r="KDK71"/>
      <c r="KDL71"/>
      <c r="KDM71"/>
      <c r="KDN71"/>
      <c r="KDO71"/>
      <c r="KDP71"/>
      <c r="KDQ71"/>
      <c r="KDR71"/>
      <c r="KDS71"/>
      <c r="KDT71"/>
      <c r="KDU71"/>
      <c r="KDV71"/>
      <c r="KDW71"/>
      <c r="KDX71"/>
      <c r="KDY71"/>
      <c r="KDZ71"/>
      <c r="KEA71"/>
      <c r="KEB71"/>
      <c r="KEC71"/>
      <c r="KED71"/>
      <c r="KEE71"/>
      <c r="KEF71"/>
      <c r="KEG71"/>
      <c r="KEH71"/>
      <c r="KEI71"/>
      <c r="KEJ71"/>
      <c r="KEK71"/>
      <c r="KEL71"/>
      <c r="KEM71"/>
      <c r="KEN71"/>
      <c r="KEO71"/>
      <c r="KEP71"/>
      <c r="KEQ71"/>
      <c r="KER71"/>
      <c r="KES71"/>
      <c r="KET71"/>
      <c r="KEU71"/>
      <c r="KEV71"/>
      <c r="KEW71"/>
      <c r="KEX71"/>
      <c r="KEY71"/>
      <c r="KEZ71"/>
      <c r="KFA71"/>
      <c r="KFB71"/>
      <c r="KFC71"/>
      <c r="KFD71"/>
      <c r="KFE71"/>
      <c r="KFF71"/>
      <c r="KFG71"/>
      <c r="KFH71"/>
      <c r="KFI71"/>
      <c r="KFJ71"/>
      <c r="KFK71"/>
      <c r="KFL71"/>
      <c r="KFM71"/>
      <c r="KFN71"/>
      <c r="KFO71"/>
      <c r="KFP71"/>
      <c r="KFQ71"/>
      <c r="KFR71"/>
      <c r="KFS71"/>
      <c r="KFT71"/>
      <c r="KFU71"/>
      <c r="KFV71"/>
      <c r="KFW71"/>
      <c r="KFX71"/>
      <c r="KFY71"/>
      <c r="KFZ71"/>
      <c r="KGA71"/>
      <c r="KGB71"/>
      <c r="KGC71"/>
      <c r="KGD71"/>
      <c r="KGE71"/>
      <c r="KGF71"/>
      <c r="KGG71"/>
      <c r="KGH71"/>
      <c r="KGI71"/>
      <c r="KGJ71"/>
      <c r="KGK71"/>
      <c r="KGL71"/>
      <c r="KGM71"/>
      <c r="KGN71"/>
      <c r="KGO71"/>
      <c r="KGP71"/>
      <c r="KGQ71"/>
      <c r="KGR71"/>
      <c r="KGS71"/>
      <c r="KGT71"/>
      <c r="KGU71"/>
      <c r="KGV71"/>
      <c r="KGW71"/>
      <c r="KGX71"/>
      <c r="KGY71"/>
      <c r="KGZ71"/>
      <c r="KHA71"/>
      <c r="KHB71"/>
      <c r="KHC71"/>
      <c r="KHD71"/>
      <c r="KHE71"/>
      <c r="KHF71"/>
      <c r="KHG71"/>
      <c r="KHH71"/>
      <c r="KHI71"/>
      <c r="KHJ71"/>
      <c r="KHK71"/>
      <c r="KHL71"/>
      <c r="KHM71"/>
      <c r="KHN71"/>
      <c r="KHO71"/>
      <c r="KHP71"/>
      <c r="KHQ71"/>
      <c r="KHR71"/>
      <c r="KHS71"/>
      <c r="KHT71"/>
      <c r="KHU71"/>
      <c r="KHV71"/>
      <c r="KHW71"/>
      <c r="KHX71"/>
      <c r="KHY71"/>
      <c r="KHZ71"/>
      <c r="KIA71"/>
      <c r="KIB71"/>
      <c r="KIC71"/>
      <c r="KID71"/>
      <c r="KIE71"/>
      <c r="KIF71"/>
      <c r="KIG71"/>
      <c r="KIH71"/>
      <c r="KII71"/>
      <c r="KIJ71"/>
      <c r="KIK71"/>
      <c r="KIL71"/>
      <c r="KIM71"/>
      <c r="KIN71"/>
      <c r="KIO71"/>
      <c r="KIP71"/>
      <c r="KIQ71"/>
      <c r="KIR71"/>
      <c r="KIS71"/>
      <c r="KIT71"/>
      <c r="KIU71"/>
      <c r="KIV71"/>
      <c r="KIW71"/>
      <c r="KIX71"/>
      <c r="KIY71"/>
      <c r="KIZ71"/>
      <c r="KJA71"/>
      <c r="KJB71"/>
      <c r="KJC71"/>
      <c r="KJD71"/>
      <c r="KJE71"/>
      <c r="KJF71"/>
      <c r="KJG71"/>
      <c r="KJH71"/>
      <c r="KJI71"/>
      <c r="KJJ71"/>
      <c r="KJK71"/>
      <c r="KJL71"/>
      <c r="KJM71"/>
      <c r="KJN71"/>
      <c r="KJO71"/>
      <c r="KJP71"/>
      <c r="KJQ71"/>
      <c r="KJR71"/>
      <c r="KJS71"/>
      <c r="KJT71"/>
      <c r="KJU71"/>
      <c r="KJV71"/>
      <c r="KJW71"/>
      <c r="KJX71"/>
      <c r="KJY71"/>
      <c r="KJZ71"/>
      <c r="KKA71"/>
      <c r="KKB71"/>
      <c r="KKC71"/>
      <c r="KKD71"/>
      <c r="KKE71"/>
      <c r="KKF71"/>
      <c r="KKG71"/>
      <c r="KKH71"/>
      <c r="KKI71"/>
      <c r="KKJ71"/>
      <c r="KKK71"/>
      <c r="KKL71"/>
      <c r="KKM71"/>
      <c r="KKN71"/>
      <c r="KKO71"/>
      <c r="KKP71"/>
      <c r="KKQ71"/>
      <c r="KKR71"/>
      <c r="KKS71"/>
      <c r="KKT71"/>
      <c r="KKU71"/>
      <c r="KKV71"/>
      <c r="KKW71"/>
      <c r="KKX71"/>
      <c r="KKY71"/>
      <c r="KKZ71"/>
      <c r="KLA71"/>
      <c r="KLB71"/>
      <c r="KLC71"/>
      <c r="KLD71"/>
      <c r="KLE71"/>
      <c r="KLF71"/>
      <c r="KLG71"/>
      <c r="KLH71"/>
      <c r="KLI71"/>
      <c r="KLJ71"/>
      <c r="KLK71"/>
      <c r="KLL71"/>
      <c r="KLM71"/>
      <c r="KLN71"/>
      <c r="KLO71"/>
      <c r="KLP71"/>
      <c r="KLQ71"/>
      <c r="KLR71"/>
      <c r="KLS71"/>
      <c r="KLT71"/>
      <c r="KLU71"/>
      <c r="KLV71"/>
      <c r="KLW71"/>
      <c r="KLX71"/>
      <c r="KLY71"/>
      <c r="KLZ71"/>
      <c r="KMA71"/>
      <c r="KMB71"/>
      <c r="KMC71"/>
      <c r="KMD71"/>
      <c r="KME71"/>
      <c r="KMF71"/>
      <c r="KMG71"/>
      <c r="KMH71"/>
      <c r="KMI71"/>
      <c r="KMJ71"/>
      <c r="KMK71"/>
      <c r="KML71"/>
      <c r="KMM71"/>
      <c r="KMN71"/>
      <c r="KMO71"/>
      <c r="KMP71"/>
      <c r="KMQ71"/>
      <c r="KMR71"/>
      <c r="KMS71"/>
      <c r="KMT71"/>
      <c r="KMU71"/>
      <c r="KMV71"/>
      <c r="KMW71"/>
      <c r="KMX71"/>
      <c r="KMY71"/>
      <c r="KMZ71"/>
      <c r="KNA71"/>
      <c r="KNB71"/>
      <c r="KNC71"/>
      <c r="KND71"/>
      <c r="KNE71"/>
      <c r="KNF71"/>
      <c r="KNG71"/>
      <c r="KNH71"/>
      <c r="KNI71"/>
      <c r="KNJ71"/>
      <c r="KNK71"/>
      <c r="KNL71"/>
      <c r="KNM71"/>
      <c r="KNN71"/>
      <c r="KNO71"/>
      <c r="KNP71"/>
      <c r="KNQ71"/>
      <c r="KNR71"/>
      <c r="KNS71"/>
      <c r="KNT71"/>
      <c r="KNU71"/>
      <c r="KNV71"/>
      <c r="KNW71"/>
      <c r="KNX71"/>
      <c r="KNY71"/>
      <c r="KNZ71"/>
      <c r="KOA71"/>
      <c r="KOB71"/>
      <c r="KOC71"/>
      <c r="KOD71"/>
      <c r="KOE71"/>
      <c r="KOF71"/>
      <c r="KOG71"/>
      <c r="KOH71"/>
      <c r="KOI71"/>
      <c r="KOJ71"/>
      <c r="KOK71"/>
      <c r="KOL71"/>
      <c r="KOM71"/>
      <c r="KON71"/>
      <c r="KOO71"/>
      <c r="KOP71"/>
      <c r="KOQ71"/>
      <c r="KOR71"/>
      <c r="KOS71"/>
      <c r="KOT71"/>
      <c r="KOU71"/>
      <c r="KOV71"/>
      <c r="KOW71"/>
      <c r="KOX71"/>
      <c r="KOY71"/>
      <c r="KOZ71"/>
      <c r="KPA71"/>
      <c r="KPB71"/>
      <c r="KPC71"/>
      <c r="KPD71"/>
      <c r="KPE71"/>
      <c r="KPF71"/>
      <c r="KPG71"/>
      <c r="KPH71"/>
      <c r="KPI71"/>
      <c r="KPJ71"/>
      <c r="KPK71"/>
      <c r="KPL71"/>
      <c r="KPM71"/>
      <c r="KPN71"/>
      <c r="KPO71"/>
      <c r="KPP71"/>
      <c r="KPQ71"/>
      <c r="KPR71"/>
      <c r="KPS71"/>
      <c r="KPT71"/>
      <c r="KPU71"/>
      <c r="KPV71"/>
      <c r="KPW71"/>
      <c r="KPX71"/>
      <c r="KPY71"/>
      <c r="KPZ71"/>
      <c r="KQA71"/>
      <c r="KQB71"/>
      <c r="KQC71"/>
      <c r="KQD71"/>
      <c r="KQE71"/>
      <c r="KQF71"/>
      <c r="KQG71"/>
      <c r="KQH71"/>
      <c r="KQI71"/>
      <c r="KQJ71"/>
      <c r="KQK71"/>
      <c r="KQL71"/>
      <c r="KQM71"/>
      <c r="KQN71"/>
      <c r="KQO71"/>
      <c r="KQP71"/>
      <c r="KQQ71"/>
      <c r="KQR71"/>
      <c r="KQS71"/>
      <c r="KQT71"/>
      <c r="KQU71"/>
      <c r="KQV71"/>
      <c r="KQW71"/>
      <c r="KQX71"/>
      <c r="KQY71"/>
      <c r="KQZ71"/>
      <c r="KRA71"/>
      <c r="KRB71"/>
      <c r="KRC71"/>
      <c r="KRD71"/>
      <c r="KRE71"/>
      <c r="KRF71"/>
      <c r="KRG71"/>
      <c r="KRH71"/>
      <c r="KRI71"/>
      <c r="KRJ71"/>
      <c r="KRK71"/>
      <c r="KRL71"/>
      <c r="KRM71"/>
      <c r="KRN71"/>
      <c r="KRO71"/>
      <c r="KRP71"/>
      <c r="KRQ71"/>
      <c r="KRR71"/>
      <c r="KRS71"/>
      <c r="KRT71"/>
      <c r="KRU71"/>
      <c r="KRV71"/>
      <c r="KRW71"/>
      <c r="KRX71"/>
      <c r="KRY71"/>
      <c r="KRZ71"/>
      <c r="KSA71"/>
      <c r="KSB71"/>
      <c r="KSC71"/>
      <c r="KSD71"/>
      <c r="KSE71"/>
      <c r="KSF71"/>
      <c r="KSG71"/>
      <c r="KSH71"/>
      <c r="KSI71"/>
      <c r="KSJ71"/>
      <c r="KSK71"/>
      <c r="KSL71"/>
      <c r="KSM71"/>
      <c r="KSN71"/>
      <c r="KSO71"/>
      <c r="KSP71"/>
      <c r="KSQ71"/>
      <c r="KSR71"/>
      <c r="KSS71"/>
      <c r="KST71"/>
      <c r="KSU71"/>
      <c r="KSV71"/>
      <c r="KSW71"/>
      <c r="KSX71"/>
      <c r="KSY71"/>
      <c r="KSZ71"/>
      <c r="KTA71"/>
      <c r="KTB71"/>
      <c r="KTC71"/>
      <c r="KTD71"/>
      <c r="KTE71"/>
      <c r="KTF71"/>
      <c r="KTG71"/>
      <c r="KTH71"/>
      <c r="KTI71"/>
      <c r="KTJ71"/>
      <c r="KTK71"/>
      <c r="KTL71"/>
      <c r="KTM71"/>
      <c r="KTN71"/>
      <c r="KTO71"/>
      <c r="KTP71"/>
      <c r="KTQ71"/>
      <c r="KTR71"/>
      <c r="KTS71"/>
      <c r="KTT71"/>
      <c r="KTU71"/>
      <c r="KTV71"/>
      <c r="KTW71"/>
      <c r="KTX71"/>
      <c r="KTY71"/>
      <c r="KTZ71"/>
      <c r="KUA71"/>
      <c r="KUB71"/>
      <c r="KUC71"/>
      <c r="KUD71"/>
      <c r="KUE71"/>
      <c r="KUF71"/>
      <c r="KUG71"/>
      <c r="KUH71"/>
      <c r="KUI71"/>
      <c r="KUJ71"/>
      <c r="KUK71"/>
      <c r="KUL71"/>
      <c r="KUM71"/>
      <c r="KUN71"/>
      <c r="KUO71"/>
      <c r="KUP71"/>
      <c r="KUQ71"/>
      <c r="KUR71"/>
      <c r="KUS71"/>
      <c r="KUT71"/>
      <c r="KUU71"/>
      <c r="KUV71"/>
      <c r="KUW71"/>
      <c r="KUX71"/>
      <c r="KUY71"/>
      <c r="KUZ71"/>
      <c r="KVA71"/>
      <c r="KVB71"/>
      <c r="KVC71"/>
      <c r="KVD71"/>
      <c r="KVE71"/>
      <c r="KVF71"/>
      <c r="KVG71"/>
      <c r="KVH71"/>
      <c r="KVI71"/>
      <c r="KVJ71"/>
      <c r="KVK71"/>
      <c r="KVL71"/>
      <c r="KVM71"/>
      <c r="KVN71"/>
      <c r="KVO71"/>
      <c r="KVP71"/>
      <c r="KVQ71"/>
      <c r="KVR71"/>
      <c r="KVS71"/>
      <c r="KVT71"/>
      <c r="KVU71"/>
      <c r="KVV71"/>
      <c r="KVW71"/>
      <c r="KVX71"/>
      <c r="KVY71"/>
      <c r="KVZ71"/>
      <c r="KWA71"/>
      <c r="KWB71"/>
      <c r="KWC71"/>
      <c r="KWD71"/>
      <c r="KWE71"/>
      <c r="KWF71"/>
      <c r="KWG71"/>
      <c r="KWH71"/>
      <c r="KWI71"/>
      <c r="KWJ71"/>
      <c r="KWK71"/>
      <c r="KWL71"/>
      <c r="KWM71"/>
      <c r="KWN71"/>
      <c r="KWO71"/>
      <c r="KWP71"/>
      <c r="KWQ71"/>
      <c r="KWR71"/>
      <c r="KWS71"/>
      <c r="KWT71"/>
      <c r="KWU71"/>
      <c r="KWV71"/>
      <c r="KWW71"/>
      <c r="KWX71"/>
      <c r="KWY71"/>
      <c r="KWZ71"/>
      <c r="KXA71"/>
      <c r="KXB71"/>
      <c r="KXC71"/>
      <c r="KXD71"/>
      <c r="KXE71"/>
      <c r="KXF71"/>
      <c r="KXG71"/>
      <c r="KXH71"/>
      <c r="KXI71"/>
      <c r="KXJ71"/>
      <c r="KXK71"/>
      <c r="KXL71"/>
      <c r="KXM71"/>
      <c r="KXN71"/>
      <c r="KXO71"/>
      <c r="KXP71"/>
      <c r="KXQ71"/>
      <c r="KXR71"/>
      <c r="KXS71"/>
      <c r="KXT71"/>
      <c r="KXU71"/>
      <c r="KXV71"/>
      <c r="KXW71"/>
      <c r="KXX71"/>
      <c r="KXY71"/>
      <c r="KXZ71"/>
      <c r="KYA71"/>
      <c r="KYB71"/>
      <c r="KYC71"/>
      <c r="KYD71"/>
      <c r="KYE71"/>
      <c r="KYF71"/>
      <c r="KYG71"/>
      <c r="KYH71"/>
      <c r="KYI71"/>
      <c r="KYJ71"/>
      <c r="KYK71"/>
      <c r="KYL71"/>
      <c r="KYM71"/>
      <c r="KYN71"/>
      <c r="KYO71"/>
      <c r="KYP71"/>
      <c r="KYQ71"/>
      <c r="KYR71"/>
      <c r="KYS71"/>
      <c r="KYT71"/>
      <c r="KYU71"/>
      <c r="KYV71"/>
      <c r="KYW71"/>
      <c r="KYX71"/>
      <c r="KYY71"/>
      <c r="KYZ71"/>
      <c r="KZA71"/>
      <c r="KZB71"/>
      <c r="KZC71"/>
      <c r="KZD71"/>
      <c r="KZE71"/>
      <c r="KZF71"/>
      <c r="KZG71"/>
      <c r="KZH71"/>
      <c r="KZI71"/>
      <c r="KZJ71"/>
      <c r="KZK71"/>
      <c r="KZL71"/>
      <c r="KZM71"/>
      <c r="KZN71"/>
      <c r="KZO71"/>
      <c r="KZP71"/>
      <c r="KZQ71"/>
      <c r="KZR71"/>
      <c r="KZS71"/>
      <c r="KZT71"/>
      <c r="KZU71"/>
      <c r="KZV71"/>
      <c r="KZW71"/>
      <c r="KZX71"/>
      <c r="KZY71"/>
      <c r="KZZ71"/>
      <c r="LAA71"/>
      <c r="LAB71"/>
      <c r="LAC71"/>
      <c r="LAD71"/>
      <c r="LAE71"/>
      <c r="LAF71"/>
      <c r="LAG71"/>
      <c r="LAH71"/>
      <c r="LAI71"/>
      <c r="LAJ71"/>
      <c r="LAK71"/>
      <c r="LAL71"/>
      <c r="LAM71"/>
      <c r="LAN71"/>
      <c r="LAO71"/>
      <c r="LAP71"/>
      <c r="LAQ71"/>
      <c r="LAR71"/>
      <c r="LAS71"/>
      <c r="LAT71"/>
      <c r="LAU71"/>
      <c r="LAV71"/>
      <c r="LAW71"/>
      <c r="LAX71"/>
      <c r="LAY71"/>
      <c r="LAZ71"/>
      <c r="LBA71"/>
      <c r="LBB71"/>
      <c r="LBC71"/>
      <c r="LBD71"/>
      <c r="LBE71"/>
      <c r="LBF71"/>
      <c r="LBG71"/>
      <c r="LBH71"/>
      <c r="LBI71"/>
      <c r="LBJ71"/>
      <c r="LBK71"/>
      <c r="LBL71"/>
      <c r="LBM71"/>
      <c r="LBN71"/>
      <c r="LBO71"/>
      <c r="LBP71"/>
      <c r="LBQ71"/>
      <c r="LBR71"/>
      <c r="LBS71"/>
      <c r="LBT71"/>
      <c r="LBU71"/>
      <c r="LBV71"/>
      <c r="LBW71"/>
      <c r="LBX71"/>
      <c r="LBY71"/>
      <c r="LBZ71"/>
      <c r="LCA71"/>
      <c r="LCB71"/>
      <c r="LCC71"/>
      <c r="LCD71"/>
      <c r="LCE71"/>
      <c r="LCF71"/>
      <c r="LCG71"/>
      <c r="LCH71"/>
      <c r="LCI71"/>
      <c r="LCJ71"/>
      <c r="LCK71"/>
      <c r="LCL71"/>
      <c r="LCM71"/>
      <c r="LCN71"/>
      <c r="LCO71"/>
      <c r="LCP71"/>
      <c r="LCQ71"/>
      <c r="LCR71"/>
      <c r="LCS71"/>
      <c r="LCT71"/>
      <c r="LCU71"/>
      <c r="LCV71"/>
      <c r="LCW71"/>
      <c r="LCX71"/>
      <c r="LCY71"/>
      <c r="LCZ71"/>
      <c r="LDA71"/>
      <c r="LDB71"/>
      <c r="LDC71"/>
      <c r="LDD71"/>
      <c r="LDE71"/>
      <c r="LDF71"/>
      <c r="LDG71"/>
      <c r="LDH71"/>
      <c r="LDI71"/>
      <c r="LDJ71"/>
      <c r="LDK71"/>
      <c r="LDL71"/>
      <c r="LDM71"/>
      <c r="LDN71"/>
      <c r="LDO71"/>
      <c r="LDP71"/>
      <c r="LDQ71"/>
      <c r="LDR71"/>
      <c r="LDS71"/>
      <c r="LDT71"/>
      <c r="LDU71"/>
      <c r="LDV71"/>
      <c r="LDW71"/>
      <c r="LDX71"/>
      <c r="LDY71"/>
      <c r="LDZ71"/>
      <c r="LEA71"/>
      <c r="LEB71"/>
      <c r="LEC71"/>
      <c r="LED71"/>
      <c r="LEE71"/>
      <c r="LEF71"/>
      <c r="LEG71"/>
      <c r="LEH71"/>
      <c r="LEI71"/>
      <c r="LEJ71"/>
      <c r="LEK71"/>
      <c r="LEL71"/>
      <c r="LEM71"/>
      <c r="LEN71"/>
      <c r="LEO71"/>
      <c r="LEP71"/>
      <c r="LEQ71"/>
      <c r="LER71"/>
      <c r="LES71"/>
      <c r="LET71"/>
      <c r="LEU71"/>
      <c r="LEV71"/>
      <c r="LEW71"/>
      <c r="LEX71"/>
      <c r="LEY71"/>
      <c r="LEZ71"/>
      <c r="LFA71"/>
      <c r="LFB71"/>
      <c r="LFC71"/>
      <c r="LFD71"/>
      <c r="LFE71"/>
      <c r="LFF71"/>
      <c r="LFG71"/>
      <c r="LFH71"/>
      <c r="LFI71"/>
      <c r="LFJ71"/>
      <c r="LFK71"/>
      <c r="LFL71"/>
      <c r="LFM71"/>
      <c r="LFN71"/>
      <c r="LFO71"/>
      <c r="LFP71"/>
      <c r="LFQ71"/>
      <c r="LFR71"/>
      <c r="LFS71"/>
      <c r="LFT71"/>
      <c r="LFU71"/>
      <c r="LFV71"/>
      <c r="LFW71"/>
      <c r="LFX71"/>
      <c r="LFY71"/>
      <c r="LFZ71"/>
      <c r="LGA71"/>
      <c r="LGB71"/>
      <c r="LGC71"/>
      <c r="LGD71"/>
      <c r="LGE71"/>
      <c r="LGF71"/>
      <c r="LGG71"/>
      <c r="LGH71"/>
      <c r="LGI71"/>
      <c r="LGJ71"/>
      <c r="LGK71"/>
      <c r="LGL71"/>
      <c r="LGM71"/>
      <c r="LGN71"/>
      <c r="LGO71"/>
      <c r="LGP71"/>
      <c r="LGQ71"/>
      <c r="LGR71"/>
      <c r="LGS71"/>
      <c r="LGT71"/>
      <c r="LGU71"/>
      <c r="LGV71"/>
      <c r="LGW71"/>
      <c r="LGX71"/>
      <c r="LGY71"/>
      <c r="LGZ71"/>
      <c r="LHA71"/>
      <c r="LHB71"/>
      <c r="LHC71"/>
      <c r="LHD71"/>
      <c r="LHE71"/>
      <c r="LHF71"/>
      <c r="LHG71"/>
      <c r="LHH71"/>
      <c r="LHI71"/>
      <c r="LHJ71"/>
      <c r="LHK71"/>
      <c r="LHL71"/>
      <c r="LHM71"/>
      <c r="LHN71"/>
      <c r="LHO71"/>
      <c r="LHP71"/>
      <c r="LHQ71"/>
      <c r="LHR71"/>
      <c r="LHS71"/>
      <c r="LHT71"/>
      <c r="LHU71"/>
      <c r="LHV71"/>
      <c r="LHW71"/>
      <c r="LHX71"/>
      <c r="LHY71"/>
      <c r="LHZ71"/>
      <c r="LIA71"/>
      <c r="LIB71"/>
      <c r="LIC71"/>
      <c r="LID71"/>
      <c r="LIE71"/>
      <c r="LIF71"/>
      <c r="LIG71"/>
      <c r="LIH71"/>
      <c r="LII71"/>
      <c r="LIJ71"/>
      <c r="LIK71"/>
      <c r="LIL71"/>
      <c r="LIM71"/>
      <c r="LIN71"/>
      <c r="LIO71"/>
      <c r="LIP71"/>
      <c r="LIQ71"/>
      <c r="LIR71"/>
      <c r="LIS71"/>
      <c r="LIT71"/>
      <c r="LIU71"/>
      <c r="LIV71"/>
      <c r="LIW71"/>
      <c r="LIX71"/>
      <c r="LIY71"/>
      <c r="LIZ71"/>
      <c r="LJA71"/>
      <c r="LJB71"/>
      <c r="LJC71"/>
      <c r="LJD71"/>
      <c r="LJE71"/>
      <c r="LJF71"/>
      <c r="LJG71"/>
      <c r="LJH71"/>
      <c r="LJI71"/>
      <c r="LJJ71"/>
      <c r="LJK71"/>
      <c r="LJL71"/>
      <c r="LJM71"/>
      <c r="LJN71"/>
      <c r="LJO71"/>
      <c r="LJP71"/>
      <c r="LJQ71"/>
      <c r="LJR71"/>
      <c r="LJS71"/>
      <c r="LJT71"/>
      <c r="LJU71"/>
      <c r="LJV71"/>
      <c r="LJW71"/>
      <c r="LJX71"/>
      <c r="LJY71"/>
      <c r="LJZ71"/>
      <c r="LKA71"/>
      <c r="LKB71"/>
      <c r="LKC71"/>
      <c r="LKD71"/>
      <c r="LKE71"/>
      <c r="LKF71"/>
      <c r="LKG71"/>
      <c r="LKH71"/>
      <c r="LKI71"/>
      <c r="LKJ71"/>
      <c r="LKK71"/>
      <c r="LKL71"/>
      <c r="LKM71"/>
      <c r="LKN71"/>
      <c r="LKO71"/>
      <c r="LKP71"/>
      <c r="LKQ71"/>
      <c r="LKR71"/>
      <c r="LKS71"/>
      <c r="LKT71"/>
      <c r="LKU71"/>
      <c r="LKV71"/>
      <c r="LKW71"/>
      <c r="LKX71"/>
      <c r="LKY71"/>
      <c r="LKZ71"/>
      <c r="LLA71"/>
      <c r="LLB71"/>
      <c r="LLC71"/>
      <c r="LLD71"/>
      <c r="LLE71"/>
      <c r="LLF71"/>
      <c r="LLG71"/>
      <c r="LLH71"/>
      <c r="LLI71"/>
      <c r="LLJ71"/>
      <c r="LLK71"/>
      <c r="LLL71"/>
      <c r="LLM71"/>
      <c r="LLN71"/>
      <c r="LLO71"/>
      <c r="LLP71"/>
      <c r="LLQ71"/>
      <c r="LLR71"/>
      <c r="LLS71"/>
      <c r="LLT71"/>
      <c r="LLU71"/>
      <c r="LLV71"/>
      <c r="LLW71"/>
      <c r="LLX71"/>
      <c r="LLY71"/>
      <c r="LLZ71"/>
      <c r="LMA71"/>
      <c r="LMB71"/>
      <c r="LMC71"/>
      <c r="LMD71"/>
      <c r="LME71"/>
      <c r="LMF71"/>
      <c r="LMG71"/>
      <c r="LMH71"/>
      <c r="LMI71"/>
      <c r="LMJ71"/>
      <c r="LMK71"/>
      <c r="LML71"/>
      <c r="LMM71"/>
      <c r="LMN71"/>
      <c r="LMO71"/>
      <c r="LMP71"/>
      <c r="LMQ71"/>
      <c r="LMR71"/>
      <c r="LMS71"/>
      <c r="LMT71"/>
      <c r="LMU71"/>
      <c r="LMV71"/>
      <c r="LMW71"/>
      <c r="LMX71"/>
      <c r="LMY71"/>
      <c r="LMZ71"/>
      <c r="LNA71"/>
      <c r="LNB71"/>
      <c r="LNC71"/>
      <c r="LND71"/>
      <c r="LNE71"/>
      <c r="LNF71"/>
      <c r="LNG71"/>
      <c r="LNH71"/>
      <c r="LNI71"/>
      <c r="LNJ71"/>
      <c r="LNK71"/>
      <c r="LNL71"/>
      <c r="LNM71"/>
      <c r="LNN71"/>
      <c r="LNO71"/>
      <c r="LNP71"/>
      <c r="LNQ71"/>
      <c r="LNR71"/>
      <c r="LNS71"/>
      <c r="LNT71"/>
      <c r="LNU71"/>
      <c r="LNV71"/>
      <c r="LNW71"/>
      <c r="LNX71"/>
      <c r="LNY71"/>
      <c r="LNZ71"/>
      <c r="LOA71"/>
      <c r="LOB71"/>
      <c r="LOC71"/>
      <c r="LOD71"/>
      <c r="LOE71"/>
      <c r="LOF71"/>
      <c r="LOG71"/>
      <c r="LOH71"/>
      <c r="LOI71"/>
      <c r="LOJ71"/>
      <c r="LOK71"/>
      <c r="LOL71"/>
      <c r="LOM71"/>
      <c r="LON71"/>
      <c r="LOO71"/>
      <c r="LOP71"/>
      <c r="LOQ71"/>
      <c r="LOR71"/>
      <c r="LOS71"/>
      <c r="LOT71"/>
      <c r="LOU71"/>
      <c r="LOV71"/>
      <c r="LOW71"/>
      <c r="LOX71"/>
      <c r="LOY71"/>
      <c r="LOZ71"/>
      <c r="LPA71"/>
      <c r="LPB71"/>
      <c r="LPC71"/>
      <c r="LPD71"/>
      <c r="LPE71"/>
      <c r="LPF71"/>
      <c r="LPG71"/>
      <c r="LPH71"/>
      <c r="LPI71"/>
      <c r="LPJ71"/>
      <c r="LPK71"/>
      <c r="LPL71"/>
      <c r="LPM71"/>
      <c r="LPN71"/>
      <c r="LPO71"/>
      <c r="LPP71"/>
      <c r="LPQ71"/>
      <c r="LPR71"/>
      <c r="LPS71"/>
      <c r="LPT71"/>
      <c r="LPU71"/>
      <c r="LPV71"/>
      <c r="LPW71"/>
      <c r="LPX71"/>
      <c r="LPY71"/>
      <c r="LPZ71"/>
      <c r="LQA71"/>
      <c r="LQB71"/>
      <c r="LQC71"/>
      <c r="LQD71"/>
      <c r="LQE71"/>
      <c r="LQF71"/>
      <c r="LQG71"/>
      <c r="LQH71"/>
      <c r="LQI71"/>
      <c r="LQJ71"/>
      <c r="LQK71"/>
      <c r="LQL71"/>
      <c r="LQM71"/>
      <c r="LQN71"/>
      <c r="LQO71"/>
      <c r="LQP71"/>
      <c r="LQQ71"/>
      <c r="LQR71"/>
      <c r="LQS71"/>
      <c r="LQT71"/>
      <c r="LQU71"/>
      <c r="LQV71"/>
      <c r="LQW71"/>
      <c r="LQX71"/>
      <c r="LQY71"/>
      <c r="LQZ71"/>
      <c r="LRA71"/>
      <c r="LRB71"/>
      <c r="LRC71"/>
      <c r="LRD71"/>
      <c r="LRE71"/>
      <c r="LRF71"/>
      <c r="LRG71"/>
      <c r="LRH71"/>
      <c r="LRI71"/>
      <c r="LRJ71"/>
      <c r="LRK71"/>
      <c r="LRL71"/>
      <c r="LRM71"/>
      <c r="LRN71"/>
      <c r="LRO71"/>
      <c r="LRP71"/>
      <c r="LRQ71"/>
      <c r="LRR71"/>
      <c r="LRS71"/>
      <c r="LRT71"/>
      <c r="LRU71"/>
      <c r="LRV71"/>
      <c r="LRW71"/>
      <c r="LRX71"/>
      <c r="LRY71"/>
      <c r="LRZ71"/>
      <c r="LSA71"/>
      <c r="LSB71"/>
      <c r="LSC71"/>
      <c r="LSD71"/>
      <c r="LSE71"/>
      <c r="LSF71"/>
      <c r="LSG71"/>
      <c r="LSH71"/>
      <c r="LSI71"/>
      <c r="LSJ71"/>
      <c r="LSK71"/>
      <c r="LSL71"/>
      <c r="LSM71"/>
      <c r="LSN71"/>
      <c r="LSO71"/>
      <c r="LSP71"/>
      <c r="LSQ71"/>
      <c r="LSR71"/>
      <c r="LSS71"/>
      <c r="LST71"/>
      <c r="LSU71"/>
      <c r="LSV71"/>
      <c r="LSW71"/>
      <c r="LSX71"/>
      <c r="LSY71"/>
      <c r="LSZ71"/>
      <c r="LTA71"/>
      <c r="LTB71"/>
      <c r="LTC71"/>
      <c r="LTD71"/>
      <c r="LTE71"/>
      <c r="LTF71"/>
      <c r="LTG71"/>
      <c r="LTH71"/>
      <c r="LTI71"/>
      <c r="LTJ71"/>
      <c r="LTK71"/>
      <c r="LTL71"/>
      <c r="LTM71"/>
      <c r="LTN71"/>
      <c r="LTO71"/>
      <c r="LTP71"/>
      <c r="LTQ71"/>
      <c r="LTR71"/>
      <c r="LTS71"/>
      <c r="LTT71"/>
      <c r="LTU71"/>
      <c r="LTV71"/>
      <c r="LTW71"/>
      <c r="LTX71"/>
      <c r="LTY71"/>
      <c r="LTZ71"/>
      <c r="LUA71"/>
      <c r="LUB71"/>
      <c r="LUC71"/>
      <c r="LUD71"/>
      <c r="LUE71"/>
      <c r="LUF71"/>
      <c r="LUG71"/>
      <c r="LUH71"/>
      <c r="LUI71"/>
      <c r="LUJ71"/>
      <c r="LUK71"/>
      <c r="LUL71"/>
      <c r="LUM71"/>
      <c r="LUN71"/>
      <c r="LUO71"/>
      <c r="LUP71"/>
      <c r="LUQ71"/>
      <c r="LUR71"/>
      <c r="LUS71"/>
      <c r="LUT71"/>
      <c r="LUU71"/>
      <c r="LUV71"/>
      <c r="LUW71"/>
      <c r="LUX71"/>
      <c r="LUY71"/>
      <c r="LUZ71"/>
      <c r="LVA71"/>
      <c r="LVB71"/>
      <c r="LVC71"/>
      <c r="LVD71"/>
      <c r="LVE71"/>
      <c r="LVF71"/>
      <c r="LVG71"/>
      <c r="LVH71"/>
      <c r="LVI71"/>
      <c r="LVJ71"/>
      <c r="LVK71"/>
      <c r="LVL71"/>
      <c r="LVM71"/>
      <c r="LVN71"/>
      <c r="LVO71"/>
      <c r="LVP71"/>
      <c r="LVQ71"/>
      <c r="LVR71"/>
      <c r="LVS71"/>
      <c r="LVT71"/>
      <c r="LVU71"/>
      <c r="LVV71"/>
      <c r="LVW71"/>
      <c r="LVX71"/>
      <c r="LVY71"/>
      <c r="LVZ71"/>
      <c r="LWA71"/>
      <c r="LWB71"/>
      <c r="LWC71"/>
      <c r="LWD71"/>
      <c r="LWE71"/>
      <c r="LWF71"/>
      <c r="LWG71"/>
      <c r="LWH71"/>
      <c r="LWI71"/>
      <c r="LWJ71"/>
      <c r="LWK71"/>
      <c r="LWL71"/>
      <c r="LWM71"/>
      <c r="LWN71"/>
      <c r="LWO71"/>
      <c r="LWP71"/>
      <c r="LWQ71"/>
      <c r="LWR71"/>
      <c r="LWS71"/>
      <c r="LWT71"/>
      <c r="LWU71"/>
      <c r="LWV71"/>
      <c r="LWW71"/>
      <c r="LWX71"/>
      <c r="LWY71"/>
      <c r="LWZ71"/>
      <c r="LXA71"/>
      <c r="LXB71"/>
      <c r="LXC71"/>
      <c r="LXD71"/>
      <c r="LXE71"/>
      <c r="LXF71"/>
      <c r="LXG71"/>
      <c r="LXH71"/>
      <c r="LXI71"/>
      <c r="LXJ71"/>
      <c r="LXK71"/>
      <c r="LXL71"/>
      <c r="LXM71"/>
      <c r="LXN71"/>
      <c r="LXO71"/>
      <c r="LXP71"/>
      <c r="LXQ71"/>
      <c r="LXR71"/>
      <c r="LXS71"/>
      <c r="LXT71"/>
      <c r="LXU71"/>
      <c r="LXV71"/>
      <c r="LXW71"/>
      <c r="LXX71"/>
      <c r="LXY71"/>
      <c r="LXZ71"/>
      <c r="LYA71"/>
      <c r="LYB71"/>
      <c r="LYC71"/>
      <c r="LYD71"/>
      <c r="LYE71"/>
      <c r="LYF71"/>
      <c r="LYG71"/>
      <c r="LYH71"/>
      <c r="LYI71"/>
      <c r="LYJ71"/>
      <c r="LYK71"/>
      <c r="LYL71"/>
      <c r="LYM71"/>
      <c r="LYN71"/>
      <c r="LYO71"/>
      <c r="LYP71"/>
      <c r="LYQ71"/>
      <c r="LYR71"/>
      <c r="LYS71"/>
      <c r="LYT71"/>
      <c r="LYU71"/>
      <c r="LYV71"/>
      <c r="LYW71"/>
      <c r="LYX71"/>
      <c r="LYY71"/>
      <c r="LYZ71"/>
      <c r="LZA71"/>
      <c r="LZB71"/>
      <c r="LZC71"/>
      <c r="LZD71"/>
      <c r="LZE71"/>
      <c r="LZF71"/>
      <c r="LZG71"/>
      <c r="LZH71"/>
      <c r="LZI71"/>
      <c r="LZJ71"/>
      <c r="LZK71"/>
      <c r="LZL71"/>
      <c r="LZM71"/>
      <c r="LZN71"/>
      <c r="LZO71"/>
      <c r="LZP71"/>
      <c r="LZQ71"/>
      <c r="LZR71"/>
      <c r="LZS71"/>
      <c r="LZT71"/>
      <c r="LZU71"/>
      <c r="LZV71"/>
      <c r="LZW71"/>
      <c r="LZX71"/>
      <c r="LZY71"/>
      <c r="LZZ71"/>
      <c r="MAA71"/>
      <c r="MAB71"/>
      <c r="MAC71"/>
      <c r="MAD71"/>
      <c r="MAE71"/>
      <c r="MAF71"/>
      <c r="MAG71"/>
      <c r="MAH71"/>
      <c r="MAI71"/>
      <c r="MAJ71"/>
      <c r="MAK71"/>
      <c r="MAL71"/>
      <c r="MAM71"/>
      <c r="MAN71"/>
      <c r="MAO71"/>
      <c r="MAP71"/>
      <c r="MAQ71"/>
      <c r="MAR71"/>
      <c r="MAS71"/>
      <c r="MAT71"/>
      <c r="MAU71"/>
      <c r="MAV71"/>
      <c r="MAW71"/>
      <c r="MAX71"/>
      <c r="MAY71"/>
      <c r="MAZ71"/>
      <c r="MBA71"/>
      <c r="MBB71"/>
      <c r="MBC71"/>
      <c r="MBD71"/>
      <c r="MBE71"/>
      <c r="MBF71"/>
      <c r="MBG71"/>
      <c r="MBH71"/>
      <c r="MBI71"/>
      <c r="MBJ71"/>
      <c r="MBK71"/>
      <c r="MBL71"/>
      <c r="MBM71"/>
      <c r="MBN71"/>
      <c r="MBO71"/>
      <c r="MBP71"/>
      <c r="MBQ71"/>
      <c r="MBR71"/>
      <c r="MBS71"/>
      <c r="MBT71"/>
      <c r="MBU71"/>
      <c r="MBV71"/>
      <c r="MBW71"/>
      <c r="MBX71"/>
      <c r="MBY71"/>
      <c r="MBZ71"/>
      <c r="MCA71"/>
      <c r="MCB71"/>
      <c r="MCC71"/>
      <c r="MCD71"/>
      <c r="MCE71"/>
      <c r="MCF71"/>
      <c r="MCG71"/>
      <c r="MCH71"/>
      <c r="MCI71"/>
      <c r="MCJ71"/>
      <c r="MCK71"/>
      <c r="MCL71"/>
      <c r="MCM71"/>
      <c r="MCN71"/>
      <c r="MCO71"/>
      <c r="MCP71"/>
      <c r="MCQ71"/>
      <c r="MCR71"/>
      <c r="MCS71"/>
      <c r="MCT71"/>
      <c r="MCU71"/>
      <c r="MCV71"/>
      <c r="MCW71"/>
      <c r="MCX71"/>
      <c r="MCY71"/>
      <c r="MCZ71"/>
      <c r="MDA71"/>
      <c r="MDB71"/>
      <c r="MDC71"/>
      <c r="MDD71"/>
      <c r="MDE71"/>
      <c r="MDF71"/>
      <c r="MDG71"/>
      <c r="MDH71"/>
      <c r="MDI71"/>
      <c r="MDJ71"/>
      <c r="MDK71"/>
      <c r="MDL71"/>
      <c r="MDM71"/>
      <c r="MDN71"/>
      <c r="MDO71"/>
      <c r="MDP71"/>
      <c r="MDQ71"/>
      <c r="MDR71"/>
      <c r="MDS71"/>
      <c r="MDT71"/>
      <c r="MDU71"/>
      <c r="MDV71"/>
      <c r="MDW71"/>
      <c r="MDX71"/>
      <c r="MDY71"/>
      <c r="MDZ71"/>
      <c r="MEA71"/>
      <c r="MEB71"/>
      <c r="MEC71"/>
      <c r="MED71"/>
      <c r="MEE71"/>
      <c r="MEF71"/>
      <c r="MEG71"/>
      <c r="MEH71"/>
      <c r="MEI71"/>
      <c r="MEJ71"/>
      <c r="MEK71"/>
      <c r="MEL71"/>
      <c r="MEM71"/>
      <c r="MEN71"/>
      <c r="MEO71"/>
      <c r="MEP71"/>
      <c r="MEQ71"/>
      <c r="MER71"/>
      <c r="MES71"/>
      <c r="MET71"/>
      <c r="MEU71"/>
      <c r="MEV71"/>
      <c r="MEW71"/>
      <c r="MEX71"/>
      <c r="MEY71"/>
      <c r="MEZ71"/>
      <c r="MFA71"/>
      <c r="MFB71"/>
      <c r="MFC71"/>
      <c r="MFD71"/>
      <c r="MFE71"/>
      <c r="MFF71"/>
      <c r="MFG71"/>
      <c r="MFH71"/>
      <c r="MFI71"/>
      <c r="MFJ71"/>
      <c r="MFK71"/>
      <c r="MFL71"/>
      <c r="MFM71"/>
      <c r="MFN71"/>
      <c r="MFO71"/>
      <c r="MFP71"/>
      <c r="MFQ71"/>
      <c r="MFR71"/>
      <c r="MFS71"/>
      <c r="MFT71"/>
      <c r="MFU71"/>
      <c r="MFV71"/>
      <c r="MFW71"/>
      <c r="MFX71"/>
      <c r="MFY71"/>
      <c r="MFZ71"/>
      <c r="MGA71"/>
      <c r="MGB71"/>
      <c r="MGC71"/>
      <c r="MGD71"/>
      <c r="MGE71"/>
      <c r="MGF71"/>
      <c r="MGG71"/>
      <c r="MGH71"/>
      <c r="MGI71"/>
      <c r="MGJ71"/>
      <c r="MGK71"/>
      <c r="MGL71"/>
      <c r="MGM71"/>
      <c r="MGN71"/>
      <c r="MGO71"/>
      <c r="MGP71"/>
      <c r="MGQ71"/>
      <c r="MGR71"/>
      <c r="MGS71"/>
      <c r="MGT71"/>
      <c r="MGU71"/>
      <c r="MGV71"/>
      <c r="MGW71"/>
      <c r="MGX71"/>
      <c r="MGY71"/>
      <c r="MGZ71"/>
      <c r="MHA71"/>
      <c r="MHB71"/>
      <c r="MHC71"/>
      <c r="MHD71"/>
      <c r="MHE71"/>
      <c r="MHF71"/>
      <c r="MHG71"/>
      <c r="MHH71"/>
      <c r="MHI71"/>
      <c r="MHJ71"/>
      <c r="MHK71"/>
      <c r="MHL71"/>
      <c r="MHM71"/>
      <c r="MHN71"/>
      <c r="MHO71"/>
      <c r="MHP71"/>
      <c r="MHQ71"/>
      <c r="MHR71"/>
      <c r="MHS71"/>
      <c r="MHT71"/>
      <c r="MHU71"/>
      <c r="MHV71"/>
      <c r="MHW71"/>
      <c r="MHX71"/>
      <c r="MHY71"/>
      <c r="MHZ71"/>
      <c r="MIA71"/>
      <c r="MIB71"/>
      <c r="MIC71"/>
      <c r="MID71"/>
      <c r="MIE71"/>
      <c r="MIF71"/>
      <c r="MIG71"/>
      <c r="MIH71"/>
      <c r="MII71"/>
      <c r="MIJ71"/>
      <c r="MIK71"/>
      <c r="MIL71"/>
      <c r="MIM71"/>
      <c r="MIN71"/>
      <c r="MIO71"/>
      <c r="MIP71"/>
      <c r="MIQ71"/>
      <c r="MIR71"/>
      <c r="MIS71"/>
      <c r="MIT71"/>
      <c r="MIU71"/>
      <c r="MIV71"/>
      <c r="MIW71"/>
      <c r="MIX71"/>
      <c r="MIY71"/>
      <c r="MIZ71"/>
      <c r="MJA71"/>
      <c r="MJB71"/>
      <c r="MJC71"/>
      <c r="MJD71"/>
      <c r="MJE71"/>
      <c r="MJF71"/>
      <c r="MJG71"/>
      <c r="MJH71"/>
      <c r="MJI71"/>
      <c r="MJJ71"/>
      <c r="MJK71"/>
      <c r="MJL71"/>
      <c r="MJM71"/>
      <c r="MJN71"/>
      <c r="MJO71"/>
      <c r="MJP71"/>
      <c r="MJQ71"/>
      <c r="MJR71"/>
      <c r="MJS71"/>
      <c r="MJT71"/>
      <c r="MJU71"/>
      <c r="MJV71"/>
      <c r="MJW71"/>
      <c r="MJX71"/>
      <c r="MJY71"/>
      <c r="MJZ71"/>
      <c r="MKA71"/>
      <c r="MKB71"/>
      <c r="MKC71"/>
      <c r="MKD71"/>
      <c r="MKE71"/>
      <c r="MKF71"/>
      <c r="MKG71"/>
      <c r="MKH71"/>
      <c r="MKI71"/>
      <c r="MKJ71"/>
      <c r="MKK71"/>
      <c r="MKL71"/>
      <c r="MKM71"/>
      <c r="MKN71"/>
      <c r="MKO71"/>
      <c r="MKP71"/>
      <c r="MKQ71"/>
      <c r="MKR71"/>
      <c r="MKS71"/>
      <c r="MKT71"/>
      <c r="MKU71"/>
      <c r="MKV71"/>
      <c r="MKW71"/>
      <c r="MKX71"/>
      <c r="MKY71"/>
      <c r="MKZ71"/>
      <c r="MLA71"/>
      <c r="MLB71"/>
      <c r="MLC71"/>
      <c r="MLD71"/>
      <c r="MLE71"/>
      <c r="MLF71"/>
      <c r="MLG71"/>
      <c r="MLH71"/>
      <c r="MLI71"/>
      <c r="MLJ71"/>
      <c r="MLK71"/>
      <c r="MLL71"/>
      <c r="MLM71"/>
      <c r="MLN71"/>
      <c r="MLO71"/>
      <c r="MLP71"/>
      <c r="MLQ71"/>
      <c r="MLR71"/>
      <c r="MLS71"/>
      <c r="MLT71"/>
      <c r="MLU71"/>
      <c r="MLV71"/>
      <c r="MLW71"/>
      <c r="MLX71"/>
      <c r="MLY71"/>
      <c r="MLZ71"/>
      <c r="MMA71"/>
      <c r="MMB71"/>
      <c r="MMC71"/>
      <c r="MMD71"/>
      <c r="MME71"/>
      <c r="MMF71"/>
      <c r="MMG71"/>
      <c r="MMH71"/>
      <c r="MMI71"/>
      <c r="MMJ71"/>
      <c r="MMK71"/>
      <c r="MML71"/>
      <c r="MMM71"/>
      <c r="MMN71"/>
      <c r="MMO71"/>
      <c r="MMP71"/>
      <c r="MMQ71"/>
      <c r="MMR71"/>
      <c r="MMS71"/>
      <c r="MMT71"/>
      <c r="MMU71"/>
      <c r="MMV71"/>
      <c r="MMW71"/>
      <c r="MMX71"/>
      <c r="MMY71"/>
      <c r="MMZ71"/>
      <c r="MNA71"/>
      <c r="MNB71"/>
      <c r="MNC71"/>
      <c r="MND71"/>
      <c r="MNE71"/>
      <c r="MNF71"/>
      <c r="MNG71"/>
      <c r="MNH71"/>
      <c r="MNI71"/>
      <c r="MNJ71"/>
      <c r="MNK71"/>
      <c r="MNL71"/>
      <c r="MNM71"/>
      <c r="MNN71"/>
      <c r="MNO71"/>
      <c r="MNP71"/>
      <c r="MNQ71"/>
      <c r="MNR71"/>
      <c r="MNS71"/>
      <c r="MNT71"/>
      <c r="MNU71"/>
      <c r="MNV71"/>
      <c r="MNW71"/>
      <c r="MNX71"/>
      <c r="MNY71"/>
      <c r="MNZ71"/>
      <c r="MOA71"/>
      <c r="MOB71"/>
      <c r="MOC71"/>
      <c r="MOD71"/>
      <c r="MOE71"/>
      <c r="MOF71"/>
      <c r="MOG71"/>
      <c r="MOH71"/>
      <c r="MOI71"/>
      <c r="MOJ71"/>
      <c r="MOK71"/>
      <c r="MOL71"/>
      <c r="MOM71"/>
      <c r="MON71"/>
      <c r="MOO71"/>
      <c r="MOP71"/>
      <c r="MOQ71"/>
      <c r="MOR71"/>
      <c r="MOS71"/>
      <c r="MOT71"/>
      <c r="MOU71"/>
      <c r="MOV71"/>
      <c r="MOW71"/>
      <c r="MOX71"/>
      <c r="MOY71"/>
      <c r="MOZ71"/>
      <c r="MPA71"/>
      <c r="MPB71"/>
      <c r="MPC71"/>
      <c r="MPD71"/>
      <c r="MPE71"/>
      <c r="MPF71"/>
      <c r="MPG71"/>
      <c r="MPH71"/>
      <c r="MPI71"/>
      <c r="MPJ71"/>
      <c r="MPK71"/>
      <c r="MPL71"/>
      <c r="MPM71"/>
      <c r="MPN71"/>
      <c r="MPO71"/>
      <c r="MPP71"/>
      <c r="MPQ71"/>
      <c r="MPR71"/>
      <c r="MPS71"/>
      <c r="MPT71"/>
      <c r="MPU71"/>
      <c r="MPV71"/>
      <c r="MPW71"/>
      <c r="MPX71"/>
      <c r="MPY71"/>
      <c r="MPZ71"/>
      <c r="MQA71"/>
      <c r="MQB71"/>
      <c r="MQC71"/>
      <c r="MQD71"/>
      <c r="MQE71"/>
      <c r="MQF71"/>
      <c r="MQG71"/>
      <c r="MQH71"/>
      <c r="MQI71"/>
      <c r="MQJ71"/>
      <c r="MQK71"/>
      <c r="MQL71"/>
      <c r="MQM71"/>
      <c r="MQN71"/>
      <c r="MQO71"/>
      <c r="MQP71"/>
      <c r="MQQ71"/>
      <c r="MQR71"/>
      <c r="MQS71"/>
      <c r="MQT71"/>
      <c r="MQU71"/>
      <c r="MQV71"/>
      <c r="MQW71"/>
      <c r="MQX71"/>
      <c r="MQY71"/>
      <c r="MQZ71"/>
      <c r="MRA71"/>
      <c r="MRB71"/>
      <c r="MRC71"/>
      <c r="MRD71"/>
      <c r="MRE71"/>
      <c r="MRF71"/>
      <c r="MRG71"/>
      <c r="MRH71"/>
      <c r="MRI71"/>
      <c r="MRJ71"/>
      <c r="MRK71"/>
      <c r="MRL71"/>
      <c r="MRM71"/>
      <c r="MRN71"/>
      <c r="MRO71"/>
      <c r="MRP71"/>
      <c r="MRQ71"/>
      <c r="MRR71"/>
      <c r="MRS71"/>
      <c r="MRT71"/>
      <c r="MRU71"/>
      <c r="MRV71"/>
      <c r="MRW71"/>
      <c r="MRX71"/>
      <c r="MRY71"/>
      <c r="MRZ71"/>
      <c r="MSA71"/>
      <c r="MSB71"/>
      <c r="MSC71"/>
      <c r="MSD71"/>
      <c r="MSE71"/>
      <c r="MSF71"/>
      <c r="MSG71"/>
      <c r="MSH71"/>
      <c r="MSI71"/>
      <c r="MSJ71"/>
      <c r="MSK71"/>
      <c r="MSL71"/>
      <c r="MSM71"/>
      <c r="MSN71"/>
      <c r="MSO71"/>
      <c r="MSP71"/>
      <c r="MSQ71"/>
      <c r="MSR71"/>
      <c r="MSS71"/>
      <c r="MST71"/>
      <c r="MSU71"/>
      <c r="MSV71"/>
      <c r="MSW71"/>
      <c r="MSX71"/>
      <c r="MSY71"/>
      <c r="MSZ71"/>
      <c r="MTA71"/>
      <c r="MTB71"/>
      <c r="MTC71"/>
      <c r="MTD71"/>
      <c r="MTE71"/>
      <c r="MTF71"/>
      <c r="MTG71"/>
      <c r="MTH71"/>
      <c r="MTI71"/>
      <c r="MTJ71"/>
      <c r="MTK71"/>
      <c r="MTL71"/>
      <c r="MTM71"/>
      <c r="MTN71"/>
      <c r="MTO71"/>
      <c r="MTP71"/>
      <c r="MTQ71"/>
      <c r="MTR71"/>
      <c r="MTS71"/>
      <c r="MTT71"/>
      <c r="MTU71"/>
      <c r="MTV71"/>
      <c r="MTW71"/>
      <c r="MTX71"/>
      <c r="MTY71"/>
      <c r="MTZ71"/>
      <c r="MUA71"/>
      <c r="MUB71"/>
      <c r="MUC71"/>
      <c r="MUD71"/>
      <c r="MUE71"/>
      <c r="MUF71"/>
      <c r="MUG71"/>
      <c r="MUH71"/>
      <c r="MUI71"/>
      <c r="MUJ71"/>
      <c r="MUK71"/>
      <c r="MUL71"/>
      <c r="MUM71"/>
      <c r="MUN71"/>
      <c r="MUO71"/>
      <c r="MUP71"/>
      <c r="MUQ71"/>
      <c r="MUR71"/>
      <c r="MUS71"/>
      <c r="MUT71"/>
      <c r="MUU71"/>
      <c r="MUV71"/>
      <c r="MUW71"/>
      <c r="MUX71"/>
      <c r="MUY71"/>
      <c r="MUZ71"/>
      <c r="MVA71"/>
      <c r="MVB71"/>
      <c r="MVC71"/>
      <c r="MVD71"/>
      <c r="MVE71"/>
      <c r="MVF71"/>
      <c r="MVG71"/>
      <c r="MVH71"/>
      <c r="MVI71"/>
      <c r="MVJ71"/>
      <c r="MVK71"/>
      <c r="MVL71"/>
      <c r="MVM71"/>
      <c r="MVN71"/>
      <c r="MVO71"/>
      <c r="MVP71"/>
      <c r="MVQ71"/>
      <c r="MVR71"/>
      <c r="MVS71"/>
      <c r="MVT71"/>
      <c r="MVU71"/>
      <c r="MVV71"/>
      <c r="MVW71"/>
      <c r="MVX71"/>
      <c r="MVY71"/>
      <c r="MVZ71"/>
      <c r="MWA71"/>
      <c r="MWB71"/>
      <c r="MWC71"/>
      <c r="MWD71"/>
      <c r="MWE71"/>
      <c r="MWF71"/>
      <c r="MWG71"/>
      <c r="MWH71"/>
      <c r="MWI71"/>
      <c r="MWJ71"/>
      <c r="MWK71"/>
      <c r="MWL71"/>
      <c r="MWM71"/>
      <c r="MWN71"/>
      <c r="MWO71"/>
      <c r="MWP71"/>
      <c r="MWQ71"/>
      <c r="MWR71"/>
      <c r="MWS71"/>
      <c r="MWT71"/>
      <c r="MWU71"/>
      <c r="MWV71"/>
      <c r="MWW71"/>
      <c r="MWX71"/>
      <c r="MWY71"/>
      <c r="MWZ71"/>
      <c r="MXA71"/>
      <c r="MXB71"/>
      <c r="MXC71"/>
      <c r="MXD71"/>
      <c r="MXE71"/>
      <c r="MXF71"/>
      <c r="MXG71"/>
      <c r="MXH71"/>
      <c r="MXI71"/>
      <c r="MXJ71"/>
      <c r="MXK71"/>
      <c r="MXL71"/>
      <c r="MXM71"/>
      <c r="MXN71"/>
      <c r="MXO71"/>
      <c r="MXP71"/>
      <c r="MXQ71"/>
      <c r="MXR71"/>
      <c r="MXS71"/>
      <c r="MXT71"/>
      <c r="MXU71"/>
      <c r="MXV71"/>
      <c r="MXW71"/>
      <c r="MXX71"/>
      <c r="MXY71"/>
      <c r="MXZ71"/>
      <c r="MYA71"/>
      <c r="MYB71"/>
      <c r="MYC71"/>
      <c r="MYD71"/>
      <c r="MYE71"/>
      <c r="MYF71"/>
      <c r="MYG71"/>
      <c r="MYH71"/>
      <c r="MYI71"/>
      <c r="MYJ71"/>
      <c r="MYK71"/>
      <c r="MYL71"/>
      <c r="MYM71"/>
      <c r="MYN71"/>
      <c r="MYO71"/>
      <c r="MYP71"/>
      <c r="MYQ71"/>
      <c r="MYR71"/>
      <c r="MYS71"/>
      <c r="MYT71"/>
      <c r="MYU71"/>
      <c r="MYV71"/>
      <c r="MYW71"/>
      <c r="MYX71"/>
      <c r="MYY71"/>
      <c r="MYZ71"/>
      <c r="MZA71"/>
      <c r="MZB71"/>
      <c r="MZC71"/>
      <c r="MZD71"/>
      <c r="MZE71"/>
      <c r="MZF71"/>
      <c r="MZG71"/>
      <c r="MZH71"/>
      <c r="MZI71"/>
      <c r="MZJ71"/>
      <c r="MZK71"/>
      <c r="MZL71"/>
      <c r="MZM71"/>
      <c r="MZN71"/>
      <c r="MZO71"/>
      <c r="MZP71"/>
      <c r="MZQ71"/>
      <c r="MZR71"/>
      <c r="MZS71"/>
      <c r="MZT71"/>
      <c r="MZU71"/>
      <c r="MZV71"/>
      <c r="MZW71"/>
      <c r="MZX71"/>
      <c r="MZY71"/>
      <c r="MZZ71"/>
      <c r="NAA71"/>
      <c r="NAB71"/>
      <c r="NAC71"/>
      <c r="NAD71"/>
      <c r="NAE71"/>
      <c r="NAF71"/>
      <c r="NAG71"/>
      <c r="NAH71"/>
      <c r="NAI71"/>
      <c r="NAJ71"/>
      <c r="NAK71"/>
      <c r="NAL71"/>
      <c r="NAM71"/>
      <c r="NAN71"/>
      <c r="NAO71"/>
      <c r="NAP71"/>
      <c r="NAQ71"/>
      <c r="NAR71"/>
      <c r="NAS71"/>
      <c r="NAT71"/>
      <c r="NAU71"/>
      <c r="NAV71"/>
      <c r="NAW71"/>
      <c r="NAX71"/>
      <c r="NAY71"/>
      <c r="NAZ71"/>
      <c r="NBA71"/>
      <c r="NBB71"/>
      <c r="NBC71"/>
      <c r="NBD71"/>
      <c r="NBE71"/>
      <c r="NBF71"/>
      <c r="NBG71"/>
      <c r="NBH71"/>
      <c r="NBI71"/>
      <c r="NBJ71"/>
      <c r="NBK71"/>
      <c r="NBL71"/>
      <c r="NBM71"/>
      <c r="NBN71"/>
      <c r="NBO71"/>
      <c r="NBP71"/>
      <c r="NBQ71"/>
      <c r="NBR71"/>
      <c r="NBS71"/>
      <c r="NBT71"/>
      <c r="NBU71"/>
      <c r="NBV71"/>
      <c r="NBW71"/>
      <c r="NBX71"/>
      <c r="NBY71"/>
      <c r="NBZ71"/>
      <c r="NCA71"/>
      <c r="NCB71"/>
      <c r="NCC71"/>
      <c r="NCD71"/>
      <c r="NCE71"/>
      <c r="NCF71"/>
      <c r="NCG71"/>
      <c r="NCH71"/>
      <c r="NCI71"/>
      <c r="NCJ71"/>
      <c r="NCK71"/>
      <c r="NCL71"/>
      <c r="NCM71"/>
      <c r="NCN71"/>
      <c r="NCO71"/>
      <c r="NCP71"/>
      <c r="NCQ71"/>
      <c r="NCR71"/>
      <c r="NCS71"/>
      <c r="NCT71"/>
      <c r="NCU71"/>
      <c r="NCV71"/>
      <c r="NCW71"/>
      <c r="NCX71"/>
      <c r="NCY71"/>
      <c r="NCZ71"/>
      <c r="NDA71"/>
      <c r="NDB71"/>
      <c r="NDC71"/>
      <c r="NDD71"/>
      <c r="NDE71"/>
      <c r="NDF71"/>
      <c r="NDG71"/>
      <c r="NDH71"/>
      <c r="NDI71"/>
      <c r="NDJ71"/>
      <c r="NDK71"/>
      <c r="NDL71"/>
      <c r="NDM71"/>
      <c r="NDN71"/>
      <c r="NDO71"/>
      <c r="NDP71"/>
      <c r="NDQ71"/>
      <c r="NDR71"/>
      <c r="NDS71"/>
      <c r="NDT71"/>
      <c r="NDU71"/>
      <c r="NDV71"/>
      <c r="NDW71"/>
      <c r="NDX71"/>
      <c r="NDY71"/>
      <c r="NDZ71"/>
      <c r="NEA71"/>
      <c r="NEB71"/>
      <c r="NEC71"/>
      <c r="NED71"/>
      <c r="NEE71"/>
      <c r="NEF71"/>
      <c r="NEG71"/>
      <c r="NEH71"/>
      <c r="NEI71"/>
      <c r="NEJ71"/>
      <c r="NEK71"/>
      <c r="NEL71"/>
      <c r="NEM71"/>
      <c r="NEN71"/>
      <c r="NEO71"/>
      <c r="NEP71"/>
      <c r="NEQ71"/>
      <c r="NER71"/>
      <c r="NES71"/>
      <c r="NET71"/>
      <c r="NEU71"/>
      <c r="NEV71"/>
      <c r="NEW71"/>
      <c r="NEX71"/>
      <c r="NEY71"/>
      <c r="NEZ71"/>
      <c r="NFA71"/>
      <c r="NFB71"/>
      <c r="NFC71"/>
      <c r="NFD71"/>
      <c r="NFE71"/>
      <c r="NFF71"/>
      <c r="NFG71"/>
      <c r="NFH71"/>
      <c r="NFI71"/>
      <c r="NFJ71"/>
      <c r="NFK71"/>
      <c r="NFL71"/>
      <c r="NFM71"/>
      <c r="NFN71"/>
      <c r="NFO71"/>
      <c r="NFP71"/>
      <c r="NFQ71"/>
      <c r="NFR71"/>
      <c r="NFS71"/>
      <c r="NFT71"/>
      <c r="NFU71"/>
      <c r="NFV71"/>
      <c r="NFW71"/>
      <c r="NFX71"/>
      <c r="NFY71"/>
      <c r="NFZ71"/>
      <c r="NGA71"/>
      <c r="NGB71"/>
      <c r="NGC71"/>
      <c r="NGD71"/>
      <c r="NGE71"/>
      <c r="NGF71"/>
      <c r="NGG71"/>
      <c r="NGH71"/>
      <c r="NGI71"/>
      <c r="NGJ71"/>
      <c r="NGK71"/>
      <c r="NGL71"/>
      <c r="NGM71"/>
      <c r="NGN71"/>
      <c r="NGO71"/>
      <c r="NGP71"/>
      <c r="NGQ71"/>
      <c r="NGR71"/>
      <c r="NGS71"/>
      <c r="NGT71"/>
      <c r="NGU71"/>
      <c r="NGV71"/>
      <c r="NGW71"/>
      <c r="NGX71"/>
      <c r="NGY71"/>
      <c r="NGZ71"/>
      <c r="NHA71"/>
      <c r="NHB71"/>
      <c r="NHC71"/>
      <c r="NHD71"/>
      <c r="NHE71"/>
      <c r="NHF71"/>
      <c r="NHG71"/>
      <c r="NHH71"/>
      <c r="NHI71"/>
      <c r="NHJ71"/>
      <c r="NHK71"/>
      <c r="NHL71"/>
      <c r="NHM71"/>
      <c r="NHN71"/>
      <c r="NHO71"/>
      <c r="NHP71"/>
      <c r="NHQ71"/>
      <c r="NHR71"/>
      <c r="NHS71"/>
      <c r="NHT71"/>
      <c r="NHU71"/>
      <c r="NHV71"/>
      <c r="NHW71"/>
      <c r="NHX71"/>
      <c r="NHY71"/>
      <c r="NHZ71"/>
      <c r="NIA71"/>
      <c r="NIB71"/>
      <c r="NIC71"/>
      <c r="NID71"/>
      <c r="NIE71"/>
      <c r="NIF71"/>
      <c r="NIG71"/>
      <c r="NIH71"/>
      <c r="NII71"/>
      <c r="NIJ71"/>
      <c r="NIK71"/>
      <c r="NIL71"/>
      <c r="NIM71"/>
      <c r="NIN71"/>
      <c r="NIO71"/>
      <c r="NIP71"/>
      <c r="NIQ71"/>
      <c r="NIR71"/>
      <c r="NIS71"/>
      <c r="NIT71"/>
      <c r="NIU71"/>
      <c r="NIV71"/>
      <c r="NIW71"/>
      <c r="NIX71"/>
      <c r="NIY71"/>
      <c r="NIZ71"/>
      <c r="NJA71"/>
      <c r="NJB71"/>
      <c r="NJC71"/>
      <c r="NJD71"/>
      <c r="NJE71"/>
      <c r="NJF71"/>
      <c r="NJG71"/>
      <c r="NJH71"/>
      <c r="NJI71"/>
      <c r="NJJ71"/>
      <c r="NJK71"/>
      <c r="NJL71"/>
      <c r="NJM71"/>
      <c r="NJN71"/>
      <c r="NJO71"/>
      <c r="NJP71"/>
      <c r="NJQ71"/>
      <c r="NJR71"/>
      <c r="NJS71"/>
      <c r="NJT71"/>
      <c r="NJU71"/>
      <c r="NJV71"/>
      <c r="NJW71"/>
      <c r="NJX71"/>
      <c r="NJY71"/>
      <c r="NJZ71"/>
      <c r="NKA71"/>
      <c r="NKB71"/>
      <c r="NKC71"/>
      <c r="NKD71"/>
      <c r="NKE71"/>
      <c r="NKF71"/>
      <c r="NKG71"/>
      <c r="NKH71"/>
      <c r="NKI71"/>
      <c r="NKJ71"/>
      <c r="NKK71"/>
      <c r="NKL71"/>
      <c r="NKM71"/>
      <c r="NKN71"/>
      <c r="NKO71"/>
      <c r="NKP71"/>
      <c r="NKQ71"/>
      <c r="NKR71"/>
      <c r="NKS71"/>
      <c r="NKT71"/>
      <c r="NKU71"/>
      <c r="NKV71"/>
      <c r="NKW71"/>
      <c r="NKX71"/>
      <c r="NKY71"/>
      <c r="NKZ71"/>
      <c r="NLA71"/>
      <c r="NLB71"/>
      <c r="NLC71"/>
      <c r="NLD71"/>
      <c r="NLE71"/>
      <c r="NLF71"/>
      <c r="NLG71"/>
      <c r="NLH71"/>
      <c r="NLI71"/>
      <c r="NLJ71"/>
      <c r="NLK71"/>
      <c r="NLL71"/>
      <c r="NLM71"/>
      <c r="NLN71"/>
      <c r="NLO71"/>
      <c r="NLP71"/>
      <c r="NLQ71"/>
      <c r="NLR71"/>
      <c r="NLS71"/>
      <c r="NLT71"/>
      <c r="NLU71"/>
      <c r="NLV71"/>
      <c r="NLW71"/>
      <c r="NLX71"/>
      <c r="NLY71"/>
      <c r="NLZ71"/>
      <c r="NMA71"/>
      <c r="NMB71"/>
      <c r="NMC71"/>
      <c r="NMD71"/>
      <c r="NME71"/>
      <c r="NMF71"/>
      <c r="NMG71"/>
      <c r="NMH71"/>
      <c r="NMI71"/>
      <c r="NMJ71"/>
      <c r="NMK71"/>
      <c r="NML71"/>
      <c r="NMM71"/>
      <c r="NMN71"/>
      <c r="NMO71"/>
      <c r="NMP71"/>
      <c r="NMQ71"/>
      <c r="NMR71"/>
      <c r="NMS71"/>
      <c r="NMT71"/>
      <c r="NMU71"/>
      <c r="NMV71"/>
      <c r="NMW71"/>
      <c r="NMX71"/>
      <c r="NMY71"/>
      <c r="NMZ71"/>
      <c r="NNA71"/>
      <c r="NNB71"/>
      <c r="NNC71"/>
      <c r="NND71"/>
      <c r="NNE71"/>
      <c r="NNF71"/>
      <c r="NNG71"/>
      <c r="NNH71"/>
      <c r="NNI71"/>
      <c r="NNJ71"/>
      <c r="NNK71"/>
      <c r="NNL71"/>
      <c r="NNM71"/>
      <c r="NNN71"/>
      <c r="NNO71"/>
      <c r="NNP71"/>
      <c r="NNQ71"/>
      <c r="NNR71"/>
      <c r="NNS71"/>
      <c r="NNT71"/>
      <c r="NNU71"/>
      <c r="NNV71"/>
      <c r="NNW71"/>
      <c r="NNX71"/>
      <c r="NNY71"/>
      <c r="NNZ71"/>
      <c r="NOA71"/>
      <c r="NOB71"/>
      <c r="NOC71"/>
      <c r="NOD71"/>
      <c r="NOE71"/>
      <c r="NOF71"/>
      <c r="NOG71"/>
      <c r="NOH71"/>
      <c r="NOI71"/>
      <c r="NOJ71"/>
      <c r="NOK71"/>
      <c r="NOL71"/>
      <c r="NOM71"/>
      <c r="NON71"/>
      <c r="NOO71"/>
      <c r="NOP71"/>
      <c r="NOQ71"/>
      <c r="NOR71"/>
      <c r="NOS71"/>
      <c r="NOT71"/>
      <c r="NOU71"/>
      <c r="NOV71"/>
      <c r="NOW71"/>
      <c r="NOX71"/>
      <c r="NOY71"/>
      <c r="NOZ71"/>
      <c r="NPA71"/>
      <c r="NPB71"/>
      <c r="NPC71"/>
      <c r="NPD71"/>
      <c r="NPE71"/>
      <c r="NPF71"/>
      <c r="NPG71"/>
      <c r="NPH71"/>
      <c r="NPI71"/>
      <c r="NPJ71"/>
      <c r="NPK71"/>
      <c r="NPL71"/>
      <c r="NPM71"/>
      <c r="NPN71"/>
      <c r="NPO71"/>
      <c r="NPP71"/>
      <c r="NPQ71"/>
      <c r="NPR71"/>
      <c r="NPS71"/>
      <c r="NPT71"/>
      <c r="NPU71"/>
      <c r="NPV71"/>
      <c r="NPW71"/>
      <c r="NPX71"/>
      <c r="NPY71"/>
      <c r="NPZ71"/>
      <c r="NQA71"/>
      <c r="NQB71"/>
      <c r="NQC71"/>
      <c r="NQD71"/>
      <c r="NQE71"/>
      <c r="NQF71"/>
      <c r="NQG71"/>
      <c r="NQH71"/>
      <c r="NQI71"/>
      <c r="NQJ71"/>
      <c r="NQK71"/>
      <c r="NQL71"/>
      <c r="NQM71"/>
      <c r="NQN71"/>
      <c r="NQO71"/>
      <c r="NQP71"/>
      <c r="NQQ71"/>
      <c r="NQR71"/>
      <c r="NQS71"/>
      <c r="NQT71"/>
      <c r="NQU71"/>
      <c r="NQV71"/>
      <c r="NQW71"/>
      <c r="NQX71"/>
      <c r="NQY71"/>
      <c r="NQZ71"/>
      <c r="NRA71"/>
      <c r="NRB71"/>
      <c r="NRC71"/>
      <c r="NRD71"/>
      <c r="NRE71"/>
      <c r="NRF71"/>
      <c r="NRG71"/>
      <c r="NRH71"/>
      <c r="NRI71"/>
      <c r="NRJ71"/>
      <c r="NRK71"/>
      <c r="NRL71"/>
      <c r="NRM71"/>
      <c r="NRN71"/>
      <c r="NRO71"/>
      <c r="NRP71"/>
      <c r="NRQ71"/>
      <c r="NRR71"/>
      <c r="NRS71"/>
      <c r="NRT71"/>
      <c r="NRU71"/>
      <c r="NRV71"/>
      <c r="NRW71"/>
      <c r="NRX71"/>
      <c r="NRY71"/>
      <c r="NRZ71"/>
      <c r="NSA71"/>
      <c r="NSB71"/>
      <c r="NSC71"/>
      <c r="NSD71"/>
      <c r="NSE71"/>
      <c r="NSF71"/>
      <c r="NSG71"/>
      <c r="NSH71"/>
      <c r="NSI71"/>
      <c r="NSJ71"/>
      <c r="NSK71"/>
      <c r="NSL71"/>
      <c r="NSM71"/>
      <c r="NSN71"/>
      <c r="NSO71"/>
      <c r="NSP71"/>
      <c r="NSQ71"/>
      <c r="NSR71"/>
      <c r="NSS71"/>
      <c r="NST71"/>
      <c r="NSU71"/>
      <c r="NSV71"/>
      <c r="NSW71"/>
      <c r="NSX71"/>
      <c r="NSY71"/>
      <c r="NSZ71"/>
      <c r="NTA71"/>
      <c r="NTB71"/>
      <c r="NTC71"/>
      <c r="NTD71"/>
      <c r="NTE71"/>
      <c r="NTF71"/>
      <c r="NTG71"/>
      <c r="NTH71"/>
      <c r="NTI71"/>
      <c r="NTJ71"/>
      <c r="NTK71"/>
      <c r="NTL71"/>
      <c r="NTM71"/>
      <c r="NTN71"/>
      <c r="NTO71"/>
      <c r="NTP71"/>
      <c r="NTQ71"/>
      <c r="NTR71"/>
      <c r="NTS71"/>
      <c r="NTT71"/>
      <c r="NTU71"/>
      <c r="NTV71"/>
      <c r="NTW71"/>
      <c r="NTX71"/>
      <c r="NTY71"/>
      <c r="NTZ71"/>
      <c r="NUA71"/>
      <c r="NUB71"/>
      <c r="NUC71"/>
      <c r="NUD71"/>
      <c r="NUE71"/>
      <c r="NUF71"/>
      <c r="NUG71"/>
      <c r="NUH71"/>
      <c r="NUI71"/>
      <c r="NUJ71"/>
      <c r="NUK71"/>
      <c r="NUL71"/>
      <c r="NUM71"/>
      <c r="NUN71"/>
      <c r="NUO71"/>
      <c r="NUP71"/>
      <c r="NUQ71"/>
      <c r="NUR71"/>
      <c r="NUS71"/>
      <c r="NUT71"/>
      <c r="NUU71"/>
      <c r="NUV71"/>
      <c r="NUW71"/>
      <c r="NUX71"/>
      <c r="NUY71"/>
      <c r="NUZ71"/>
      <c r="NVA71"/>
      <c r="NVB71"/>
      <c r="NVC71"/>
      <c r="NVD71"/>
      <c r="NVE71"/>
      <c r="NVF71"/>
      <c r="NVG71"/>
      <c r="NVH71"/>
      <c r="NVI71"/>
      <c r="NVJ71"/>
      <c r="NVK71"/>
      <c r="NVL71"/>
      <c r="NVM71"/>
      <c r="NVN71"/>
      <c r="NVO71"/>
      <c r="NVP71"/>
      <c r="NVQ71"/>
      <c r="NVR71"/>
      <c r="NVS71"/>
      <c r="NVT71"/>
      <c r="NVU71"/>
      <c r="NVV71"/>
      <c r="NVW71"/>
      <c r="NVX71"/>
      <c r="NVY71"/>
      <c r="NVZ71"/>
      <c r="NWA71"/>
      <c r="NWB71"/>
      <c r="NWC71"/>
      <c r="NWD71"/>
      <c r="NWE71"/>
      <c r="NWF71"/>
      <c r="NWG71"/>
      <c r="NWH71"/>
      <c r="NWI71"/>
      <c r="NWJ71"/>
      <c r="NWK71"/>
      <c r="NWL71"/>
      <c r="NWM71"/>
      <c r="NWN71"/>
      <c r="NWO71"/>
      <c r="NWP71"/>
      <c r="NWQ71"/>
      <c r="NWR71"/>
      <c r="NWS71"/>
      <c r="NWT71"/>
      <c r="NWU71"/>
      <c r="NWV71"/>
      <c r="NWW71"/>
      <c r="NWX71"/>
      <c r="NWY71"/>
      <c r="NWZ71"/>
      <c r="NXA71"/>
      <c r="NXB71"/>
      <c r="NXC71"/>
      <c r="NXD71"/>
      <c r="NXE71"/>
      <c r="NXF71"/>
      <c r="NXG71"/>
      <c r="NXH71"/>
      <c r="NXI71"/>
      <c r="NXJ71"/>
      <c r="NXK71"/>
      <c r="NXL71"/>
      <c r="NXM71"/>
      <c r="NXN71"/>
      <c r="NXO71"/>
      <c r="NXP71"/>
      <c r="NXQ71"/>
      <c r="NXR71"/>
      <c r="NXS71"/>
      <c r="NXT71"/>
      <c r="NXU71"/>
      <c r="NXV71"/>
      <c r="NXW71"/>
      <c r="NXX71"/>
      <c r="NXY71"/>
      <c r="NXZ71"/>
      <c r="NYA71"/>
      <c r="NYB71"/>
      <c r="NYC71"/>
      <c r="NYD71"/>
      <c r="NYE71"/>
      <c r="NYF71"/>
      <c r="NYG71"/>
      <c r="NYH71"/>
      <c r="NYI71"/>
      <c r="NYJ71"/>
      <c r="NYK71"/>
      <c r="NYL71"/>
      <c r="NYM71"/>
      <c r="NYN71"/>
      <c r="NYO71"/>
      <c r="NYP71"/>
      <c r="NYQ71"/>
      <c r="NYR71"/>
      <c r="NYS71"/>
      <c r="NYT71"/>
      <c r="NYU71"/>
      <c r="NYV71"/>
      <c r="NYW71"/>
      <c r="NYX71"/>
      <c r="NYY71"/>
      <c r="NYZ71"/>
      <c r="NZA71"/>
      <c r="NZB71"/>
      <c r="NZC71"/>
      <c r="NZD71"/>
      <c r="NZE71"/>
      <c r="NZF71"/>
      <c r="NZG71"/>
      <c r="NZH71"/>
      <c r="NZI71"/>
      <c r="NZJ71"/>
      <c r="NZK71"/>
      <c r="NZL71"/>
      <c r="NZM71"/>
      <c r="NZN71"/>
      <c r="NZO71"/>
      <c r="NZP71"/>
      <c r="NZQ71"/>
      <c r="NZR71"/>
      <c r="NZS71"/>
      <c r="NZT71"/>
      <c r="NZU71"/>
      <c r="NZV71"/>
      <c r="NZW71"/>
      <c r="NZX71"/>
      <c r="NZY71"/>
      <c r="NZZ71"/>
      <c r="OAA71"/>
      <c r="OAB71"/>
      <c r="OAC71"/>
      <c r="OAD71"/>
      <c r="OAE71"/>
      <c r="OAF71"/>
      <c r="OAG71"/>
      <c r="OAH71"/>
      <c r="OAI71"/>
      <c r="OAJ71"/>
      <c r="OAK71"/>
      <c r="OAL71"/>
      <c r="OAM71"/>
      <c r="OAN71"/>
      <c r="OAO71"/>
      <c r="OAP71"/>
      <c r="OAQ71"/>
      <c r="OAR71"/>
      <c r="OAS71"/>
      <c r="OAT71"/>
      <c r="OAU71"/>
      <c r="OAV71"/>
      <c r="OAW71"/>
      <c r="OAX71"/>
      <c r="OAY71"/>
      <c r="OAZ71"/>
      <c r="OBA71"/>
      <c r="OBB71"/>
      <c r="OBC71"/>
      <c r="OBD71"/>
      <c r="OBE71"/>
      <c r="OBF71"/>
      <c r="OBG71"/>
      <c r="OBH71"/>
      <c r="OBI71"/>
      <c r="OBJ71"/>
      <c r="OBK71"/>
      <c r="OBL71"/>
      <c r="OBM71"/>
      <c r="OBN71"/>
      <c r="OBO71"/>
      <c r="OBP71"/>
      <c r="OBQ71"/>
      <c r="OBR71"/>
      <c r="OBS71"/>
      <c r="OBT71"/>
      <c r="OBU71"/>
      <c r="OBV71"/>
      <c r="OBW71"/>
      <c r="OBX71"/>
      <c r="OBY71"/>
      <c r="OBZ71"/>
      <c r="OCA71"/>
      <c r="OCB71"/>
      <c r="OCC71"/>
      <c r="OCD71"/>
      <c r="OCE71"/>
      <c r="OCF71"/>
      <c r="OCG71"/>
      <c r="OCH71"/>
      <c r="OCI71"/>
      <c r="OCJ71"/>
      <c r="OCK71"/>
      <c r="OCL71"/>
      <c r="OCM71"/>
      <c r="OCN71"/>
      <c r="OCO71"/>
      <c r="OCP71"/>
      <c r="OCQ71"/>
      <c r="OCR71"/>
      <c r="OCS71"/>
      <c r="OCT71"/>
      <c r="OCU71"/>
      <c r="OCV71"/>
      <c r="OCW71"/>
      <c r="OCX71"/>
      <c r="OCY71"/>
      <c r="OCZ71"/>
      <c r="ODA71"/>
      <c r="ODB71"/>
      <c r="ODC71"/>
      <c r="ODD71"/>
      <c r="ODE71"/>
      <c r="ODF71"/>
      <c r="ODG71"/>
      <c r="ODH71"/>
      <c r="ODI71"/>
      <c r="ODJ71"/>
      <c r="ODK71"/>
      <c r="ODL71"/>
      <c r="ODM71"/>
      <c r="ODN71"/>
      <c r="ODO71"/>
      <c r="ODP71"/>
      <c r="ODQ71"/>
      <c r="ODR71"/>
      <c r="ODS71"/>
      <c r="ODT71"/>
      <c r="ODU71"/>
      <c r="ODV71"/>
      <c r="ODW71"/>
      <c r="ODX71"/>
      <c r="ODY71"/>
      <c r="ODZ71"/>
      <c r="OEA71"/>
      <c r="OEB71"/>
      <c r="OEC71"/>
      <c r="OED71"/>
      <c r="OEE71"/>
      <c r="OEF71"/>
      <c r="OEG71"/>
      <c r="OEH71"/>
      <c r="OEI71"/>
      <c r="OEJ71"/>
      <c r="OEK71"/>
      <c r="OEL71"/>
      <c r="OEM71"/>
      <c r="OEN71"/>
      <c r="OEO71"/>
      <c r="OEP71"/>
      <c r="OEQ71"/>
      <c r="OER71"/>
      <c r="OES71"/>
      <c r="OET71"/>
      <c r="OEU71"/>
      <c r="OEV71"/>
      <c r="OEW71"/>
      <c r="OEX71"/>
      <c r="OEY71"/>
      <c r="OEZ71"/>
      <c r="OFA71"/>
      <c r="OFB71"/>
      <c r="OFC71"/>
      <c r="OFD71"/>
      <c r="OFE71"/>
      <c r="OFF71"/>
      <c r="OFG71"/>
      <c r="OFH71"/>
      <c r="OFI71"/>
      <c r="OFJ71"/>
      <c r="OFK71"/>
      <c r="OFL71"/>
      <c r="OFM71"/>
      <c r="OFN71"/>
      <c r="OFO71"/>
      <c r="OFP71"/>
      <c r="OFQ71"/>
      <c r="OFR71"/>
      <c r="OFS71"/>
      <c r="OFT71"/>
      <c r="OFU71"/>
      <c r="OFV71"/>
      <c r="OFW71"/>
      <c r="OFX71"/>
      <c r="OFY71"/>
      <c r="OFZ71"/>
      <c r="OGA71"/>
      <c r="OGB71"/>
      <c r="OGC71"/>
      <c r="OGD71"/>
      <c r="OGE71"/>
      <c r="OGF71"/>
      <c r="OGG71"/>
      <c r="OGH71"/>
      <c r="OGI71"/>
      <c r="OGJ71"/>
      <c r="OGK71"/>
      <c r="OGL71"/>
      <c r="OGM71"/>
      <c r="OGN71"/>
      <c r="OGO71"/>
      <c r="OGP71"/>
      <c r="OGQ71"/>
      <c r="OGR71"/>
      <c r="OGS71"/>
      <c r="OGT71"/>
      <c r="OGU71"/>
      <c r="OGV71"/>
      <c r="OGW71"/>
      <c r="OGX71"/>
      <c r="OGY71"/>
      <c r="OGZ71"/>
      <c r="OHA71"/>
      <c r="OHB71"/>
      <c r="OHC71"/>
      <c r="OHD71"/>
      <c r="OHE71"/>
      <c r="OHF71"/>
      <c r="OHG71"/>
      <c r="OHH71"/>
      <c r="OHI71"/>
      <c r="OHJ71"/>
      <c r="OHK71"/>
      <c r="OHL71"/>
      <c r="OHM71"/>
      <c r="OHN71"/>
      <c r="OHO71"/>
      <c r="OHP71"/>
      <c r="OHQ71"/>
      <c r="OHR71"/>
      <c r="OHS71"/>
      <c r="OHT71"/>
      <c r="OHU71"/>
      <c r="OHV71"/>
      <c r="OHW71"/>
      <c r="OHX71"/>
      <c r="OHY71"/>
      <c r="OHZ71"/>
      <c r="OIA71"/>
      <c r="OIB71"/>
      <c r="OIC71"/>
      <c r="OID71"/>
      <c r="OIE71"/>
      <c r="OIF71"/>
      <c r="OIG71"/>
      <c r="OIH71"/>
      <c r="OII71"/>
      <c r="OIJ71"/>
      <c r="OIK71"/>
      <c r="OIL71"/>
      <c r="OIM71"/>
      <c r="OIN71"/>
      <c r="OIO71"/>
      <c r="OIP71"/>
      <c r="OIQ71"/>
      <c r="OIR71"/>
      <c r="OIS71"/>
      <c r="OIT71"/>
      <c r="OIU71"/>
      <c r="OIV71"/>
      <c r="OIW71"/>
      <c r="OIX71"/>
      <c r="OIY71"/>
      <c r="OIZ71"/>
      <c r="OJA71"/>
      <c r="OJB71"/>
      <c r="OJC71"/>
      <c r="OJD71"/>
      <c r="OJE71"/>
      <c r="OJF71"/>
      <c r="OJG71"/>
      <c r="OJH71"/>
      <c r="OJI71"/>
      <c r="OJJ71"/>
      <c r="OJK71"/>
      <c r="OJL71"/>
      <c r="OJM71"/>
      <c r="OJN71"/>
      <c r="OJO71"/>
      <c r="OJP71"/>
      <c r="OJQ71"/>
      <c r="OJR71"/>
      <c r="OJS71"/>
      <c r="OJT71"/>
      <c r="OJU71"/>
      <c r="OJV71"/>
      <c r="OJW71"/>
      <c r="OJX71"/>
      <c r="OJY71"/>
      <c r="OJZ71"/>
      <c r="OKA71"/>
      <c r="OKB71"/>
      <c r="OKC71"/>
      <c r="OKD71"/>
      <c r="OKE71"/>
      <c r="OKF71"/>
      <c r="OKG71"/>
      <c r="OKH71"/>
      <c r="OKI71"/>
      <c r="OKJ71"/>
      <c r="OKK71"/>
      <c r="OKL71"/>
      <c r="OKM71"/>
      <c r="OKN71"/>
      <c r="OKO71"/>
      <c r="OKP71"/>
      <c r="OKQ71"/>
      <c r="OKR71"/>
      <c r="OKS71"/>
      <c r="OKT71"/>
      <c r="OKU71"/>
      <c r="OKV71"/>
      <c r="OKW71"/>
      <c r="OKX71"/>
      <c r="OKY71"/>
      <c r="OKZ71"/>
      <c r="OLA71"/>
      <c r="OLB71"/>
      <c r="OLC71"/>
      <c r="OLD71"/>
      <c r="OLE71"/>
      <c r="OLF71"/>
      <c r="OLG71"/>
      <c r="OLH71"/>
      <c r="OLI71"/>
      <c r="OLJ71"/>
      <c r="OLK71"/>
      <c r="OLL71"/>
      <c r="OLM71"/>
      <c r="OLN71"/>
      <c r="OLO71"/>
      <c r="OLP71"/>
      <c r="OLQ71"/>
      <c r="OLR71"/>
      <c r="OLS71"/>
      <c r="OLT71"/>
      <c r="OLU71"/>
      <c r="OLV71"/>
      <c r="OLW71"/>
      <c r="OLX71"/>
      <c r="OLY71"/>
      <c r="OLZ71"/>
      <c r="OMA71"/>
      <c r="OMB71"/>
      <c r="OMC71"/>
      <c r="OMD71"/>
      <c r="OME71"/>
      <c r="OMF71"/>
      <c r="OMG71"/>
      <c r="OMH71"/>
      <c r="OMI71"/>
      <c r="OMJ71"/>
      <c r="OMK71"/>
      <c r="OML71"/>
      <c r="OMM71"/>
      <c r="OMN71"/>
      <c r="OMO71"/>
      <c r="OMP71"/>
      <c r="OMQ71"/>
      <c r="OMR71"/>
      <c r="OMS71"/>
      <c r="OMT71"/>
      <c r="OMU71"/>
      <c r="OMV71"/>
      <c r="OMW71"/>
      <c r="OMX71"/>
      <c r="OMY71"/>
      <c r="OMZ71"/>
      <c r="ONA71"/>
      <c r="ONB71"/>
      <c r="ONC71"/>
      <c r="OND71"/>
      <c r="ONE71"/>
      <c r="ONF71"/>
      <c r="ONG71"/>
      <c r="ONH71"/>
      <c r="ONI71"/>
      <c r="ONJ71"/>
      <c r="ONK71"/>
      <c r="ONL71"/>
      <c r="ONM71"/>
      <c r="ONN71"/>
      <c r="ONO71"/>
      <c r="ONP71"/>
      <c r="ONQ71"/>
      <c r="ONR71"/>
      <c r="ONS71"/>
      <c r="ONT71"/>
      <c r="ONU71"/>
      <c r="ONV71"/>
      <c r="ONW71"/>
      <c r="ONX71"/>
      <c r="ONY71"/>
      <c r="ONZ71"/>
      <c r="OOA71"/>
      <c r="OOB71"/>
      <c r="OOC71"/>
      <c r="OOD71"/>
      <c r="OOE71"/>
      <c r="OOF71"/>
      <c r="OOG71"/>
      <c r="OOH71"/>
      <c r="OOI71"/>
      <c r="OOJ71"/>
      <c r="OOK71"/>
      <c r="OOL71"/>
      <c r="OOM71"/>
      <c r="OON71"/>
      <c r="OOO71"/>
      <c r="OOP71"/>
      <c r="OOQ71"/>
      <c r="OOR71"/>
      <c r="OOS71"/>
      <c r="OOT71"/>
      <c r="OOU71"/>
      <c r="OOV71"/>
      <c r="OOW71"/>
      <c r="OOX71"/>
      <c r="OOY71"/>
      <c r="OOZ71"/>
      <c r="OPA71"/>
      <c r="OPB71"/>
      <c r="OPC71"/>
      <c r="OPD71"/>
      <c r="OPE71"/>
      <c r="OPF71"/>
      <c r="OPG71"/>
      <c r="OPH71"/>
      <c r="OPI71"/>
      <c r="OPJ71"/>
      <c r="OPK71"/>
      <c r="OPL71"/>
      <c r="OPM71"/>
      <c r="OPN71"/>
      <c r="OPO71"/>
      <c r="OPP71"/>
      <c r="OPQ71"/>
      <c r="OPR71"/>
      <c r="OPS71"/>
      <c r="OPT71"/>
      <c r="OPU71"/>
      <c r="OPV71"/>
      <c r="OPW71"/>
      <c r="OPX71"/>
      <c r="OPY71"/>
      <c r="OPZ71"/>
      <c r="OQA71"/>
      <c r="OQB71"/>
      <c r="OQC71"/>
      <c r="OQD71"/>
      <c r="OQE71"/>
      <c r="OQF71"/>
      <c r="OQG71"/>
      <c r="OQH71"/>
      <c r="OQI71"/>
      <c r="OQJ71"/>
      <c r="OQK71"/>
      <c r="OQL71"/>
      <c r="OQM71"/>
      <c r="OQN71"/>
      <c r="OQO71"/>
      <c r="OQP71"/>
      <c r="OQQ71"/>
      <c r="OQR71"/>
      <c r="OQS71"/>
      <c r="OQT71"/>
      <c r="OQU71"/>
      <c r="OQV71"/>
      <c r="OQW71"/>
      <c r="OQX71"/>
      <c r="OQY71"/>
      <c r="OQZ71"/>
      <c r="ORA71"/>
      <c r="ORB71"/>
      <c r="ORC71"/>
      <c r="ORD71"/>
      <c r="ORE71"/>
      <c r="ORF71"/>
      <c r="ORG71"/>
      <c r="ORH71"/>
      <c r="ORI71"/>
      <c r="ORJ71"/>
      <c r="ORK71"/>
      <c r="ORL71"/>
      <c r="ORM71"/>
      <c r="ORN71"/>
      <c r="ORO71"/>
      <c r="ORP71"/>
      <c r="ORQ71"/>
      <c r="ORR71"/>
      <c r="ORS71"/>
      <c r="ORT71"/>
      <c r="ORU71"/>
      <c r="ORV71"/>
      <c r="ORW71"/>
      <c r="ORX71"/>
      <c r="ORY71"/>
      <c r="ORZ71"/>
      <c r="OSA71"/>
      <c r="OSB71"/>
      <c r="OSC71"/>
      <c r="OSD71"/>
      <c r="OSE71"/>
      <c r="OSF71"/>
      <c r="OSG71"/>
      <c r="OSH71"/>
      <c r="OSI71"/>
      <c r="OSJ71"/>
      <c r="OSK71"/>
      <c r="OSL71"/>
      <c r="OSM71"/>
      <c r="OSN71"/>
      <c r="OSO71"/>
      <c r="OSP71"/>
      <c r="OSQ71"/>
      <c r="OSR71"/>
      <c r="OSS71"/>
      <c r="OST71"/>
      <c r="OSU71"/>
      <c r="OSV71"/>
      <c r="OSW71"/>
      <c r="OSX71"/>
      <c r="OSY71"/>
      <c r="OSZ71"/>
      <c r="OTA71"/>
      <c r="OTB71"/>
      <c r="OTC71"/>
      <c r="OTD71"/>
      <c r="OTE71"/>
      <c r="OTF71"/>
      <c r="OTG71"/>
      <c r="OTH71"/>
      <c r="OTI71"/>
      <c r="OTJ71"/>
      <c r="OTK71"/>
      <c r="OTL71"/>
      <c r="OTM71"/>
      <c r="OTN71"/>
      <c r="OTO71"/>
      <c r="OTP71"/>
      <c r="OTQ71"/>
      <c r="OTR71"/>
      <c r="OTS71"/>
      <c r="OTT71"/>
      <c r="OTU71"/>
      <c r="OTV71"/>
      <c r="OTW71"/>
      <c r="OTX71"/>
      <c r="OTY71"/>
      <c r="OTZ71"/>
      <c r="OUA71"/>
      <c r="OUB71"/>
      <c r="OUC71"/>
      <c r="OUD71"/>
      <c r="OUE71"/>
      <c r="OUF71"/>
      <c r="OUG71"/>
      <c r="OUH71"/>
      <c r="OUI71"/>
      <c r="OUJ71"/>
      <c r="OUK71"/>
      <c r="OUL71"/>
      <c r="OUM71"/>
      <c r="OUN71"/>
      <c r="OUO71"/>
      <c r="OUP71"/>
      <c r="OUQ71"/>
      <c r="OUR71"/>
      <c r="OUS71"/>
      <c r="OUT71"/>
      <c r="OUU71"/>
      <c r="OUV71"/>
      <c r="OUW71"/>
      <c r="OUX71"/>
      <c r="OUY71"/>
      <c r="OUZ71"/>
      <c r="OVA71"/>
      <c r="OVB71"/>
      <c r="OVC71"/>
      <c r="OVD71"/>
      <c r="OVE71"/>
      <c r="OVF71"/>
      <c r="OVG71"/>
      <c r="OVH71"/>
      <c r="OVI71"/>
      <c r="OVJ71"/>
      <c r="OVK71"/>
      <c r="OVL71"/>
      <c r="OVM71"/>
      <c r="OVN71"/>
      <c r="OVO71"/>
      <c r="OVP71"/>
      <c r="OVQ71"/>
      <c r="OVR71"/>
      <c r="OVS71"/>
      <c r="OVT71"/>
      <c r="OVU71"/>
      <c r="OVV71"/>
      <c r="OVW71"/>
      <c r="OVX71"/>
      <c r="OVY71"/>
      <c r="OVZ71"/>
      <c r="OWA71"/>
      <c r="OWB71"/>
      <c r="OWC71"/>
      <c r="OWD71"/>
      <c r="OWE71"/>
      <c r="OWF71"/>
      <c r="OWG71"/>
      <c r="OWH71"/>
      <c r="OWI71"/>
      <c r="OWJ71"/>
      <c r="OWK71"/>
      <c r="OWL71"/>
      <c r="OWM71"/>
      <c r="OWN71"/>
      <c r="OWO71"/>
      <c r="OWP71"/>
      <c r="OWQ71"/>
      <c r="OWR71"/>
      <c r="OWS71"/>
      <c r="OWT71"/>
      <c r="OWU71"/>
      <c r="OWV71"/>
      <c r="OWW71"/>
      <c r="OWX71"/>
      <c r="OWY71"/>
      <c r="OWZ71"/>
      <c r="OXA71"/>
      <c r="OXB71"/>
      <c r="OXC71"/>
      <c r="OXD71"/>
      <c r="OXE71"/>
      <c r="OXF71"/>
      <c r="OXG71"/>
      <c r="OXH71"/>
      <c r="OXI71"/>
      <c r="OXJ71"/>
      <c r="OXK71"/>
      <c r="OXL71"/>
      <c r="OXM71"/>
      <c r="OXN71"/>
      <c r="OXO71"/>
      <c r="OXP71"/>
      <c r="OXQ71"/>
      <c r="OXR71"/>
      <c r="OXS71"/>
      <c r="OXT71"/>
      <c r="OXU71"/>
      <c r="OXV71"/>
      <c r="OXW71"/>
      <c r="OXX71"/>
      <c r="OXY71"/>
      <c r="OXZ71"/>
      <c r="OYA71"/>
      <c r="OYB71"/>
      <c r="OYC71"/>
      <c r="OYD71"/>
      <c r="OYE71"/>
      <c r="OYF71"/>
      <c r="OYG71"/>
      <c r="OYH71"/>
      <c r="OYI71"/>
      <c r="OYJ71"/>
      <c r="OYK71"/>
      <c r="OYL71"/>
      <c r="OYM71"/>
      <c r="OYN71"/>
      <c r="OYO71"/>
      <c r="OYP71"/>
      <c r="OYQ71"/>
      <c r="OYR71"/>
      <c r="OYS71"/>
      <c r="OYT71"/>
      <c r="OYU71"/>
      <c r="OYV71"/>
      <c r="OYW71"/>
      <c r="OYX71"/>
      <c r="OYY71"/>
      <c r="OYZ71"/>
      <c r="OZA71"/>
      <c r="OZB71"/>
      <c r="OZC71"/>
      <c r="OZD71"/>
      <c r="OZE71"/>
      <c r="OZF71"/>
      <c r="OZG71"/>
      <c r="OZH71"/>
      <c r="OZI71"/>
      <c r="OZJ71"/>
      <c r="OZK71"/>
      <c r="OZL71"/>
      <c r="OZM71"/>
      <c r="OZN71"/>
      <c r="OZO71"/>
      <c r="OZP71"/>
      <c r="OZQ71"/>
      <c r="OZR71"/>
      <c r="OZS71"/>
      <c r="OZT71"/>
      <c r="OZU71"/>
      <c r="OZV71"/>
      <c r="OZW71"/>
      <c r="OZX71"/>
      <c r="OZY71"/>
      <c r="OZZ71"/>
      <c r="PAA71"/>
      <c r="PAB71"/>
      <c r="PAC71"/>
      <c r="PAD71"/>
      <c r="PAE71"/>
      <c r="PAF71"/>
      <c r="PAG71"/>
      <c r="PAH71"/>
      <c r="PAI71"/>
      <c r="PAJ71"/>
      <c r="PAK71"/>
      <c r="PAL71"/>
      <c r="PAM71"/>
      <c r="PAN71"/>
      <c r="PAO71"/>
      <c r="PAP71"/>
      <c r="PAQ71"/>
      <c r="PAR71"/>
      <c r="PAS71"/>
      <c r="PAT71"/>
      <c r="PAU71"/>
      <c r="PAV71"/>
      <c r="PAW71"/>
      <c r="PAX71"/>
      <c r="PAY71"/>
      <c r="PAZ71"/>
      <c r="PBA71"/>
      <c r="PBB71"/>
      <c r="PBC71"/>
      <c r="PBD71"/>
      <c r="PBE71"/>
      <c r="PBF71"/>
      <c r="PBG71"/>
      <c r="PBH71"/>
      <c r="PBI71"/>
      <c r="PBJ71"/>
      <c r="PBK71"/>
      <c r="PBL71"/>
      <c r="PBM71"/>
      <c r="PBN71"/>
      <c r="PBO71"/>
      <c r="PBP71"/>
      <c r="PBQ71"/>
      <c r="PBR71"/>
      <c r="PBS71"/>
      <c r="PBT71"/>
      <c r="PBU71"/>
      <c r="PBV71"/>
      <c r="PBW71"/>
      <c r="PBX71"/>
      <c r="PBY71"/>
      <c r="PBZ71"/>
      <c r="PCA71"/>
      <c r="PCB71"/>
      <c r="PCC71"/>
      <c r="PCD71"/>
      <c r="PCE71"/>
      <c r="PCF71"/>
      <c r="PCG71"/>
      <c r="PCH71"/>
      <c r="PCI71"/>
      <c r="PCJ71"/>
      <c r="PCK71"/>
      <c r="PCL71"/>
      <c r="PCM71"/>
      <c r="PCN71"/>
      <c r="PCO71"/>
      <c r="PCP71"/>
      <c r="PCQ71"/>
      <c r="PCR71"/>
      <c r="PCS71"/>
      <c r="PCT71"/>
      <c r="PCU71"/>
      <c r="PCV71"/>
      <c r="PCW71"/>
      <c r="PCX71"/>
      <c r="PCY71"/>
      <c r="PCZ71"/>
      <c r="PDA71"/>
      <c r="PDB71"/>
      <c r="PDC71"/>
      <c r="PDD71"/>
      <c r="PDE71"/>
      <c r="PDF71"/>
      <c r="PDG71"/>
      <c r="PDH71"/>
      <c r="PDI71"/>
      <c r="PDJ71"/>
      <c r="PDK71"/>
      <c r="PDL71"/>
      <c r="PDM71"/>
      <c r="PDN71"/>
      <c r="PDO71"/>
      <c r="PDP71"/>
      <c r="PDQ71"/>
      <c r="PDR71"/>
      <c r="PDS71"/>
      <c r="PDT71"/>
      <c r="PDU71"/>
      <c r="PDV71"/>
      <c r="PDW71"/>
      <c r="PDX71"/>
      <c r="PDY71"/>
      <c r="PDZ71"/>
      <c r="PEA71"/>
      <c r="PEB71"/>
      <c r="PEC71"/>
      <c r="PED71"/>
      <c r="PEE71"/>
      <c r="PEF71"/>
      <c r="PEG71"/>
      <c r="PEH71"/>
      <c r="PEI71"/>
      <c r="PEJ71"/>
      <c r="PEK71"/>
      <c r="PEL71"/>
      <c r="PEM71"/>
      <c r="PEN71"/>
      <c r="PEO71"/>
      <c r="PEP71"/>
      <c r="PEQ71"/>
      <c r="PER71"/>
      <c r="PES71"/>
      <c r="PET71"/>
      <c r="PEU71"/>
      <c r="PEV71"/>
      <c r="PEW71"/>
      <c r="PEX71"/>
      <c r="PEY71"/>
      <c r="PEZ71"/>
      <c r="PFA71"/>
      <c r="PFB71"/>
      <c r="PFC71"/>
      <c r="PFD71"/>
      <c r="PFE71"/>
      <c r="PFF71"/>
      <c r="PFG71"/>
      <c r="PFH71"/>
      <c r="PFI71"/>
      <c r="PFJ71"/>
      <c r="PFK71"/>
      <c r="PFL71"/>
      <c r="PFM71"/>
      <c r="PFN71"/>
      <c r="PFO71"/>
      <c r="PFP71"/>
      <c r="PFQ71"/>
      <c r="PFR71"/>
      <c r="PFS71"/>
      <c r="PFT71"/>
      <c r="PFU71"/>
      <c r="PFV71"/>
      <c r="PFW71"/>
      <c r="PFX71"/>
      <c r="PFY71"/>
      <c r="PFZ71"/>
      <c r="PGA71"/>
      <c r="PGB71"/>
      <c r="PGC71"/>
      <c r="PGD71"/>
      <c r="PGE71"/>
      <c r="PGF71"/>
      <c r="PGG71"/>
      <c r="PGH71"/>
      <c r="PGI71"/>
      <c r="PGJ71"/>
      <c r="PGK71"/>
      <c r="PGL71"/>
      <c r="PGM71"/>
      <c r="PGN71"/>
      <c r="PGO71"/>
      <c r="PGP71"/>
      <c r="PGQ71"/>
      <c r="PGR71"/>
      <c r="PGS71"/>
      <c r="PGT71"/>
      <c r="PGU71"/>
      <c r="PGV71"/>
      <c r="PGW71"/>
      <c r="PGX71"/>
      <c r="PGY71"/>
      <c r="PGZ71"/>
      <c r="PHA71"/>
      <c r="PHB71"/>
      <c r="PHC71"/>
      <c r="PHD71"/>
      <c r="PHE71"/>
      <c r="PHF71"/>
      <c r="PHG71"/>
      <c r="PHH71"/>
      <c r="PHI71"/>
      <c r="PHJ71"/>
      <c r="PHK71"/>
      <c r="PHL71"/>
      <c r="PHM71"/>
      <c r="PHN71"/>
      <c r="PHO71"/>
      <c r="PHP71"/>
      <c r="PHQ71"/>
      <c r="PHR71"/>
      <c r="PHS71"/>
      <c r="PHT71"/>
      <c r="PHU71"/>
      <c r="PHV71"/>
      <c r="PHW71"/>
      <c r="PHX71"/>
      <c r="PHY71"/>
      <c r="PHZ71"/>
      <c r="PIA71"/>
      <c r="PIB71"/>
      <c r="PIC71"/>
      <c r="PID71"/>
      <c r="PIE71"/>
      <c r="PIF71"/>
      <c r="PIG71"/>
      <c r="PIH71"/>
      <c r="PII71"/>
      <c r="PIJ71"/>
      <c r="PIK71"/>
      <c r="PIL71"/>
      <c r="PIM71"/>
      <c r="PIN71"/>
      <c r="PIO71"/>
      <c r="PIP71"/>
      <c r="PIQ71"/>
      <c r="PIR71"/>
      <c r="PIS71"/>
      <c r="PIT71"/>
      <c r="PIU71"/>
      <c r="PIV71"/>
      <c r="PIW71"/>
      <c r="PIX71"/>
      <c r="PIY71"/>
      <c r="PIZ71"/>
      <c r="PJA71"/>
      <c r="PJB71"/>
      <c r="PJC71"/>
      <c r="PJD71"/>
      <c r="PJE71"/>
      <c r="PJF71"/>
      <c r="PJG71"/>
      <c r="PJH71"/>
      <c r="PJI71"/>
      <c r="PJJ71"/>
      <c r="PJK71"/>
      <c r="PJL71"/>
      <c r="PJM71"/>
      <c r="PJN71"/>
      <c r="PJO71"/>
      <c r="PJP71"/>
      <c r="PJQ71"/>
      <c r="PJR71"/>
      <c r="PJS71"/>
      <c r="PJT71"/>
      <c r="PJU71"/>
      <c r="PJV71"/>
      <c r="PJW71"/>
      <c r="PJX71"/>
      <c r="PJY71"/>
      <c r="PJZ71"/>
      <c r="PKA71"/>
      <c r="PKB71"/>
      <c r="PKC71"/>
      <c r="PKD71"/>
      <c r="PKE71"/>
      <c r="PKF71"/>
      <c r="PKG71"/>
      <c r="PKH71"/>
      <c r="PKI71"/>
      <c r="PKJ71"/>
      <c r="PKK71"/>
      <c r="PKL71"/>
      <c r="PKM71"/>
      <c r="PKN71"/>
      <c r="PKO71"/>
      <c r="PKP71"/>
      <c r="PKQ71"/>
      <c r="PKR71"/>
      <c r="PKS71"/>
      <c r="PKT71"/>
      <c r="PKU71"/>
      <c r="PKV71"/>
      <c r="PKW71"/>
      <c r="PKX71"/>
      <c r="PKY71"/>
      <c r="PKZ71"/>
      <c r="PLA71"/>
      <c r="PLB71"/>
      <c r="PLC71"/>
      <c r="PLD71"/>
      <c r="PLE71"/>
      <c r="PLF71"/>
      <c r="PLG71"/>
      <c r="PLH71"/>
      <c r="PLI71"/>
      <c r="PLJ71"/>
      <c r="PLK71"/>
      <c r="PLL71"/>
      <c r="PLM71"/>
      <c r="PLN71"/>
      <c r="PLO71"/>
      <c r="PLP71"/>
      <c r="PLQ71"/>
      <c r="PLR71"/>
      <c r="PLS71"/>
      <c r="PLT71"/>
      <c r="PLU71"/>
      <c r="PLV71"/>
      <c r="PLW71"/>
      <c r="PLX71"/>
      <c r="PLY71"/>
      <c r="PLZ71"/>
      <c r="PMA71"/>
      <c r="PMB71"/>
      <c r="PMC71"/>
      <c r="PMD71"/>
      <c r="PME71"/>
      <c r="PMF71"/>
      <c r="PMG71"/>
      <c r="PMH71"/>
      <c r="PMI71"/>
      <c r="PMJ71"/>
      <c r="PMK71"/>
      <c r="PML71"/>
      <c r="PMM71"/>
      <c r="PMN71"/>
      <c r="PMO71"/>
      <c r="PMP71"/>
      <c r="PMQ71"/>
      <c r="PMR71"/>
      <c r="PMS71"/>
      <c r="PMT71"/>
      <c r="PMU71"/>
      <c r="PMV71"/>
      <c r="PMW71"/>
      <c r="PMX71"/>
      <c r="PMY71"/>
      <c r="PMZ71"/>
      <c r="PNA71"/>
      <c r="PNB71"/>
      <c r="PNC71"/>
      <c r="PND71"/>
      <c r="PNE71"/>
      <c r="PNF71"/>
      <c r="PNG71"/>
      <c r="PNH71"/>
      <c r="PNI71"/>
      <c r="PNJ71"/>
      <c r="PNK71"/>
      <c r="PNL71"/>
      <c r="PNM71"/>
      <c r="PNN71"/>
      <c r="PNO71"/>
      <c r="PNP71"/>
      <c r="PNQ71"/>
      <c r="PNR71"/>
      <c r="PNS71"/>
      <c r="PNT71"/>
      <c r="PNU71"/>
      <c r="PNV71"/>
      <c r="PNW71"/>
      <c r="PNX71"/>
      <c r="PNY71"/>
      <c r="PNZ71"/>
      <c r="POA71"/>
      <c r="POB71"/>
      <c r="POC71"/>
      <c r="POD71"/>
      <c r="POE71"/>
      <c r="POF71"/>
      <c r="POG71"/>
      <c r="POH71"/>
      <c r="POI71"/>
      <c r="POJ71"/>
      <c r="POK71"/>
      <c r="POL71"/>
      <c r="POM71"/>
      <c r="PON71"/>
      <c r="POO71"/>
      <c r="POP71"/>
      <c r="POQ71"/>
      <c r="POR71"/>
      <c r="POS71"/>
      <c r="POT71"/>
      <c r="POU71"/>
      <c r="POV71"/>
      <c r="POW71"/>
      <c r="POX71"/>
      <c r="POY71"/>
      <c r="POZ71"/>
      <c r="PPA71"/>
      <c r="PPB71"/>
      <c r="PPC71"/>
      <c r="PPD71"/>
      <c r="PPE71"/>
      <c r="PPF71"/>
      <c r="PPG71"/>
      <c r="PPH71"/>
      <c r="PPI71"/>
      <c r="PPJ71"/>
      <c r="PPK71"/>
      <c r="PPL71"/>
      <c r="PPM71"/>
      <c r="PPN71"/>
      <c r="PPO71"/>
      <c r="PPP71"/>
      <c r="PPQ71"/>
      <c r="PPR71"/>
      <c r="PPS71"/>
      <c r="PPT71"/>
      <c r="PPU71"/>
      <c r="PPV71"/>
      <c r="PPW71"/>
      <c r="PPX71"/>
      <c r="PPY71"/>
      <c r="PPZ71"/>
      <c r="PQA71"/>
      <c r="PQB71"/>
      <c r="PQC71"/>
      <c r="PQD71"/>
      <c r="PQE71"/>
      <c r="PQF71"/>
      <c r="PQG71"/>
      <c r="PQH71"/>
      <c r="PQI71"/>
      <c r="PQJ71"/>
      <c r="PQK71"/>
      <c r="PQL71"/>
      <c r="PQM71"/>
      <c r="PQN71"/>
      <c r="PQO71"/>
      <c r="PQP71"/>
      <c r="PQQ71"/>
      <c r="PQR71"/>
      <c r="PQS71"/>
      <c r="PQT71"/>
      <c r="PQU71"/>
      <c r="PQV71"/>
      <c r="PQW71"/>
      <c r="PQX71"/>
      <c r="PQY71"/>
      <c r="PQZ71"/>
      <c r="PRA71"/>
      <c r="PRB71"/>
      <c r="PRC71"/>
      <c r="PRD71"/>
      <c r="PRE71"/>
      <c r="PRF71"/>
      <c r="PRG71"/>
      <c r="PRH71"/>
      <c r="PRI71"/>
      <c r="PRJ71"/>
      <c r="PRK71"/>
      <c r="PRL71"/>
      <c r="PRM71"/>
      <c r="PRN71"/>
      <c r="PRO71"/>
      <c r="PRP71"/>
      <c r="PRQ71"/>
      <c r="PRR71"/>
      <c r="PRS71"/>
      <c r="PRT71"/>
      <c r="PRU71"/>
      <c r="PRV71"/>
      <c r="PRW71"/>
      <c r="PRX71"/>
      <c r="PRY71"/>
      <c r="PRZ71"/>
      <c r="PSA71"/>
      <c r="PSB71"/>
      <c r="PSC71"/>
      <c r="PSD71"/>
      <c r="PSE71"/>
      <c r="PSF71"/>
      <c r="PSG71"/>
      <c r="PSH71"/>
      <c r="PSI71"/>
      <c r="PSJ71"/>
      <c r="PSK71"/>
      <c r="PSL71"/>
      <c r="PSM71"/>
      <c r="PSN71"/>
      <c r="PSO71"/>
      <c r="PSP71"/>
      <c r="PSQ71"/>
      <c r="PSR71"/>
      <c r="PSS71"/>
      <c r="PST71"/>
      <c r="PSU71"/>
      <c r="PSV71"/>
      <c r="PSW71"/>
      <c r="PSX71"/>
      <c r="PSY71"/>
      <c r="PSZ71"/>
      <c r="PTA71"/>
      <c r="PTB71"/>
      <c r="PTC71"/>
      <c r="PTD71"/>
      <c r="PTE71"/>
      <c r="PTF71"/>
      <c r="PTG71"/>
      <c r="PTH71"/>
      <c r="PTI71"/>
      <c r="PTJ71"/>
      <c r="PTK71"/>
      <c r="PTL71"/>
      <c r="PTM71"/>
      <c r="PTN71"/>
      <c r="PTO71"/>
      <c r="PTP71"/>
      <c r="PTQ71"/>
      <c r="PTR71"/>
      <c r="PTS71"/>
      <c r="PTT71"/>
      <c r="PTU71"/>
      <c r="PTV71"/>
      <c r="PTW71"/>
      <c r="PTX71"/>
      <c r="PTY71"/>
      <c r="PTZ71"/>
      <c r="PUA71"/>
      <c r="PUB71"/>
      <c r="PUC71"/>
      <c r="PUD71"/>
      <c r="PUE71"/>
      <c r="PUF71"/>
      <c r="PUG71"/>
      <c r="PUH71"/>
      <c r="PUI71"/>
      <c r="PUJ71"/>
      <c r="PUK71"/>
      <c r="PUL71"/>
      <c r="PUM71"/>
      <c r="PUN71"/>
      <c r="PUO71"/>
      <c r="PUP71"/>
      <c r="PUQ71"/>
      <c r="PUR71"/>
      <c r="PUS71"/>
      <c r="PUT71"/>
      <c r="PUU71"/>
      <c r="PUV71"/>
      <c r="PUW71"/>
      <c r="PUX71"/>
      <c r="PUY71"/>
      <c r="PUZ71"/>
      <c r="PVA71"/>
      <c r="PVB71"/>
      <c r="PVC71"/>
      <c r="PVD71"/>
      <c r="PVE71"/>
      <c r="PVF71"/>
      <c r="PVG71"/>
      <c r="PVH71"/>
      <c r="PVI71"/>
      <c r="PVJ71"/>
      <c r="PVK71"/>
      <c r="PVL71"/>
      <c r="PVM71"/>
      <c r="PVN71"/>
      <c r="PVO71"/>
      <c r="PVP71"/>
      <c r="PVQ71"/>
      <c r="PVR71"/>
      <c r="PVS71"/>
      <c r="PVT71"/>
      <c r="PVU71"/>
      <c r="PVV71"/>
      <c r="PVW71"/>
      <c r="PVX71"/>
      <c r="PVY71"/>
      <c r="PVZ71"/>
      <c r="PWA71"/>
      <c r="PWB71"/>
      <c r="PWC71"/>
      <c r="PWD71"/>
      <c r="PWE71"/>
      <c r="PWF71"/>
      <c r="PWG71"/>
      <c r="PWH71"/>
      <c r="PWI71"/>
      <c r="PWJ71"/>
      <c r="PWK71"/>
      <c r="PWL71"/>
      <c r="PWM71"/>
      <c r="PWN71"/>
      <c r="PWO71"/>
      <c r="PWP71"/>
      <c r="PWQ71"/>
      <c r="PWR71"/>
      <c r="PWS71"/>
      <c r="PWT71"/>
      <c r="PWU71"/>
      <c r="PWV71"/>
      <c r="PWW71"/>
      <c r="PWX71"/>
      <c r="PWY71"/>
      <c r="PWZ71"/>
      <c r="PXA71"/>
      <c r="PXB71"/>
      <c r="PXC71"/>
      <c r="PXD71"/>
      <c r="PXE71"/>
      <c r="PXF71"/>
      <c r="PXG71"/>
      <c r="PXH71"/>
      <c r="PXI71"/>
      <c r="PXJ71"/>
      <c r="PXK71"/>
      <c r="PXL71"/>
      <c r="PXM71"/>
      <c r="PXN71"/>
      <c r="PXO71"/>
      <c r="PXP71"/>
      <c r="PXQ71"/>
      <c r="PXR71"/>
      <c r="PXS71"/>
      <c r="PXT71"/>
      <c r="PXU71"/>
      <c r="PXV71"/>
      <c r="PXW71"/>
      <c r="PXX71"/>
      <c r="PXY71"/>
      <c r="PXZ71"/>
      <c r="PYA71"/>
      <c r="PYB71"/>
      <c r="PYC71"/>
      <c r="PYD71"/>
      <c r="PYE71"/>
      <c r="PYF71"/>
      <c r="PYG71"/>
      <c r="PYH71"/>
      <c r="PYI71"/>
      <c r="PYJ71"/>
      <c r="PYK71"/>
      <c r="PYL71"/>
      <c r="PYM71"/>
      <c r="PYN71"/>
      <c r="PYO71"/>
      <c r="PYP71"/>
      <c r="PYQ71"/>
      <c r="PYR71"/>
      <c r="PYS71"/>
      <c r="PYT71"/>
      <c r="PYU71"/>
      <c r="PYV71"/>
      <c r="PYW71"/>
      <c r="PYX71"/>
      <c r="PYY71"/>
      <c r="PYZ71"/>
      <c r="PZA71"/>
      <c r="PZB71"/>
      <c r="PZC71"/>
      <c r="PZD71"/>
      <c r="PZE71"/>
      <c r="PZF71"/>
      <c r="PZG71"/>
      <c r="PZH71"/>
      <c r="PZI71"/>
      <c r="PZJ71"/>
      <c r="PZK71"/>
      <c r="PZL71"/>
      <c r="PZM71"/>
      <c r="PZN71"/>
      <c r="PZO71"/>
      <c r="PZP71"/>
      <c r="PZQ71"/>
      <c r="PZR71"/>
      <c r="PZS71"/>
      <c r="PZT71"/>
      <c r="PZU71"/>
      <c r="PZV71"/>
      <c r="PZW71"/>
      <c r="PZX71"/>
      <c r="PZY71"/>
      <c r="PZZ71"/>
      <c r="QAA71"/>
      <c r="QAB71"/>
      <c r="QAC71"/>
      <c r="QAD71"/>
      <c r="QAE71"/>
      <c r="QAF71"/>
      <c r="QAG71"/>
      <c r="QAH71"/>
      <c r="QAI71"/>
      <c r="QAJ71"/>
      <c r="QAK71"/>
      <c r="QAL71"/>
      <c r="QAM71"/>
      <c r="QAN71"/>
      <c r="QAO71"/>
      <c r="QAP71"/>
      <c r="QAQ71"/>
      <c r="QAR71"/>
      <c r="QAS71"/>
      <c r="QAT71"/>
      <c r="QAU71"/>
      <c r="QAV71"/>
      <c r="QAW71"/>
      <c r="QAX71"/>
      <c r="QAY71"/>
      <c r="QAZ71"/>
      <c r="QBA71"/>
      <c r="QBB71"/>
      <c r="QBC71"/>
      <c r="QBD71"/>
      <c r="QBE71"/>
      <c r="QBF71"/>
      <c r="QBG71"/>
      <c r="QBH71"/>
      <c r="QBI71"/>
      <c r="QBJ71"/>
      <c r="QBK71"/>
      <c r="QBL71"/>
      <c r="QBM71"/>
      <c r="QBN71"/>
      <c r="QBO71"/>
      <c r="QBP71"/>
      <c r="QBQ71"/>
      <c r="QBR71"/>
      <c r="QBS71"/>
      <c r="QBT71"/>
      <c r="QBU71"/>
      <c r="QBV71"/>
      <c r="QBW71"/>
      <c r="QBX71"/>
      <c r="QBY71"/>
      <c r="QBZ71"/>
      <c r="QCA71"/>
      <c r="QCB71"/>
      <c r="QCC71"/>
      <c r="QCD71"/>
      <c r="QCE71"/>
      <c r="QCF71"/>
      <c r="QCG71"/>
      <c r="QCH71"/>
      <c r="QCI71"/>
      <c r="QCJ71"/>
      <c r="QCK71"/>
      <c r="QCL71"/>
      <c r="QCM71"/>
      <c r="QCN71"/>
      <c r="QCO71"/>
      <c r="QCP71"/>
      <c r="QCQ71"/>
      <c r="QCR71"/>
      <c r="QCS71"/>
      <c r="QCT71"/>
      <c r="QCU71"/>
      <c r="QCV71"/>
      <c r="QCW71"/>
      <c r="QCX71"/>
      <c r="QCY71"/>
      <c r="QCZ71"/>
      <c r="QDA71"/>
      <c r="QDB71"/>
      <c r="QDC71"/>
      <c r="QDD71"/>
      <c r="QDE71"/>
      <c r="QDF71"/>
      <c r="QDG71"/>
      <c r="QDH71"/>
      <c r="QDI71"/>
      <c r="QDJ71"/>
      <c r="QDK71"/>
      <c r="QDL71"/>
      <c r="QDM71"/>
      <c r="QDN71"/>
      <c r="QDO71"/>
      <c r="QDP71"/>
      <c r="QDQ71"/>
      <c r="QDR71"/>
      <c r="QDS71"/>
      <c r="QDT71"/>
      <c r="QDU71"/>
      <c r="QDV71"/>
      <c r="QDW71"/>
      <c r="QDX71"/>
      <c r="QDY71"/>
      <c r="QDZ71"/>
      <c r="QEA71"/>
      <c r="QEB71"/>
      <c r="QEC71"/>
      <c r="QED71"/>
      <c r="QEE71"/>
      <c r="QEF71"/>
      <c r="QEG71"/>
      <c r="QEH71"/>
      <c r="QEI71"/>
      <c r="QEJ71"/>
      <c r="QEK71"/>
      <c r="QEL71"/>
      <c r="QEM71"/>
      <c r="QEN71"/>
      <c r="QEO71"/>
      <c r="QEP71"/>
      <c r="QEQ71"/>
      <c r="QER71"/>
      <c r="QES71"/>
      <c r="QET71"/>
      <c r="QEU71"/>
      <c r="QEV71"/>
      <c r="QEW71"/>
      <c r="QEX71"/>
      <c r="QEY71"/>
      <c r="QEZ71"/>
      <c r="QFA71"/>
      <c r="QFB71"/>
      <c r="QFC71"/>
      <c r="QFD71"/>
      <c r="QFE71"/>
      <c r="QFF71"/>
      <c r="QFG71"/>
      <c r="QFH71"/>
      <c r="QFI71"/>
      <c r="QFJ71"/>
      <c r="QFK71"/>
      <c r="QFL71"/>
      <c r="QFM71"/>
      <c r="QFN71"/>
      <c r="QFO71"/>
      <c r="QFP71"/>
      <c r="QFQ71"/>
      <c r="QFR71"/>
      <c r="QFS71"/>
      <c r="QFT71"/>
      <c r="QFU71"/>
      <c r="QFV71"/>
      <c r="QFW71"/>
      <c r="QFX71"/>
      <c r="QFY71"/>
      <c r="QFZ71"/>
      <c r="QGA71"/>
      <c r="QGB71"/>
      <c r="QGC71"/>
      <c r="QGD71"/>
      <c r="QGE71"/>
      <c r="QGF71"/>
      <c r="QGG71"/>
      <c r="QGH71"/>
      <c r="QGI71"/>
      <c r="QGJ71"/>
      <c r="QGK71"/>
      <c r="QGL71"/>
      <c r="QGM71"/>
      <c r="QGN71"/>
      <c r="QGO71"/>
      <c r="QGP71"/>
      <c r="QGQ71"/>
      <c r="QGR71"/>
      <c r="QGS71"/>
      <c r="QGT71"/>
      <c r="QGU71"/>
      <c r="QGV71"/>
      <c r="QGW71"/>
      <c r="QGX71"/>
      <c r="QGY71"/>
      <c r="QGZ71"/>
      <c r="QHA71"/>
      <c r="QHB71"/>
      <c r="QHC71"/>
      <c r="QHD71"/>
      <c r="QHE71"/>
      <c r="QHF71"/>
      <c r="QHG71"/>
      <c r="QHH71"/>
      <c r="QHI71"/>
      <c r="QHJ71"/>
      <c r="QHK71"/>
      <c r="QHL71"/>
      <c r="QHM71"/>
      <c r="QHN71"/>
      <c r="QHO71"/>
      <c r="QHP71"/>
      <c r="QHQ71"/>
      <c r="QHR71"/>
      <c r="QHS71"/>
      <c r="QHT71"/>
      <c r="QHU71"/>
      <c r="QHV71"/>
      <c r="QHW71"/>
      <c r="QHX71"/>
      <c r="QHY71"/>
      <c r="QHZ71"/>
      <c r="QIA71"/>
      <c r="QIB71"/>
      <c r="QIC71"/>
      <c r="QID71"/>
      <c r="QIE71"/>
      <c r="QIF71"/>
      <c r="QIG71"/>
      <c r="QIH71"/>
      <c r="QII71"/>
      <c r="QIJ71"/>
      <c r="QIK71"/>
      <c r="QIL71"/>
      <c r="QIM71"/>
      <c r="QIN71"/>
      <c r="QIO71"/>
      <c r="QIP71"/>
      <c r="QIQ71"/>
      <c r="QIR71"/>
      <c r="QIS71"/>
      <c r="QIT71"/>
      <c r="QIU71"/>
      <c r="QIV71"/>
      <c r="QIW71"/>
      <c r="QIX71"/>
      <c r="QIY71"/>
      <c r="QIZ71"/>
      <c r="QJA71"/>
      <c r="QJB71"/>
      <c r="QJC71"/>
      <c r="QJD71"/>
      <c r="QJE71"/>
      <c r="QJF71"/>
      <c r="QJG71"/>
      <c r="QJH71"/>
      <c r="QJI71"/>
      <c r="QJJ71"/>
      <c r="QJK71"/>
      <c r="QJL71"/>
      <c r="QJM71"/>
      <c r="QJN71"/>
      <c r="QJO71"/>
      <c r="QJP71"/>
      <c r="QJQ71"/>
      <c r="QJR71"/>
      <c r="QJS71"/>
      <c r="QJT71"/>
      <c r="QJU71"/>
      <c r="QJV71"/>
      <c r="QJW71"/>
      <c r="QJX71"/>
      <c r="QJY71"/>
      <c r="QJZ71"/>
      <c r="QKA71"/>
      <c r="QKB71"/>
      <c r="QKC71"/>
      <c r="QKD71"/>
      <c r="QKE71"/>
      <c r="QKF71"/>
      <c r="QKG71"/>
      <c r="QKH71"/>
      <c r="QKI71"/>
      <c r="QKJ71"/>
      <c r="QKK71"/>
      <c r="QKL71"/>
      <c r="QKM71"/>
      <c r="QKN71"/>
      <c r="QKO71"/>
      <c r="QKP71"/>
      <c r="QKQ71"/>
      <c r="QKR71"/>
      <c r="QKS71"/>
      <c r="QKT71"/>
      <c r="QKU71"/>
      <c r="QKV71"/>
      <c r="QKW71"/>
      <c r="QKX71"/>
      <c r="QKY71"/>
      <c r="QKZ71"/>
      <c r="QLA71"/>
      <c r="QLB71"/>
      <c r="QLC71"/>
      <c r="QLD71"/>
      <c r="QLE71"/>
      <c r="QLF71"/>
      <c r="QLG71"/>
      <c r="QLH71"/>
      <c r="QLI71"/>
      <c r="QLJ71"/>
      <c r="QLK71"/>
      <c r="QLL71"/>
      <c r="QLM71"/>
      <c r="QLN71"/>
      <c r="QLO71"/>
      <c r="QLP71"/>
      <c r="QLQ71"/>
      <c r="QLR71"/>
      <c r="QLS71"/>
      <c r="QLT71"/>
      <c r="QLU71"/>
      <c r="QLV71"/>
      <c r="QLW71"/>
      <c r="QLX71"/>
      <c r="QLY71"/>
      <c r="QLZ71"/>
      <c r="QMA71"/>
      <c r="QMB71"/>
      <c r="QMC71"/>
      <c r="QMD71"/>
      <c r="QME71"/>
      <c r="QMF71"/>
      <c r="QMG71"/>
      <c r="QMH71"/>
      <c r="QMI71"/>
      <c r="QMJ71"/>
      <c r="QMK71"/>
      <c r="QML71"/>
      <c r="QMM71"/>
      <c r="QMN71"/>
      <c r="QMO71"/>
      <c r="QMP71"/>
      <c r="QMQ71"/>
      <c r="QMR71"/>
      <c r="QMS71"/>
      <c r="QMT71"/>
      <c r="QMU71"/>
      <c r="QMV71"/>
      <c r="QMW71"/>
      <c r="QMX71"/>
      <c r="QMY71"/>
      <c r="QMZ71"/>
      <c r="QNA71"/>
      <c r="QNB71"/>
      <c r="QNC71"/>
      <c r="QND71"/>
      <c r="QNE71"/>
      <c r="QNF71"/>
      <c r="QNG71"/>
      <c r="QNH71"/>
      <c r="QNI71"/>
      <c r="QNJ71"/>
      <c r="QNK71"/>
      <c r="QNL71"/>
      <c r="QNM71"/>
      <c r="QNN71"/>
      <c r="QNO71"/>
      <c r="QNP71"/>
      <c r="QNQ71"/>
      <c r="QNR71"/>
      <c r="QNS71"/>
      <c r="QNT71"/>
      <c r="QNU71"/>
      <c r="QNV71"/>
      <c r="QNW71"/>
      <c r="QNX71"/>
      <c r="QNY71"/>
      <c r="QNZ71"/>
      <c r="QOA71"/>
      <c r="QOB71"/>
      <c r="QOC71"/>
      <c r="QOD71"/>
      <c r="QOE71"/>
      <c r="QOF71"/>
      <c r="QOG71"/>
      <c r="QOH71"/>
      <c r="QOI71"/>
      <c r="QOJ71"/>
      <c r="QOK71"/>
      <c r="QOL71"/>
      <c r="QOM71"/>
      <c r="QON71"/>
      <c r="QOO71"/>
      <c r="QOP71"/>
      <c r="QOQ71"/>
      <c r="QOR71"/>
      <c r="QOS71"/>
      <c r="QOT71"/>
      <c r="QOU71"/>
      <c r="QOV71"/>
      <c r="QOW71"/>
      <c r="QOX71"/>
      <c r="QOY71"/>
      <c r="QOZ71"/>
      <c r="QPA71"/>
      <c r="QPB71"/>
      <c r="QPC71"/>
      <c r="QPD71"/>
      <c r="QPE71"/>
      <c r="QPF71"/>
      <c r="QPG71"/>
      <c r="QPH71"/>
      <c r="QPI71"/>
      <c r="QPJ71"/>
      <c r="QPK71"/>
      <c r="QPL71"/>
      <c r="QPM71"/>
      <c r="QPN71"/>
      <c r="QPO71"/>
      <c r="QPP71"/>
      <c r="QPQ71"/>
      <c r="QPR71"/>
      <c r="QPS71"/>
      <c r="QPT71"/>
      <c r="QPU71"/>
      <c r="QPV71"/>
      <c r="QPW71"/>
      <c r="QPX71"/>
      <c r="QPY71"/>
      <c r="QPZ71"/>
      <c r="QQA71"/>
      <c r="QQB71"/>
      <c r="QQC71"/>
      <c r="QQD71"/>
      <c r="QQE71"/>
      <c r="QQF71"/>
      <c r="QQG71"/>
      <c r="QQH71"/>
      <c r="QQI71"/>
      <c r="QQJ71"/>
      <c r="QQK71"/>
      <c r="QQL71"/>
      <c r="QQM71"/>
      <c r="QQN71"/>
      <c r="QQO71"/>
      <c r="QQP71"/>
      <c r="QQQ71"/>
      <c r="QQR71"/>
      <c r="QQS71"/>
      <c r="QQT71"/>
      <c r="QQU71"/>
      <c r="QQV71"/>
      <c r="QQW71"/>
      <c r="QQX71"/>
      <c r="QQY71"/>
      <c r="QQZ71"/>
      <c r="QRA71"/>
      <c r="QRB71"/>
      <c r="QRC71"/>
      <c r="QRD71"/>
      <c r="QRE71"/>
      <c r="QRF71"/>
      <c r="QRG71"/>
      <c r="QRH71"/>
      <c r="QRI71"/>
      <c r="QRJ71"/>
      <c r="QRK71"/>
      <c r="QRL71"/>
      <c r="QRM71"/>
      <c r="QRN71"/>
      <c r="QRO71"/>
      <c r="QRP71"/>
      <c r="QRQ71"/>
      <c r="QRR71"/>
      <c r="QRS71"/>
      <c r="QRT71"/>
      <c r="QRU71"/>
      <c r="QRV71"/>
      <c r="QRW71"/>
      <c r="QRX71"/>
      <c r="QRY71"/>
      <c r="QRZ71"/>
      <c r="QSA71"/>
      <c r="QSB71"/>
      <c r="QSC71"/>
      <c r="QSD71"/>
      <c r="QSE71"/>
      <c r="QSF71"/>
      <c r="QSG71"/>
      <c r="QSH71"/>
      <c r="QSI71"/>
      <c r="QSJ71"/>
      <c r="QSK71"/>
      <c r="QSL71"/>
      <c r="QSM71"/>
      <c r="QSN71"/>
      <c r="QSO71"/>
      <c r="QSP71"/>
      <c r="QSQ71"/>
      <c r="QSR71"/>
      <c r="QSS71"/>
      <c r="QST71"/>
      <c r="QSU71"/>
      <c r="QSV71"/>
      <c r="QSW71"/>
      <c r="QSX71"/>
      <c r="QSY71"/>
      <c r="QSZ71"/>
      <c r="QTA71"/>
      <c r="QTB71"/>
      <c r="QTC71"/>
      <c r="QTD71"/>
      <c r="QTE71"/>
      <c r="QTF71"/>
      <c r="QTG71"/>
      <c r="QTH71"/>
      <c r="QTI71"/>
      <c r="QTJ71"/>
      <c r="QTK71"/>
      <c r="QTL71"/>
      <c r="QTM71"/>
      <c r="QTN71"/>
      <c r="QTO71"/>
      <c r="QTP71"/>
      <c r="QTQ71"/>
      <c r="QTR71"/>
      <c r="QTS71"/>
      <c r="QTT71"/>
      <c r="QTU71"/>
      <c r="QTV71"/>
      <c r="QTW71"/>
      <c r="QTX71"/>
      <c r="QTY71"/>
      <c r="QTZ71"/>
      <c r="QUA71"/>
      <c r="QUB71"/>
      <c r="QUC71"/>
      <c r="QUD71"/>
      <c r="QUE71"/>
      <c r="QUF71"/>
      <c r="QUG71"/>
      <c r="QUH71"/>
      <c r="QUI71"/>
      <c r="QUJ71"/>
      <c r="QUK71"/>
      <c r="QUL71"/>
      <c r="QUM71"/>
      <c r="QUN71"/>
      <c r="QUO71"/>
      <c r="QUP71"/>
      <c r="QUQ71"/>
      <c r="QUR71"/>
      <c r="QUS71"/>
      <c r="QUT71"/>
      <c r="QUU71"/>
      <c r="QUV71"/>
      <c r="QUW71"/>
      <c r="QUX71"/>
      <c r="QUY71"/>
      <c r="QUZ71"/>
      <c r="QVA71"/>
      <c r="QVB71"/>
      <c r="QVC71"/>
      <c r="QVD71"/>
      <c r="QVE71"/>
      <c r="QVF71"/>
      <c r="QVG71"/>
      <c r="QVH71"/>
      <c r="QVI71"/>
      <c r="QVJ71"/>
      <c r="QVK71"/>
      <c r="QVL71"/>
      <c r="QVM71"/>
      <c r="QVN71"/>
      <c r="QVO71"/>
      <c r="QVP71"/>
      <c r="QVQ71"/>
      <c r="QVR71"/>
      <c r="QVS71"/>
      <c r="QVT71"/>
      <c r="QVU71"/>
      <c r="QVV71"/>
      <c r="QVW71"/>
      <c r="QVX71"/>
      <c r="QVY71"/>
      <c r="QVZ71"/>
      <c r="QWA71"/>
      <c r="QWB71"/>
      <c r="QWC71"/>
      <c r="QWD71"/>
      <c r="QWE71"/>
      <c r="QWF71"/>
      <c r="QWG71"/>
      <c r="QWH71"/>
      <c r="QWI71"/>
      <c r="QWJ71"/>
      <c r="QWK71"/>
      <c r="QWL71"/>
      <c r="QWM71"/>
      <c r="QWN71"/>
      <c r="QWO71"/>
      <c r="QWP71"/>
      <c r="QWQ71"/>
      <c r="QWR71"/>
      <c r="QWS71"/>
      <c r="QWT71"/>
      <c r="QWU71"/>
      <c r="QWV71"/>
      <c r="QWW71"/>
      <c r="QWX71"/>
      <c r="QWY71"/>
      <c r="QWZ71"/>
      <c r="QXA71"/>
      <c r="QXB71"/>
      <c r="QXC71"/>
      <c r="QXD71"/>
      <c r="QXE71"/>
      <c r="QXF71"/>
      <c r="QXG71"/>
      <c r="QXH71"/>
      <c r="QXI71"/>
      <c r="QXJ71"/>
      <c r="QXK71"/>
      <c r="QXL71"/>
      <c r="QXM71"/>
      <c r="QXN71"/>
      <c r="QXO71"/>
      <c r="QXP71"/>
      <c r="QXQ71"/>
      <c r="QXR71"/>
      <c r="QXS71"/>
      <c r="QXT71"/>
      <c r="QXU71"/>
      <c r="QXV71"/>
      <c r="QXW71"/>
      <c r="QXX71"/>
      <c r="QXY71"/>
      <c r="QXZ71"/>
      <c r="QYA71"/>
      <c r="QYB71"/>
      <c r="QYC71"/>
      <c r="QYD71"/>
      <c r="QYE71"/>
      <c r="QYF71"/>
      <c r="QYG71"/>
      <c r="QYH71"/>
      <c r="QYI71"/>
      <c r="QYJ71"/>
      <c r="QYK71"/>
      <c r="QYL71"/>
      <c r="QYM71"/>
      <c r="QYN71"/>
      <c r="QYO71"/>
      <c r="QYP71"/>
      <c r="QYQ71"/>
      <c r="QYR71"/>
      <c r="QYS71"/>
      <c r="QYT71"/>
      <c r="QYU71"/>
      <c r="QYV71"/>
      <c r="QYW71"/>
      <c r="QYX71"/>
      <c r="QYY71"/>
      <c r="QYZ71"/>
      <c r="QZA71"/>
      <c r="QZB71"/>
      <c r="QZC71"/>
      <c r="QZD71"/>
      <c r="QZE71"/>
      <c r="QZF71"/>
      <c r="QZG71"/>
      <c r="QZH71"/>
      <c r="QZI71"/>
      <c r="QZJ71"/>
      <c r="QZK71"/>
      <c r="QZL71"/>
      <c r="QZM71"/>
      <c r="QZN71"/>
      <c r="QZO71"/>
      <c r="QZP71"/>
      <c r="QZQ71"/>
      <c r="QZR71"/>
      <c r="QZS71"/>
      <c r="QZT71"/>
      <c r="QZU71"/>
      <c r="QZV71"/>
      <c r="QZW71"/>
      <c r="QZX71"/>
      <c r="QZY71"/>
      <c r="QZZ71"/>
      <c r="RAA71"/>
      <c r="RAB71"/>
      <c r="RAC71"/>
      <c r="RAD71"/>
      <c r="RAE71"/>
      <c r="RAF71"/>
      <c r="RAG71"/>
      <c r="RAH71"/>
      <c r="RAI71"/>
      <c r="RAJ71"/>
      <c r="RAK71"/>
      <c r="RAL71"/>
      <c r="RAM71"/>
      <c r="RAN71"/>
      <c r="RAO71"/>
      <c r="RAP71"/>
      <c r="RAQ71"/>
      <c r="RAR71"/>
      <c r="RAS71"/>
      <c r="RAT71"/>
      <c r="RAU71"/>
      <c r="RAV71"/>
      <c r="RAW71"/>
      <c r="RAX71"/>
      <c r="RAY71"/>
      <c r="RAZ71"/>
      <c r="RBA71"/>
      <c r="RBB71"/>
      <c r="RBC71"/>
      <c r="RBD71"/>
      <c r="RBE71"/>
      <c r="RBF71"/>
      <c r="RBG71"/>
      <c r="RBH71"/>
      <c r="RBI71"/>
      <c r="RBJ71"/>
      <c r="RBK71"/>
      <c r="RBL71"/>
      <c r="RBM71"/>
      <c r="RBN71"/>
      <c r="RBO71"/>
      <c r="RBP71"/>
      <c r="RBQ71"/>
      <c r="RBR71"/>
      <c r="RBS71"/>
      <c r="RBT71"/>
      <c r="RBU71"/>
      <c r="RBV71"/>
      <c r="RBW71"/>
      <c r="RBX71"/>
      <c r="RBY71"/>
      <c r="RBZ71"/>
      <c r="RCA71"/>
      <c r="RCB71"/>
      <c r="RCC71"/>
      <c r="RCD71"/>
      <c r="RCE71"/>
      <c r="RCF71"/>
      <c r="RCG71"/>
      <c r="RCH71"/>
      <c r="RCI71"/>
      <c r="RCJ71"/>
      <c r="RCK71"/>
      <c r="RCL71"/>
      <c r="RCM71"/>
      <c r="RCN71"/>
      <c r="RCO71"/>
      <c r="RCP71"/>
      <c r="RCQ71"/>
      <c r="RCR71"/>
      <c r="RCS71"/>
      <c r="RCT71"/>
      <c r="RCU71"/>
      <c r="RCV71"/>
      <c r="RCW71"/>
      <c r="RCX71"/>
      <c r="RCY71"/>
      <c r="RCZ71"/>
      <c r="RDA71"/>
      <c r="RDB71"/>
      <c r="RDC71"/>
      <c r="RDD71"/>
      <c r="RDE71"/>
      <c r="RDF71"/>
      <c r="RDG71"/>
      <c r="RDH71"/>
      <c r="RDI71"/>
      <c r="RDJ71"/>
      <c r="RDK71"/>
      <c r="RDL71"/>
      <c r="RDM71"/>
      <c r="RDN71"/>
      <c r="RDO71"/>
      <c r="RDP71"/>
      <c r="RDQ71"/>
      <c r="RDR71"/>
      <c r="RDS71"/>
      <c r="RDT71"/>
      <c r="RDU71"/>
      <c r="RDV71"/>
      <c r="RDW71"/>
      <c r="RDX71"/>
      <c r="RDY71"/>
      <c r="RDZ71"/>
      <c r="REA71"/>
      <c r="REB71"/>
      <c r="REC71"/>
      <c r="RED71"/>
      <c r="REE71"/>
      <c r="REF71"/>
      <c r="REG71"/>
      <c r="REH71"/>
      <c r="REI71"/>
      <c r="REJ71"/>
      <c r="REK71"/>
      <c r="REL71"/>
      <c r="REM71"/>
      <c r="REN71"/>
      <c r="REO71"/>
      <c r="REP71"/>
      <c r="REQ71"/>
      <c r="RER71"/>
      <c r="RES71"/>
      <c r="RET71"/>
      <c r="REU71"/>
      <c r="REV71"/>
      <c r="REW71"/>
      <c r="REX71"/>
      <c r="REY71"/>
      <c r="REZ71"/>
      <c r="RFA71"/>
      <c r="RFB71"/>
      <c r="RFC71"/>
      <c r="RFD71"/>
      <c r="RFE71"/>
      <c r="RFF71"/>
      <c r="RFG71"/>
      <c r="RFH71"/>
      <c r="RFI71"/>
      <c r="RFJ71"/>
      <c r="RFK71"/>
      <c r="RFL71"/>
      <c r="RFM71"/>
      <c r="RFN71"/>
      <c r="RFO71"/>
      <c r="RFP71"/>
      <c r="RFQ71"/>
      <c r="RFR71"/>
      <c r="RFS71"/>
      <c r="RFT71"/>
      <c r="RFU71"/>
      <c r="RFV71"/>
      <c r="RFW71"/>
      <c r="RFX71"/>
      <c r="RFY71"/>
      <c r="RFZ71"/>
      <c r="RGA71"/>
      <c r="RGB71"/>
      <c r="RGC71"/>
      <c r="RGD71"/>
      <c r="RGE71"/>
      <c r="RGF71"/>
      <c r="RGG71"/>
      <c r="RGH71"/>
      <c r="RGI71"/>
      <c r="RGJ71"/>
      <c r="RGK71"/>
      <c r="RGL71"/>
      <c r="RGM71"/>
      <c r="RGN71"/>
      <c r="RGO71"/>
      <c r="RGP71"/>
      <c r="RGQ71"/>
      <c r="RGR71"/>
      <c r="RGS71"/>
      <c r="RGT71"/>
      <c r="RGU71"/>
      <c r="RGV71"/>
      <c r="RGW71"/>
      <c r="RGX71"/>
      <c r="RGY71"/>
      <c r="RGZ71"/>
      <c r="RHA71"/>
      <c r="RHB71"/>
      <c r="RHC71"/>
      <c r="RHD71"/>
      <c r="RHE71"/>
      <c r="RHF71"/>
      <c r="RHG71"/>
      <c r="RHH71"/>
      <c r="RHI71"/>
      <c r="RHJ71"/>
      <c r="RHK71"/>
      <c r="RHL71"/>
      <c r="RHM71"/>
      <c r="RHN71"/>
      <c r="RHO71"/>
      <c r="RHP71"/>
      <c r="RHQ71"/>
      <c r="RHR71"/>
      <c r="RHS71"/>
      <c r="RHT71"/>
      <c r="RHU71"/>
      <c r="RHV71"/>
      <c r="RHW71"/>
      <c r="RHX71"/>
      <c r="RHY71"/>
      <c r="RHZ71"/>
      <c r="RIA71"/>
      <c r="RIB71"/>
      <c r="RIC71"/>
      <c r="RID71"/>
      <c r="RIE71"/>
      <c r="RIF71"/>
      <c r="RIG71"/>
      <c r="RIH71"/>
      <c r="RII71"/>
      <c r="RIJ71"/>
      <c r="RIK71"/>
      <c r="RIL71"/>
      <c r="RIM71"/>
      <c r="RIN71"/>
      <c r="RIO71"/>
      <c r="RIP71"/>
      <c r="RIQ71"/>
      <c r="RIR71"/>
      <c r="RIS71"/>
      <c r="RIT71"/>
      <c r="RIU71"/>
      <c r="RIV71"/>
      <c r="RIW71"/>
      <c r="RIX71"/>
      <c r="RIY71"/>
      <c r="RIZ71"/>
      <c r="RJA71"/>
      <c r="RJB71"/>
      <c r="RJC71"/>
      <c r="RJD71"/>
      <c r="RJE71"/>
      <c r="RJF71"/>
      <c r="RJG71"/>
      <c r="RJH71"/>
      <c r="RJI71"/>
      <c r="RJJ71"/>
      <c r="RJK71"/>
      <c r="RJL71"/>
      <c r="RJM71"/>
      <c r="RJN71"/>
      <c r="RJO71"/>
      <c r="RJP71"/>
      <c r="RJQ71"/>
      <c r="RJR71"/>
      <c r="RJS71"/>
      <c r="RJT71"/>
      <c r="RJU71"/>
      <c r="RJV71"/>
      <c r="RJW71"/>
      <c r="RJX71"/>
      <c r="RJY71"/>
      <c r="RJZ71"/>
      <c r="RKA71"/>
      <c r="RKB71"/>
      <c r="RKC71"/>
      <c r="RKD71"/>
      <c r="RKE71"/>
      <c r="RKF71"/>
      <c r="RKG71"/>
      <c r="RKH71"/>
      <c r="RKI71"/>
      <c r="RKJ71"/>
      <c r="RKK71"/>
      <c r="RKL71"/>
      <c r="RKM71"/>
      <c r="RKN71"/>
      <c r="RKO71"/>
      <c r="RKP71"/>
      <c r="RKQ71"/>
      <c r="RKR71"/>
      <c r="RKS71"/>
      <c r="RKT71"/>
      <c r="RKU71"/>
      <c r="RKV71"/>
      <c r="RKW71"/>
      <c r="RKX71"/>
      <c r="RKY71"/>
      <c r="RKZ71"/>
      <c r="RLA71"/>
      <c r="RLB71"/>
      <c r="RLC71"/>
      <c r="RLD71"/>
      <c r="RLE71"/>
      <c r="RLF71"/>
      <c r="RLG71"/>
      <c r="RLH71"/>
      <c r="RLI71"/>
      <c r="RLJ71"/>
      <c r="RLK71"/>
      <c r="RLL71"/>
      <c r="RLM71"/>
      <c r="RLN71"/>
      <c r="RLO71"/>
      <c r="RLP71"/>
      <c r="RLQ71"/>
      <c r="RLR71"/>
      <c r="RLS71"/>
      <c r="RLT71"/>
      <c r="RLU71"/>
      <c r="RLV71"/>
      <c r="RLW71"/>
      <c r="RLX71"/>
      <c r="RLY71"/>
      <c r="RLZ71"/>
      <c r="RMA71"/>
      <c r="RMB71"/>
      <c r="RMC71"/>
      <c r="RMD71"/>
      <c r="RME71"/>
      <c r="RMF71"/>
      <c r="RMG71"/>
      <c r="RMH71"/>
      <c r="RMI71"/>
      <c r="RMJ71"/>
      <c r="RMK71"/>
      <c r="RML71"/>
      <c r="RMM71"/>
      <c r="RMN71"/>
      <c r="RMO71"/>
      <c r="RMP71"/>
      <c r="RMQ71"/>
      <c r="RMR71"/>
      <c r="RMS71"/>
      <c r="RMT71"/>
      <c r="RMU71"/>
      <c r="RMV71"/>
      <c r="RMW71"/>
      <c r="RMX71"/>
      <c r="RMY71"/>
      <c r="RMZ71"/>
      <c r="RNA71"/>
      <c r="RNB71"/>
      <c r="RNC71"/>
      <c r="RND71"/>
      <c r="RNE71"/>
      <c r="RNF71"/>
      <c r="RNG71"/>
      <c r="RNH71"/>
      <c r="RNI71"/>
      <c r="RNJ71"/>
      <c r="RNK71"/>
      <c r="RNL71"/>
      <c r="RNM71"/>
      <c r="RNN71"/>
      <c r="RNO71"/>
      <c r="RNP71"/>
      <c r="RNQ71"/>
      <c r="RNR71"/>
      <c r="RNS71"/>
      <c r="RNT71"/>
      <c r="RNU71"/>
      <c r="RNV71"/>
      <c r="RNW71"/>
      <c r="RNX71"/>
      <c r="RNY71"/>
      <c r="RNZ71"/>
      <c r="ROA71"/>
      <c r="ROB71"/>
      <c r="ROC71"/>
      <c r="ROD71"/>
      <c r="ROE71"/>
      <c r="ROF71"/>
      <c r="ROG71"/>
      <c r="ROH71"/>
      <c r="ROI71"/>
      <c r="ROJ71"/>
      <c r="ROK71"/>
      <c r="ROL71"/>
      <c r="ROM71"/>
      <c r="RON71"/>
      <c r="ROO71"/>
      <c r="ROP71"/>
      <c r="ROQ71"/>
      <c r="ROR71"/>
      <c r="ROS71"/>
      <c r="ROT71"/>
      <c r="ROU71"/>
      <c r="ROV71"/>
      <c r="ROW71"/>
      <c r="ROX71"/>
      <c r="ROY71"/>
      <c r="ROZ71"/>
      <c r="RPA71"/>
      <c r="RPB71"/>
      <c r="RPC71"/>
      <c r="RPD71"/>
      <c r="RPE71"/>
      <c r="RPF71"/>
      <c r="RPG71"/>
      <c r="RPH71"/>
      <c r="RPI71"/>
      <c r="RPJ71"/>
      <c r="RPK71"/>
      <c r="RPL71"/>
      <c r="RPM71"/>
      <c r="RPN71"/>
      <c r="RPO71"/>
      <c r="RPP71"/>
      <c r="RPQ71"/>
      <c r="RPR71"/>
      <c r="RPS71"/>
      <c r="RPT71"/>
      <c r="RPU71"/>
      <c r="RPV71"/>
      <c r="RPW71"/>
      <c r="RPX71"/>
      <c r="RPY71"/>
      <c r="RPZ71"/>
      <c r="RQA71"/>
      <c r="RQB71"/>
      <c r="RQC71"/>
      <c r="RQD71"/>
      <c r="RQE71"/>
      <c r="RQF71"/>
      <c r="RQG71"/>
      <c r="RQH71"/>
      <c r="RQI71"/>
      <c r="RQJ71"/>
      <c r="RQK71"/>
      <c r="RQL71"/>
      <c r="RQM71"/>
      <c r="RQN71"/>
      <c r="RQO71"/>
      <c r="RQP71"/>
      <c r="RQQ71"/>
      <c r="RQR71"/>
      <c r="RQS71"/>
      <c r="RQT71"/>
      <c r="RQU71"/>
      <c r="RQV71"/>
      <c r="RQW71"/>
      <c r="RQX71"/>
      <c r="RQY71"/>
      <c r="RQZ71"/>
      <c r="RRA71"/>
      <c r="RRB71"/>
      <c r="RRC71"/>
      <c r="RRD71"/>
      <c r="RRE71"/>
      <c r="RRF71"/>
      <c r="RRG71"/>
      <c r="RRH71"/>
      <c r="RRI71"/>
      <c r="RRJ71"/>
      <c r="RRK71"/>
      <c r="RRL71"/>
      <c r="RRM71"/>
      <c r="RRN71"/>
      <c r="RRO71"/>
      <c r="RRP71"/>
      <c r="RRQ71"/>
      <c r="RRR71"/>
      <c r="RRS71"/>
      <c r="RRT71"/>
      <c r="RRU71"/>
      <c r="RRV71"/>
      <c r="RRW71"/>
      <c r="RRX71"/>
      <c r="RRY71"/>
      <c r="RRZ71"/>
      <c r="RSA71"/>
      <c r="RSB71"/>
      <c r="RSC71"/>
      <c r="RSD71"/>
      <c r="RSE71"/>
      <c r="RSF71"/>
      <c r="RSG71"/>
      <c r="RSH71"/>
      <c r="RSI71"/>
      <c r="RSJ71"/>
      <c r="RSK71"/>
      <c r="RSL71"/>
      <c r="RSM71"/>
      <c r="RSN71"/>
      <c r="RSO71"/>
      <c r="RSP71"/>
      <c r="RSQ71"/>
      <c r="RSR71"/>
      <c r="RSS71"/>
      <c r="RST71"/>
      <c r="RSU71"/>
      <c r="RSV71"/>
      <c r="RSW71"/>
      <c r="RSX71"/>
      <c r="RSY71"/>
      <c r="RSZ71"/>
      <c r="RTA71"/>
      <c r="RTB71"/>
      <c r="RTC71"/>
      <c r="RTD71"/>
      <c r="RTE71"/>
      <c r="RTF71"/>
      <c r="RTG71"/>
      <c r="RTH71"/>
      <c r="RTI71"/>
      <c r="RTJ71"/>
      <c r="RTK71"/>
      <c r="RTL71"/>
      <c r="RTM71"/>
      <c r="RTN71"/>
      <c r="RTO71"/>
      <c r="RTP71"/>
      <c r="RTQ71"/>
      <c r="RTR71"/>
      <c r="RTS71"/>
      <c r="RTT71"/>
      <c r="RTU71"/>
      <c r="RTV71"/>
      <c r="RTW71"/>
      <c r="RTX71"/>
      <c r="RTY71"/>
      <c r="RTZ71"/>
      <c r="RUA71"/>
      <c r="RUB71"/>
      <c r="RUC71"/>
      <c r="RUD71"/>
      <c r="RUE71"/>
      <c r="RUF71"/>
      <c r="RUG71"/>
      <c r="RUH71"/>
      <c r="RUI71"/>
      <c r="RUJ71"/>
      <c r="RUK71"/>
      <c r="RUL71"/>
      <c r="RUM71"/>
      <c r="RUN71"/>
      <c r="RUO71"/>
      <c r="RUP71"/>
      <c r="RUQ71"/>
      <c r="RUR71"/>
      <c r="RUS71"/>
      <c r="RUT71"/>
      <c r="RUU71"/>
      <c r="RUV71"/>
      <c r="RUW71"/>
      <c r="RUX71"/>
      <c r="RUY71"/>
      <c r="RUZ71"/>
      <c r="RVA71"/>
      <c r="RVB71"/>
      <c r="RVC71"/>
      <c r="RVD71"/>
      <c r="RVE71"/>
      <c r="RVF71"/>
      <c r="RVG71"/>
      <c r="RVH71"/>
      <c r="RVI71"/>
      <c r="RVJ71"/>
      <c r="RVK71"/>
      <c r="RVL71"/>
      <c r="RVM71"/>
      <c r="RVN71"/>
      <c r="RVO71"/>
      <c r="RVP71"/>
      <c r="RVQ71"/>
      <c r="RVR71"/>
      <c r="RVS71"/>
      <c r="RVT71"/>
      <c r="RVU71"/>
      <c r="RVV71"/>
      <c r="RVW71"/>
      <c r="RVX71"/>
      <c r="RVY71"/>
      <c r="RVZ71"/>
      <c r="RWA71"/>
      <c r="RWB71"/>
      <c r="RWC71"/>
      <c r="RWD71"/>
      <c r="RWE71"/>
      <c r="RWF71"/>
      <c r="RWG71"/>
      <c r="RWH71"/>
      <c r="RWI71"/>
      <c r="RWJ71"/>
      <c r="RWK71"/>
      <c r="RWL71"/>
      <c r="RWM71"/>
      <c r="RWN71"/>
      <c r="RWO71"/>
      <c r="RWP71"/>
      <c r="RWQ71"/>
      <c r="RWR71"/>
      <c r="RWS71"/>
      <c r="RWT71"/>
      <c r="RWU71"/>
      <c r="RWV71"/>
      <c r="RWW71"/>
      <c r="RWX71"/>
      <c r="RWY71"/>
      <c r="RWZ71"/>
      <c r="RXA71"/>
      <c r="RXB71"/>
      <c r="RXC71"/>
      <c r="RXD71"/>
      <c r="RXE71"/>
      <c r="RXF71"/>
      <c r="RXG71"/>
      <c r="RXH71"/>
      <c r="RXI71"/>
      <c r="RXJ71"/>
      <c r="RXK71"/>
      <c r="RXL71"/>
      <c r="RXM71"/>
      <c r="RXN71"/>
      <c r="RXO71"/>
      <c r="RXP71"/>
      <c r="RXQ71"/>
      <c r="RXR71"/>
      <c r="RXS71"/>
      <c r="RXT71"/>
      <c r="RXU71"/>
      <c r="RXV71"/>
      <c r="RXW71"/>
      <c r="RXX71"/>
      <c r="RXY71"/>
      <c r="RXZ71"/>
      <c r="RYA71"/>
      <c r="RYB71"/>
      <c r="RYC71"/>
      <c r="RYD71"/>
      <c r="RYE71"/>
      <c r="RYF71"/>
      <c r="RYG71"/>
      <c r="RYH71"/>
      <c r="RYI71"/>
      <c r="RYJ71"/>
      <c r="RYK71"/>
      <c r="RYL71"/>
      <c r="RYM71"/>
      <c r="RYN71"/>
      <c r="RYO71"/>
      <c r="RYP71"/>
      <c r="RYQ71"/>
      <c r="RYR71"/>
      <c r="RYS71"/>
      <c r="RYT71"/>
      <c r="RYU71"/>
      <c r="RYV71"/>
      <c r="RYW71"/>
      <c r="RYX71"/>
      <c r="RYY71"/>
      <c r="RYZ71"/>
      <c r="RZA71"/>
      <c r="RZB71"/>
      <c r="RZC71"/>
      <c r="RZD71"/>
      <c r="RZE71"/>
      <c r="RZF71"/>
      <c r="RZG71"/>
      <c r="RZH71"/>
      <c r="RZI71"/>
      <c r="RZJ71"/>
      <c r="RZK71"/>
      <c r="RZL71"/>
      <c r="RZM71"/>
      <c r="RZN71"/>
      <c r="RZO71"/>
      <c r="RZP71"/>
      <c r="RZQ71"/>
      <c r="RZR71"/>
      <c r="RZS71"/>
      <c r="RZT71"/>
      <c r="RZU71"/>
      <c r="RZV71"/>
      <c r="RZW71"/>
      <c r="RZX71"/>
      <c r="RZY71"/>
      <c r="RZZ71"/>
      <c r="SAA71"/>
      <c r="SAB71"/>
      <c r="SAC71"/>
      <c r="SAD71"/>
      <c r="SAE71"/>
      <c r="SAF71"/>
      <c r="SAG71"/>
      <c r="SAH71"/>
      <c r="SAI71"/>
      <c r="SAJ71"/>
      <c r="SAK71"/>
      <c r="SAL71"/>
      <c r="SAM71"/>
      <c r="SAN71"/>
      <c r="SAO71"/>
      <c r="SAP71"/>
      <c r="SAQ71"/>
      <c r="SAR71"/>
      <c r="SAS71"/>
      <c r="SAT71"/>
      <c r="SAU71"/>
      <c r="SAV71"/>
      <c r="SAW71"/>
      <c r="SAX71"/>
      <c r="SAY71"/>
      <c r="SAZ71"/>
      <c r="SBA71"/>
      <c r="SBB71"/>
      <c r="SBC71"/>
      <c r="SBD71"/>
      <c r="SBE71"/>
      <c r="SBF71"/>
      <c r="SBG71"/>
      <c r="SBH71"/>
      <c r="SBI71"/>
      <c r="SBJ71"/>
      <c r="SBK71"/>
      <c r="SBL71"/>
      <c r="SBM71"/>
      <c r="SBN71"/>
      <c r="SBO71"/>
      <c r="SBP71"/>
      <c r="SBQ71"/>
      <c r="SBR71"/>
      <c r="SBS71"/>
      <c r="SBT71"/>
      <c r="SBU71"/>
      <c r="SBV71"/>
      <c r="SBW71"/>
      <c r="SBX71"/>
      <c r="SBY71"/>
      <c r="SBZ71"/>
      <c r="SCA71"/>
      <c r="SCB71"/>
      <c r="SCC71"/>
      <c r="SCD71"/>
      <c r="SCE71"/>
      <c r="SCF71"/>
      <c r="SCG71"/>
      <c r="SCH71"/>
      <c r="SCI71"/>
      <c r="SCJ71"/>
      <c r="SCK71"/>
      <c r="SCL71"/>
      <c r="SCM71"/>
      <c r="SCN71"/>
      <c r="SCO71"/>
      <c r="SCP71"/>
      <c r="SCQ71"/>
      <c r="SCR71"/>
      <c r="SCS71"/>
      <c r="SCT71"/>
      <c r="SCU71"/>
      <c r="SCV71"/>
      <c r="SCW71"/>
      <c r="SCX71"/>
      <c r="SCY71"/>
      <c r="SCZ71"/>
      <c r="SDA71"/>
      <c r="SDB71"/>
      <c r="SDC71"/>
      <c r="SDD71"/>
      <c r="SDE71"/>
      <c r="SDF71"/>
      <c r="SDG71"/>
      <c r="SDH71"/>
      <c r="SDI71"/>
      <c r="SDJ71"/>
      <c r="SDK71"/>
      <c r="SDL71"/>
      <c r="SDM71"/>
      <c r="SDN71"/>
      <c r="SDO71"/>
      <c r="SDP71"/>
      <c r="SDQ71"/>
      <c r="SDR71"/>
      <c r="SDS71"/>
      <c r="SDT71"/>
      <c r="SDU71"/>
      <c r="SDV71"/>
      <c r="SDW71"/>
      <c r="SDX71"/>
      <c r="SDY71"/>
      <c r="SDZ71"/>
      <c r="SEA71"/>
      <c r="SEB71"/>
      <c r="SEC71"/>
      <c r="SED71"/>
      <c r="SEE71"/>
      <c r="SEF71"/>
      <c r="SEG71"/>
      <c r="SEH71"/>
      <c r="SEI71"/>
      <c r="SEJ71"/>
      <c r="SEK71"/>
      <c r="SEL71"/>
      <c r="SEM71"/>
      <c r="SEN71"/>
      <c r="SEO71"/>
      <c r="SEP71"/>
      <c r="SEQ71"/>
      <c r="SER71"/>
      <c r="SES71"/>
      <c r="SET71"/>
      <c r="SEU71"/>
      <c r="SEV71"/>
      <c r="SEW71"/>
      <c r="SEX71"/>
      <c r="SEY71"/>
      <c r="SEZ71"/>
      <c r="SFA71"/>
      <c r="SFB71"/>
      <c r="SFC71"/>
      <c r="SFD71"/>
      <c r="SFE71"/>
      <c r="SFF71"/>
      <c r="SFG71"/>
      <c r="SFH71"/>
      <c r="SFI71"/>
      <c r="SFJ71"/>
      <c r="SFK71"/>
      <c r="SFL71"/>
      <c r="SFM71"/>
      <c r="SFN71"/>
      <c r="SFO71"/>
      <c r="SFP71"/>
      <c r="SFQ71"/>
      <c r="SFR71"/>
      <c r="SFS71"/>
      <c r="SFT71"/>
      <c r="SFU71"/>
      <c r="SFV71"/>
      <c r="SFW71"/>
      <c r="SFX71"/>
      <c r="SFY71"/>
      <c r="SFZ71"/>
      <c r="SGA71"/>
      <c r="SGB71"/>
      <c r="SGC71"/>
      <c r="SGD71"/>
      <c r="SGE71"/>
      <c r="SGF71"/>
      <c r="SGG71"/>
      <c r="SGH71"/>
      <c r="SGI71"/>
      <c r="SGJ71"/>
      <c r="SGK71"/>
      <c r="SGL71"/>
      <c r="SGM71"/>
      <c r="SGN71"/>
      <c r="SGO71"/>
      <c r="SGP71"/>
      <c r="SGQ71"/>
      <c r="SGR71"/>
      <c r="SGS71"/>
      <c r="SGT71"/>
      <c r="SGU71"/>
      <c r="SGV71"/>
      <c r="SGW71"/>
      <c r="SGX71"/>
      <c r="SGY71"/>
      <c r="SGZ71"/>
      <c r="SHA71"/>
      <c r="SHB71"/>
      <c r="SHC71"/>
      <c r="SHD71"/>
      <c r="SHE71"/>
      <c r="SHF71"/>
      <c r="SHG71"/>
      <c r="SHH71"/>
      <c r="SHI71"/>
      <c r="SHJ71"/>
      <c r="SHK71"/>
      <c r="SHL71"/>
      <c r="SHM71"/>
      <c r="SHN71"/>
      <c r="SHO71"/>
      <c r="SHP71"/>
      <c r="SHQ71"/>
      <c r="SHR71"/>
      <c r="SHS71"/>
      <c r="SHT71"/>
      <c r="SHU71"/>
      <c r="SHV71"/>
      <c r="SHW71"/>
      <c r="SHX71"/>
      <c r="SHY71"/>
      <c r="SHZ71"/>
      <c r="SIA71"/>
      <c r="SIB71"/>
      <c r="SIC71"/>
      <c r="SID71"/>
      <c r="SIE71"/>
      <c r="SIF71"/>
      <c r="SIG71"/>
      <c r="SIH71"/>
      <c r="SII71"/>
      <c r="SIJ71"/>
      <c r="SIK71"/>
      <c r="SIL71"/>
      <c r="SIM71"/>
      <c r="SIN71"/>
      <c r="SIO71"/>
      <c r="SIP71"/>
      <c r="SIQ71"/>
      <c r="SIR71"/>
      <c r="SIS71"/>
      <c r="SIT71"/>
      <c r="SIU71"/>
      <c r="SIV71"/>
      <c r="SIW71"/>
      <c r="SIX71"/>
      <c r="SIY71"/>
      <c r="SIZ71"/>
      <c r="SJA71"/>
      <c r="SJB71"/>
      <c r="SJC71"/>
      <c r="SJD71"/>
      <c r="SJE71"/>
      <c r="SJF71"/>
      <c r="SJG71"/>
      <c r="SJH71"/>
      <c r="SJI71"/>
      <c r="SJJ71"/>
      <c r="SJK71"/>
      <c r="SJL71"/>
      <c r="SJM71"/>
      <c r="SJN71"/>
      <c r="SJO71"/>
      <c r="SJP71"/>
      <c r="SJQ71"/>
      <c r="SJR71"/>
      <c r="SJS71"/>
      <c r="SJT71"/>
      <c r="SJU71"/>
      <c r="SJV71"/>
      <c r="SJW71"/>
      <c r="SJX71"/>
      <c r="SJY71"/>
      <c r="SJZ71"/>
      <c r="SKA71"/>
      <c r="SKB71"/>
      <c r="SKC71"/>
      <c r="SKD71"/>
      <c r="SKE71"/>
      <c r="SKF71"/>
      <c r="SKG71"/>
      <c r="SKH71"/>
      <c r="SKI71"/>
      <c r="SKJ71"/>
      <c r="SKK71"/>
      <c r="SKL71"/>
      <c r="SKM71"/>
      <c r="SKN71"/>
      <c r="SKO71"/>
      <c r="SKP71"/>
      <c r="SKQ71"/>
      <c r="SKR71"/>
      <c r="SKS71"/>
      <c r="SKT71"/>
      <c r="SKU71"/>
      <c r="SKV71"/>
      <c r="SKW71"/>
      <c r="SKX71"/>
      <c r="SKY71"/>
      <c r="SKZ71"/>
      <c r="SLA71"/>
      <c r="SLB71"/>
      <c r="SLC71"/>
      <c r="SLD71"/>
      <c r="SLE71"/>
      <c r="SLF71"/>
      <c r="SLG71"/>
      <c r="SLH71"/>
      <c r="SLI71"/>
      <c r="SLJ71"/>
      <c r="SLK71"/>
      <c r="SLL71"/>
      <c r="SLM71"/>
      <c r="SLN71"/>
      <c r="SLO71"/>
      <c r="SLP71"/>
      <c r="SLQ71"/>
      <c r="SLR71"/>
      <c r="SLS71"/>
      <c r="SLT71"/>
      <c r="SLU71"/>
      <c r="SLV71"/>
      <c r="SLW71"/>
      <c r="SLX71"/>
      <c r="SLY71"/>
      <c r="SLZ71"/>
      <c r="SMA71"/>
      <c r="SMB71"/>
      <c r="SMC71"/>
      <c r="SMD71"/>
      <c r="SME71"/>
      <c r="SMF71"/>
      <c r="SMG71"/>
      <c r="SMH71"/>
      <c r="SMI71"/>
      <c r="SMJ71"/>
      <c r="SMK71"/>
      <c r="SML71"/>
      <c r="SMM71"/>
      <c r="SMN71"/>
      <c r="SMO71"/>
      <c r="SMP71"/>
      <c r="SMQ71"/>
      <c r="SMR71"/>
      <c r="SMS71"/>
      <c r="SMT71"/>
      <c r="SMU71"/>
      <c r="SMV71"/>
      <c r="SMW71"/>
      <c r="SMX71"/>
      <c r="SMY71"/>
      <c r="SMZ71"/>
      <c r="SNA71"/>
      <c r="SNB71"/>
      <c r="SNC71"/>
      <c r="SND71"/>
      <c r="SNE71"/>
      <c r="SNF71"/>
      <c r="SNG71"/>
      <c r="SNH71"/>
      <c r="SNI71"/>
      <c r="SNJ71"/>
      <c r="SNK71"/>
      <c r="SNL71"/>
      <c r="SNM71"/>
      <c r="SNN71"/>
      <c r="SNO71"/>
      <c r="SNP71"/>
      <c r="SNQ71"/>
      <c r="SNR71"/>
      <c r="SNS71"/>
      <c r="SNT71"/>
      <c r="SNU71"/>
      <c r="SNV71"/>
      <c r="SNW71"/>
      <c r="SNX71"/>
      <c r="SNY71"/>
      <c r="SNZ71"/>
      <c r="SOA71"/>
      <c r="SOB71"/>
      <c r="SOC71"/>
      <c r="SOD71"/>
      <c r="SOE71"/>
      <c r="SOF71"/>
      <c r="SOG71"/>
      <c r="SOH71"/>
      <c r="SOI71"/>
      <c r="SOJ71"/>
      <c r="SOK71"/>
      <c r="SOL71"/>
      <c r="SOM71"/>
      <c r="SON71"/>
      <c r="SOO71"/>
      <c r="SOP71"/>
      <c r="SOQ71"/>
      <c r="SOR71"/>
      <c r="SOS71"/>
      <c r="SOT71"/>
      <c r="SOU71"/>
      <c r="SOV71"/>
      <c r="SOW71"/>
      <c r="SOX71"/>
      <c r="SOY71"/>
      <c r="SOZ71"/>
      <c r="SPA71"/>
      <c r="SPB71"/>
      <c r="SPC71"/>
      <c r="SPD71"/>
      <c r="SPE71"/>
      <c r="SPF71"/>
      <c r="SPG71"/>
      <c r="SPH71"/>
      <c r="SPI71"/>
      <c r="SPJ71"/>
      <c r="SPK71"/>
      <c r="SPL71"/>
      <c r="SPM71"/>
      <c r="SPN71"/>
      <c r="SPO71"/>
      <c r="SPP71"/>
      <c r="SPQ71"/>
      <c r="SPR71"/>
      <c r="SPS71"/>
      <c r="SPT71"/>
      <c r="SPU71"/>
      <c r="SPV71"/>
      <c r="SPW71"/>
      <c r="SPX71"/>
      <c r="SPY71"/>
      <c r="SPZ71"/>
      <c r="SQA71"/>
      <c r="SQB71"/>
      <c r="SQC71"/>
      <c r="SQD71"/>
      <c r="SQE71"/>
      <c r="SQF71"/>
      <c r="SQG71"/>
      <c r="SQH71"/>
      <c r="SQI71"/>
      <c r="SQJ71"/>
      <c r="SQK71"/>
      <c r="SQL71"/>
      <c r="SQM71"/>
      <c r="SQN71"/>
      <c r="SQO71"/>
      <c r="SQP71"/>
      <c r="SQQ71"/>
      <c r="SQR71"/>
      <c r="SQS71"/>
      <c r="SQT71"/>
      <c r="SQU71"/>
      <c r="SQV71"/>
      <c r="SQW71"/>
      <c r="SQX71"/>
      <c r="SQY71"/>
      <c r="SQZ71"/>
      <c r="SRA71"/>
      <c r="SRB71"/>
      <c r="SRC71"/>
      <c r="SRD71"/>
      <c r="SRE71"/>
      <c r="SRF71"/>
      <c r="SRG71"/>
      <c r="SRH71"/>
      <c r="SRI71"/>
      <c r="SRJ71"/>
      <c r="SRK71"/>
      <c r="SRL71"/>
      <c r="SRM71"/>
      <c r="SRN71"/>
      <c r="SRO71"/>
      <c r="SRP71"/>
      <c r="SRQ71"/>
      <c r="SRR71"/>
      <c r="SRS71"/>
      <c r="SRT71"/>
      <c r="SRU71"/>
      <c r="SRV71"/>
      <c r="SRW71"/>
      <c r="SRX71"/>
      <c r="SRY71"/>
      <c r="SRZ71"/>
      <c r="SSA71"/>
      <c r="SSB71"/>
      <c r="SSC71"/>
      <c r="SSD71"/>
      <c r="SSE71"/>
      <c r="SSF71"/>
      <c r="SSG71"/>
      <c r="SSH71"/>
      <c r="SSI71"/>
      <c r="SSJ71"/>
      <c r="SSK71"/>
      <c r="SSL71"/>
      <c r="SSM71"/>
      <c r="SSN71"/>
      <c r="SSO71"/>
      <c r="SSP71"/>
      <c r="SSQ71"/>
      <c r="SSR71"/>
      <c r="SSS71"/>
      <c r="SST71"/>
      <c r="SSU71"/>
      <c r="SSV71"/>
      <c r="SSW71"/>
      <c r="SSX71"/>
      <c r="SSY71"/>
      <c r="SSZ71"/>
      <c r="STA71"/>
      <c r="STB71"/>
      <c r="STC71"/>
      <c r="STD71"/>
      <c r="STE71"/>
      <c r="STF71"/>
      <c r="STG71"/>
      <c r="STH71"/>
      <c r="STI71"/>
      <c r="STJ71"/>
      <c r="STK71"/>
      <c r="STL71"/>
      <c r="STM71"/>
      <c r="STN71"/>
      <c r="STO71"/>
      <c r="STP71"/>
      <c r="STQ71"/>
      <c r="STR71"/>
      <c r="STS71"/>
      <c r="STT71"/>
      <c r="STU71"/>
      <c r="STV71"/>
      <c r="STW71"/>
      <c r="STX71"/>
      <c r="STY71"/>
      <c r="STZ71"/>
      <c r="SUA71"/>
      <c r="SUB71"/>
      <c r="SUC71"/>
      <c r="SUD71"/>
      <c r="SUE71"/>
      <c r="SUF71"/>
      <c r="SUG71"/>
      <c r="SUH71"/>
      <c r="SUI71"/>
      <c r="SUJ71"/>
      <c r="SUK71"/>
      <c r="SUL71"/>
      <c r="SUM71"/>
      <c r="SUN71"/>
      <c r="SUO71"/>
      <c r="SUP71"/>
      <c r="SUQ71"/>
      <c r="SUR71"/>
      <c r="SUS71"/>
      <c r="SUT71"/>
      <c r="SUU71"/>
      <c r="SUV71"/>
      <c r="SUW71"/>
      <c r="SUX71"/>
      <c r="SUY71"/>
      <c r="SUZ71"/>
      <c r="SVA71"/>
      <c r="SVB71"/>
      <c r="SVC71"/>
      <c r="SVD71"/>
      <c r="SVE71"/>
      <c r="SVF71"/>
      <c r="SVG71"/>
      <c r="SVH71"/>
      <c r="SVI71"/>
      <c r="SVJ71"/>
      <c r="SVK71"/>
      <c r="SVL71"/>
      <c r="SVM71"/>
      <c r="SVN71"/>
      <c r="SVO71"/>
      <c r="SVP71"/>
      <c r="SVQ71"/>
      <c r="SVR71"/>
      <c r="SVS71"/>
      <c r="SVT71"/>
      <c r="SVU71"/>
      <c r="SVV71"/>
      <c r="SVW71"/>
      <c r="SVX71"/>
      <c r="SVY71"/>
      <c r="SVZ71"/>
      <c r="SWA71"/>
      <c r="SWB71"/>
      <c r="SWC71"/>
      <c r="SWD71"/>
      <c r="SWE71"/>
      <c r="SWF71"/>
      <c r="SWG71"/>
      <c r="SWH71"/>
      <c r="SWI71"/>
      <c r="SWJ71"/>
      <c r="SWK71"/>
      <c r="SWL71"/>
      <c r="SWM71"/>
      <c r="SWN71"/>
      <c r="SWO71"/>
      <c r="SWP71"/>
      <c r="SWQ71"/>
      <c r="SWR71"/>
      <c r="SWS71"/>
      <c r="SWT71"/>
      <c r="SWU71"/>
      <c r="SWV71"/>
      <c r="SWW71"/>
      <c r="SWX71"/>
      <c r="SWY71"/>
      <c r="SWZ71"/>
      <c r="SXA71"/>
      <c r="SXB71"/>
      <c r="SXC71"/>
      <c r="SXD71"/>
      <c r="SXE71"/>
      <c r="SXF71"/>
      <c r="SXG71"/>
      <c r="SXH71"/>
      <c r="SXI71"/>
      <c r="SXJ71"/>
      <c r="SXK71"/>
      <c r="SXL71"/>
      <c r="SXM71"/>
      <c r="SXN71"/>
      <c r="SXO71"/>
      <c r="SXP71"/>
      <c r="SXQ71"/>
      <c r="SXR71"/>
      <c r="SXS71"/>
      <c r="SXT71"/>
      <c r="SXU71"/>
      <c r="SXV71"/>
      <c r="SXW71"/>
      <c r="SXX71"/>
      <c r="SXY71"/>
      <c r="SXZ71"/>
      <c r="SYA71"/>
      <c r="SYB71"/>
      <c r="SYC71"/>
      <c r="SYD71"/>
      <c r="SYE71"/>
      <c r="SYF71"/>
      <c r="SYG71"/>
      <c r="SYH71"/>
      <c r="SYI71"/>
      <c r="SYJ71"/>
      <c r="SYK71"/>
      <c r="SYL71"/>
      <c r="SYM71"/>
      <c r="SYN71"/>
      <c r="SYO71"/>
      <c r="SYP71"/>
      <c r="SYQ71"/>
      <c r="SYR71"/>
      <c r="SYS71"/>
      <c r="SYT71"/>
      <c r="SYU71"/>
      <c r="SYV71"/>
      <c r="SYW71"/>
      <c r="SYX71"/>
      <c r="SYY71"/>
      <c r="SYZ71"/>
      <c r="SZA71"/>
      <c r="SZB71"/>
      <c r="SZC71"/>
      <c r="SZD71"/>
      <c r="SZE71"/>
      <c r="SZF71"/>
      <c r="SZG71"/>
      <c r="SZH71"/>
      <c r="SZI71"/>
      <c r="SZJ71"/>
      <c r="SZK71"/>
      <c r="SZL71"/>
      <c r="SZM71"/>
      <c r="SZN71"/>
      <c r="SZO71"/>
      <c r="SZP71"/>
      <c r="SZQ71"/>
      <c r="SZR71"/>
      <c r="SZS71"/>
      <c r="SZT71"/>
      <c r="SZU71"/>
      <c r="SZV71"/>
      <c r="SZW71"/>
      <c r="SZX71"/>
      <c r="SZY71"/>
      <c r="SZZ71"/>
      <c r="TAA71"/>
      <c r="TAB71"/>
      <c r="TAC71"/>
      <c r="TAD71"/>
      <c r="TAE71"/>
      <c r="TAF71"/>
      <c r="TAG71"/>
      <c r="TAH71"/>
      <c r="TAI71"/>
      <c r="TAJ71"/>
      <c r="TAK71"/>
      <c r="TAL71"/>
      <c r="TAM71"/>
      <c r="TAN71"/>
      <c r="TAO71"/>
      <c r="TAP71"/>
      <c r="TAQ71"/>
      <c r="TAR71"/>
      <c r="TAS71"/>
      <c r="TAT71"/>
      <c r="TAU71"/>
      <c r="TAV71"/>
      <c r="TAW71"/>
      <c r="TAX71"/>
      <c r="TAY71"/>
      <c r="TAZ71"/>
      <c r="TBA71"/>
      <c r="TBB71"/>
      <c r="TBC71"/>
      <c r="TBD71"/>
      <c r="TBE71"/>
      <c r="TBF71"/>
      <c r="TBG71"/>
      <c r="TBH71"/>
      <c r="TBI71"/>
      <c r="TBJ71"/>
      <c r="TBK71"/>
      <c r="TBL71"/>
      <c r="TBM71"/>
      <c r="TBN71"/>
      <c r="TBO71"/>
      <c r="TBP71"/>
      <c r="TBQ71"/>
      <c r="TBR71"/>
      <c r="TBS71"/>
      <c r="TBT71"/>
      <c r="TBU71"/>
      <c r="TBV71"/>
      <c r="TBW71"/>
      <c r="TBX71"/>
      <c r="TBY71"/>
      <c r="TBZ71"/>
      <c r="TCA71"/>
      <c r="TCB71"/>
      <c r="TCC71"/>
      <c r="TCD71"/>
      <c r="TCE71"/>
      <c r="TCF71"/>
      <c r="TCG71"/>
      <c r="TCH71"/>
      <c r="TCI71"/>
      <c r="TCJ71"/>
      <c r="TCK71"/>
      <c r="TCL71"/>
      <c r="TCM71"/>
      <c r="TCN71"/>
      <c r="TCO71"/>
      <c r="TCP71"/>
      <c r="TCQ71"/>
      <c r="TCR71"/>
      <c r="TCS71"/>
      <c r="TCT71"/>
      <c r="TCU71"/>
      <c r="TCV71"/>
      <c r="TCW71"/>
      <c r="TCX71"/>
      <c r="TCY71"/>
      <c r="TCZ71"/>
      <c r="TDA71"/>
      <c r="TDB71"/>
      <c r="TDC71"/>
      <c r="TDD71"/>
      <c r="TDE71"/>
      <c r="TDF71"/>
      <c r="TDG71"/>
      <c r="TDH71"/>
      <c r="TDI71"/>
      <c r="TDJ71"/>
      <c r="TDK71"/>
      <c r="TDL71"/>
      <c r="TDM71"/>
      <c r="TDN71"/>
      <c r="TDO71"/>
      <c r="TDP71"/>
      <c r="TDQ71"/>
      <c r="TDR71"/>
      <c r="TDS71"/>
      <c r="TDT71"/>
      <c r="TDU71"/>
      <c r="TDV71"/>
      <c r="TDW71"/>
      <c r="TDX71"/>
      <c r="TDY71"/>
      <c r="TDZ71"/>
      <c r="TEA71"/>
      <c r="TEB71"/>
      <c r="TEC71"/>
      <c r="TED71"/>
      <c r="TEE71"/>
      <c r="TEF71"/>
      <c r="TEG71"/>
      <c r="TEH71"/>
      <c r="TEI71"/>
      <c r="TEJ71"/>
      <c r="TEK71"/>
      <c r="TEL71"/>
      <c r="TEM71"/>
      <c r="TEN71"/>
      <c r="TEO71"/>
      <c r="TEP71"/>
      <c r="TEQ71"/>
      <c r="TER71"/>
      <c r="TES71"/>
      <c r="TET71"/>
      <c r="TEU71"/>
      <c r="TEV71"/>
      <c r="TEW71"/>
      <c r="TEX71"/>
      <c r="TEY71"/>
      <c r="TEZ71"/>
      <c r="TFA71"/>
      <c r="TFB71"/>
      <c r="TFC71"/>
      <c r="TFD71"/>
      <c r="TFE71"/>
      <c r="TFF71"/>
      <c r="TFG71"/>
      <c r="TFH71"/>
      <c r="TFI71"/>
      <c r="TFJ71"/>
      <c r="TFK71"/>
      <c r="TFL71"/>
      <c r="TFM71"/>
      <c r="TFN71"/>
      <c r="TFO71"/>
      <c r="TFP71"/>
      <c r="TFQ71"/>
      <c r="TFR71"/>
      <c r="TFS71"/>
      <c r="TFT71"/>
      <c r="TFU71"/>
      <c r="TFV71"/>
      <c r="TFW71"/>
      <c r="TFX71"/>
      <c r="TFY71"/>
      <c r="TFZ71"/>
      <c r="TGA71"/>
      <c r="TGB71"/>
      <c r="TGC71"/>
      <c r="TGD71"/>
      <c r="TGE71"/>
      <c r="TGF71"/>
      <c r="TGG71"/>
      <c r="TGH71"/>
      <c r="TGI71"/>
      <c r="TGJ71"/>
      <c r="TGK71"/>
      <c r="TGL71"/>
      <c r="TGM71"/>
      <c r="TGN71"/>
      <c r="TGO71"/>
      <c r="TGP71"/>
      <c r="TGQ71"/>
      <c r="TGR71"/>
      <c r="TGS71"/>
      <c r="TGT71"/>
      <c r="TGU71"/>
      <c r="TGV71"/>
      <c r="TGW71"/>
      <c r="TGX71"/>
      <c r="TGY71"/>
      <c r="TGZ71"/>
      <c r="THA71"/>
      <c r="THB71"/>
      <c r="THC71"/>
      <c r="THD71"/>
      <c r="THE71"/>
      <c r="THF71"/>
      <c r="THG71"/>
      <c r="THH71"/>
      <c r="THI71"/>
      <c r="THJ71"/>
      <c r="THK71"/>
      <c r="THL71"/>
      <c r="THM71"/>
      <c r="THN71"/>
      <c r="THO71"/>
      <c r="THP71"/>
      <c r="THQ71"/>
      <c r="THR71"/>
      <c r="THS71"/>
      <c r="THT71"/>
      <c r="THU71"/>
      <c r="THV71"/>
      <c r="THW71"/>
      <c r="THX71"/>
      <c r="THY71"/>
      <c r="THZ71"/>
      <c r="TIA71"/>
      <c r="TIB71"/>
      <c r="TIC71"/>
      <c r="TID71"/>
      <c r="TIE71"/>
      <c r="TIF71"/>
      <c r="TIG71"/>
      <c r="TIH71"/>
      <c r="TII71"/>
      <c r="TIJ71"/>
      <c r="TIK71"/>
      <c r="TIL71"/>
      <c r="TIM71"/>
      <c r="TIN71"/>
      <c r="TIO71"/>
      <c r="TIP71"/>
      <c r="TIQ71"/>
      <c r="TIR71"/>
      <c r="TIS71"/>
      <c r="TIT71"/>
      <c r="TIU71"/>
      <c r="TIV71"/>
      <c r="TIW71"/>
      <c r="TIX71"/>
      <c r="TIY71"/>
      <c r="TIZ71"/>
      <c r="TJA71"/>
      <c r="TJB71"/>
      <c r="TJC71"/>
      <c r="TJD71"/>
      <c r="TJE71"/>
      <c r="TJF71"/>
      <c r="TJG71"/>
      <c r="TJH71"/>
      <c r="TJI71"/>
      <c r="TJJ71"/>
      <c r="TJK71"/>
      <c r="TJL71"/>
      <c r="TJM71"/>
      <c r="TJN71"/>
      <c r="TJO71"/>
      <c r="TJP71"/>
      <c r="TJQ71"/>
      <c r="TJR71"/>
      <c r="TJS71"/>
      <c r="TJT71"/>
      <c r="TJU71"/>
      <c r="TJV71"/>
      <c r="TJW71"/>
      <c r="TJX71"/>
      <c r="TJY71"/>
      <c r="TJZ71"/>
      <c r="TKA71"/>
      <c r="TKB71"/>
      <c r="TKC71"/>
      <c r="TKD71"/>
      <c r="TKE71"/>
      <c r="TKF71"/>
      <c r="TKG71"/>
      <c r="TKH71"/>
      <c r="TKI71"/>
      <c r="TKJ71"/>
      <c r="TKK71"/>
      <c r="TKL71"/>
      <c r="TKM71"/>
      <c r="TKN71"/>
      <c r="TKO71"/>
      <c r="TKP71"/>
      <c r="TKQ71"/>
      <c r="TKR71"/>
      <c r="TKS71"/>
      <c r="TKT71"/>
      <c r="TKU71"/>
      <c r="TKV71"/>
      <c r="TKW71"/>
      <c r="TKX71"/>
      <c r="TKY71"/>
      <c r="TKZ71"/>
      <c r="TLA71"/>
      <c r="TLB71"/>
      <c r="TLC71"/>
      <c r="TLD71"/>
      <c r="TLE71"/>
      <c r="TLF71"/>
      <c r="TLG71"/>
      <c r="TLH71"/>
      <c r="TLI71"/>
      <c r="TLJ71"/>
      <c r="TLK71"/>
      <c r="TLL71"/>
      <c r="TLM71"/>
      <c r="TLN71"/>
      <c r="TLO71"/>
      <c r="TLP71"/>
      <c r="TLQ71"/>
      <c r="TLR71"/>
      <c r="TLS71"/>
      <c r="TLT71"/>
      <c r="TLU71"/>
      <c r="TLV71"/>
      <c r="TLW71"/>
      <c r="TLX71"/>
      <c r="TLY71"/>
      <c r="TLZ71"/>
      <c r="TMA71"/>
      <c r="TMB71"/>
      <c r="TMC71"/>
      <c r="TMD71"/>
      <c r="TME71"/>
      <c r="TMF71"/>
      <c r="TMG71"/>
      <c r="TMH71"/>
      <c r="TMI71"/>
      <c r="TMJ71"/>
      <c r="TMK71"/>
      <c r="TML71"/>
      <c r="TMM71"/>
      <c r="TMN71"/>
      <c r="TMO71"/>
      <c r="TMP71"/>
      <c r="TMQ71"/>
      <c r="TMR71"/>
      <c r="TMS71"/>
      <c r="TMT71"/>
      <c r="TMU71"/>
      <c r="TMV71"/>
      <c r="TMW71"/>
      <c r="TMX71"/>
      <c r="TMY71"/>
      <c r="TMZ71"/>
      <c r="TNA71"/>
      <c r="TNB71"/>
      <c r="TNC71"/>
      <c r="TND71"/>
      <c r="TNE71"/>
      <c r="TNF71"/>
      <c r="TNG71"/>
      <c r="TNH71"/>
      <c r="TNI71"/>
      <c r="TNJ71"/>
      <c r="TNK71"/>
      <c r="TNL71"/>
      <c r="TNM71"/>
      <c r="TNN71"/>
      <c r="TNO71"/>
      <c r="TNP71"/>
      <c r="TNQ71"/>
      <c r="TNR71"/>
      <c r="TNS71"/>
      <c r="TNT71"/>
      <c r="TNU71"/>
      <c r="TNV71"/>
      <c r="TNW71"/>
      <c r="TNX71"/>
      <c r="TNY71"/>
      <c r="TNZ71"/>
      <c r="TOA71"/>
      <c r="TOB71"/>
      <c r="TOC71"/>
      <c r="TOD71"/>
      <c r="TOE71"/>
      <c r="TOF71"/>
      <c r="TOG71"/>
      <c r="TOH71"/>
      <c r="TOI71"/>
      <c r="TOJ71"/>
      <c r="TOK71"/>
      <c r="TOL71"/>
      <c r="TOM71"/>
      <c r="TON71"/>
      <c r="TOO71"/>
      <c r="TOP71"/>
      <c r="TOQ71"/>
      <c r="TOR71"/>
      <c r="TOS71"/>
      <c r="TOT71"/>
      <c r="TOU71"/>
      <c r="TOV71"/>
      <c r="TOW71"/>
      <c r="TOX71"/>
      <c r="TOY71"/>
      <c r="TOZ71"/>
      <c r="TPA71"/>
      <c r="TPB71"/>
      <c r="TPC71"/>
      <c r="TPD71"/>
      <c r="TPE71"/>
      <c r="TPF71"/>
      <c r="TPG71"/>
      <c r="TPH71"/>
      <c r="TPI71"/>
      <c r="TPJ71"/>
      <c r="TPK71"/>
      <c r="TPL71"/>
      <c r="TPM71"/>
      <c r="TPN71"/>
      <c r="TPO71"/>
      <c r="TPP71"/>
      <c r="TPQ71"/>
      <c r="TPR71"/>
      <c r="TPS71"/>
      <c r="TPT71"/>
      <c r="TPU71"/>
      <c r="TPV71"/>
      <c r="TPW71"/>
      <c r="TPX71"/>
      <c r="TPY71"/>
      <c r="TPZ71"/>
      <c r="TQA71"/>
      <c r="TQB71"/>
      <c r="TQC71"/>
      <c r="TQD71"/>
      <c r="TQE71"/>
      <c r="TQF71"/>
      <c r="TQG71"/>
      <c r="TQH71"/>
      <c r="TQI71"/>
      <c r="TQJ71"/>
      <c r="TQK71"/>
      <c r="TQL71"/>
      <c r="TQM71"/>
      <c r="TQN71"/>
      <c r="TQO71"/>
      <c r="TQP71"/>
      <c r="TQQ71"/>
      <c r="TQR71"/>
      <c r="TQS71"/>
      <c r="TQT71"/>
      <c r="TQU71"/>
      <c r="TQV71"/>
      <c r="TQW71"/>
      <c r="TQX71"/>
      <c r="TQY71"/>
      <c r="TQZ71"/>
      <c r="TRA71"/>
      <c r="TRB71"/>
      <c r="TRC71"/>
      <c r="TRD71"/>
      <c r="TRE71"/>
      <c r="TRF71"/>
      <c r="TRG71"/>
      <c r="TRH71"/>
      <c r="TRI71"/>
      <c r="TRJ71"/>
      <c r="TRK71"/>
      <c r="TRL71"/>
      <c r="TRM71"/>
      <c r="TRN71"/>
      <c r="TRO71"/>
      <c r="TRP71"/>
      <c r="TRQ71"/>
      <c r="TRR71"/>
      <c r="TRS71"/>
      <c r="TRT71"/>
      <c r="TRU71"/>
      <c r="TRV71"/>
      <c r="TRW71"/>
      <c r="TRX71"/>
      <c r="TRY71"/>
      <c r="TRZ71"/>
      <c r="TSA71"/>
      <c r="TSB71"/>
      <c r="TSC71"/>
      <c r="TSD71"/>
      <c r="TSE71"/>
      <c r="TSF71"/>
      <c r="TSG71"/>
      <c r="TSH71"/>
      <c r="TSI71"/>
      <c r="TSJ71"/>
      <c r="TSK71"/>
      <c r="TSL71"/>
      <c r="TSM71"/>
      <c r="TSN71"/>
      <c r="TSO71"/>
      <c r="TSP71"/>
      <c r="TSQ71"/>
      <c r="TSR71"/>
      <c r="TSS71"/>
      <c r="TST71"/>
      <c r="TSU71"/>
      <c r="TSV71"/>
      <c r="TSW71"/>
      <c r="TSX71"/>
      <c r="TSY71"/>
      <c r="TSZ71"/>
      <c r="TTA71"/>
      <c r="TTB71"/>
      <c r="TTC71"/>
      <c r="TTD71"/>
      <c r="TTE71"/>
      <c r="TTF71"/>
      <c r="TTG71"/>
      <c r="TTH71"/>
      <c r="TTI71"/>
      <c r="TTJ71"/>
      <c r="TTK71"/>
      <c r="TTL71"/>
      <c r="TTM71"/>
      <c r="TTN71"/>
      <c r="TTO71"/>
      <c r="TTP71"/>
      <c r="TTQ71"/>
      <c r="TTR71"/>
      <c r="TTS71"/>
      <c r="TTT71"/>
      <c r="TTU71"/>
      <c r="TTV71"/>
      <c r="TTW71"/>
      <c r="TTX71"/>
      <c r="TTY71"/>
      <c r="TTZ71"/>
      <c r="TUA71"/>
      <c r="TUB71"/>
      <c r="TUC71"/>
      <c r="TUD71"/>
      <c r="TUE71"/>
      <c r="TUF71"/>
      <c r="TUG71"/>
      <c r="TUH71"/>
      <c r="TUI71"/>
      <c r="TUJ71"/>
      <c r="TUK71"/>
      <c r="TUL71"/>
      <c r="TUM71"/>
      <c r="TUN71"/>
      <c r="TUO71"/>
      <c r="TUP71"/>
      <c r="TUQ71"/>
      <c r="TUR71"/>
      <c r="TUS71"/>
      <c r="TUT71"/>
      <c r="TUU71"/>
      <c r="TUV71"/>
      <c r="TUW71"/>
      <c r="TUX71"/>
      <c r="TUY71"/>
      <c r="TUZ71"/>
      <c r="TVA71"/>
      <c r="TVB71"/>
      <c r="TVC71"/>
      <c r="TVD71"/>
      <c r="TVE71"/>
      <c r="TVF71"/>
      <c r="TVG71"/>
      <c r="TVH71"/>
      <c r="TVI71"/>
      <c r="TVJ71"/>
      <c r="TVK71"/>
      <c r="TVL71"/>
      <c r="TVM71"/>
      <c r="TVN71"/>
      <c r="TVO71"/>
      <c r="TVP71"/>
      <c r="TVQ71"/>
      <c r="TVR71"/>
      <c r="TVS71"/>
      <c r="TVT71"/>
      <c r="TVU71"/>
      <c r="TVV71"/>
      <c r="TVW71"/>
      <c r="TVX71"/>
      <c r="TVY71"/>
      <c r="TVZ71"/>
      <c r="TWA71"/>
      <c r="TWB71"/>
      <c r="TWC71"/>
      <c r="TWD71"/>
      <c r="TWE71"/>
      <c r="TWF71"/>
      <c r="TWG71"/>
      <c r="TWH71"/>
      <c r="TWI71"/>
      <c r="TWJ71"/>
      <c r="TWK71"/>
      <c r="TWL71"/>
      <c r="TWM71"/>
      <c r="TWN71"/>
      <c r="TWO71"/>
      <c r="TWP71"/>
      <c r="TWQ71"/>
      <c r="TWR71"/>
      <c r="TWS71"/>
      <c r="TWT71"/>
      <c r="TWU71"/>
      <c r="TWV71"/>
      <c r="TWW71"/>
      <c r="TWX71"/>
      <c r="TWY71"/>
      <c r="TWZ71"/>
      <c r="TXA71"/>
      <c r="TXB71"/>
      <c r="TXC71"/>
      <c r="TXD71"/>
      <c r="TXE71"/>
      <c r="TXF71"/>
      <c r="TXG71"/>
      <c r="TXH71"/>
      <c r="TXI71"/>
      <c r="TXJ71"/>
      <c r="TXK71"/>
      <c r="TXL71"/>
      <c r="TXM71"/>
      <c r="TXN71"/>
      <c r="TXO71"/>
      <c r="TXP71"/>
      <c r="TXQ71"/>
      <c r="TXR71"/>
      <c r="TXS71"/>
      <c r="TXT71"/>
      <c r="TXU71"/>
      <c r="TXV71"/>
      <c r="TXW71"/>
      <c r="TXX71"/>
      <c r="TXY71"/>
      <c r="TXZ71"/>
      <c r="TYA71"/>
      <c r="TYB71"/>
      <c r="TYC71"/>
      <c r="TYD71"/>
      <c r="TYE71"/>
      <c r="TYF71"/>
      <c r="TYG71"/>
      <c r="TYH71"/>
      <c r="TYI71"/>
      <c r="TYJ71"/>
      <c r="TYK71"/>
      <c r="TYL71"/>
      <c r="TYM71"/>
      <c r="TYN71"/>
      <c r="TYO71"/>
      <c r="TYP71"/>
      <c r="TYQ71"/>
      <c r="TYR71"/>
      <c r="TYS71"/>
      <c r="TYT71"/>
      <c r="TYU71"/>
      <c r="TYV71"/>
      <c r="TYW71"/>
      <c r="TYX71"/>
      <c r="TYY71"/>
      <c r="TYZ71"/>
      <c r="TZA71"/>
      <c r="TZB71"/>
      <c r="TZC71"/>
      <c r="TZD71"/>
      <c r="TZE71"/>
      <c r="TZF71"/>
      <c r="TZG71"/>
      <c r="TZH71"/>
      <c r="TZI71"/>
      <c r="TZJ71"/>
      <c r="TZK71"/>
      <c r="TZL71"/>
      <c r="TZM71"/>
      <c r="TZN71"/>
      <c r="TZO71"/>
      <c r="TZP71"/>
      <c r="TZQ71"/>
      <c r="TZR71"/>
      <c r="TZS71"/>
      <c r="TZT71"/>
      <c r="TZU71"/>
      <c r="TZV71"/>
      <c r="TZW71"/>
      <c r="TZX71"/>
      <c r="TZY71"/>
      <c r="TZZ71"/>
      <c r="UAA71"/>
      <c r="UAB71"/>
      <c r="UAC71"/>
      <c r="UAD71"/>
      <c r="UAE71"/>
      <c r="UAF71"/>
      <c r="UAG71"/>
      <c r="UAH71"/>
      <c r="UAI71"/>
      <c r="UAJ71"/>
      <c r="UAK71"/>
      <c r="UAL71"/>
      <c r="UAM71"/>
      <c r="UAN71"/>
      <c r="UAO71"/>
      <c r="UAP71"/>
      <c r="UAQ71"/>
      <c r="UAR71"/>
      <c r="UAS71"/>
      <c r="UAT71"/>
      <c r="UAU71"/>
      <c r="UAV71"/>
      <c r="UAW71"/>
      <c r="UAX71"/>
      <c r="UAY71"/>
      <c r="UAZ71"/>
      <c r="UBA71"/>
      <c r="UBB71"/>
      <c r="UBC71"/>
      <c r="UBD71"/>
      <c r="UBE71"/>
      <c r="UBF71"/>
      <c r="UBG71"/>
      <c r="UBH71"/>
      <c r="UBI71"/>
      <c r="UBJ71"/>
      <c r="UBK71"/>
      <c r="UBL71"/>
      <c r="UBM71"/>
      <c r="UBN71"/>
      <c r="UBO71"/>
      <c r="UBP71"/>
      <c r="UBQ71"/>
      <c r="UBR71"/>
      <c r="UBS71"/>
      <c r="UBT71"/>
      <c r="UBU71"/>
      <c r="UBV71"/>
      <c r="UBW71"/>
      <c r="UBX71"/>
      <c r="UBY71"/>
      <c r="UBZ71"/>
      <c r="UCA71"/>
      <c r="UCB71"/>
      <c r="UCC71"/>
      <c r="UCD71"/>
      <c r="UCE71"/>
      <c r="UCF71"/>
      <c r="UCG71"/>
      <c r="UCH71"/>
      <c r="UCI71"/>
      <c r="UCJ71"/>
      <c r="UCK71"/>
      <c r="UCL71"/>
      <c r="UCM71"/>
      <c r="UCN71"/>
      <c r="UCO71"/>
      <c r="UCP71"/>
      <c r="UCQ71"/>
      <c r="UCR71"/>
      <c r="UCS71"/>
      <c r="UCT71"/>
      <c r="UCU71"/>
      <c r="UCV71"/>
      <c r="UCW71"/>
      <c r="UCX71"/>
      <c r="UCY71"/>
      <c r="UCZ71"/>
      <c r="UDA71"/>
      <c r="UDB71"/>
      <c r="UDC71"/>
      <c r="UDD71"/>
      <c r="UDE71"/>
      <c r="UDF71"/>
      <c r="UDG71"/>
      <c r="UDH71"/>
      <c r="UDI71"/>
      <c r="UDJ71"/>
      <c r="UDK71"/>
      <c r="UDL71"/>
      <c r="UDM71"/>
      <c r="UDN71"/>
      <c r="UDO71"/>
      <c r="UDP71"/>
      <c r="UDQ71"/>
      <c r="UDR71"/>
      <c r="UDS71"/>
      <c r="UDT71"/>
      <c r="UDU71"/>
      <c r="UDV71"/>
      <c r="UDW71"/>
      <c r="UDX71"/>
      <c r="UDY71"/>
      <c r="UDZ71"/>
      <c r="UEA71"/>
      <c r="UEB71"/>
      <c r="UEC71"/>
      <c r="UED71"/>
      <c r="UEE71"/>
      <c r="UEF71"/>
      <c r="UEG71"/>
      <c r="UEH71"/>
      <c r="UEI71"/>
      <c r="UEJ71"/>
      <c r="UEK71"/>
      <c r="UEL71"/>
      <c r="UEM71"/>
      <c r="UEN71"/>
      <c r="UEO71"/>
      <c r="UEP71"/>
      <c r="UEQ71"/>
      <c r="UER71"/>
      <c r="UES71"/>
      <c r="UET71"/>
      <c r="UEU71"/>
      <c r="UEV71"/>
      <c r="UEW71"/>
      <c r="UEX71"/>
      <c r="UEY71"/>
      <c r="UEZ71"/>
      <c r="UFA71"/>
      <c r="UFB71"/>
      <c r="UFC71"/>
      <c r="UFD71"/>
      <c r="UFE71"/>
      <c r="UFF71"/>
      <c r="UFG71"/>
      <c r="UFH71"/>
      <c r="UFI71"/>
      <c r="UFJ71"/>
      <c r="UFK71"/>
      <c r="UFL71"/>
      <c r="UFM71"/>
      <c r="UFN71"/>
      <c r="UFO71"/>
      <c r="UFP71"/>
      <c r="UFQ71"/>
      <c r="UFR71"/>
      <c r="UFS71"/>
      <c r="UFT71"/>
      <c r="UFU71"/>
      <c r="UFV71"/>
      <c r="UFW71"/>
      <c r="UFX71"/>
      <c r="UFY71"/>
      <c r="UFZ71"/>
      <c r="UGA71"/>
      <c r="UGB71"/>
      <c r="UGC71"/>
      <c r="UGD71"/>
      <c r="UGE71"/>
      <c r="UGF71"/>
      <c r="UGG71"/>
      <c r="UGH71"/>
      <c r="UGI71"/>
      <c r="UGJ71"/>
      <c r="UGK71"/>
      <c r="UGL71"/>
      <c r="UGM71"/>
      <c r="UGN71"/>
      <c r="UGO71"/>
      <c r="UGP71"/>
      <c r="UGQ71"/>
      <c r="UGR71"/>
      <c r="UGS71"/>
      <c r="UGT71"/>
      <c r="UGU71"/>
      <c r="UGV71"/>
      <c r="UGW71"/>
      <c r="UGX71"/>
      <c r="UGY71"/>
      <c r="UGZ71"/>
      <c r="UHA71"/>
      <c r="UHB71"/>
      <c r="UHC71"/>
      <c r="UHD71"/>
      <c r="UHE71"/>
      <c r="UHF71"/>
      <c r="UHG71"/>
      <c r="UHH71"/>
      <c r="UHI71"/>
      <c r="UHJ71"/>
      <c r="UHK71"/>
      <c r="UHL71"/>
      <c r="UHM71"/>
      <c r="UHN71"/>
      <c r="UHO71"/>
      <c r="UHP71"/>
      <c r="UHQ71"/>
      <c r="UHR71"/>
      <c r="UHS71"/>
      <c r="UHT71"/>
      <c r="UHU71"/>
      <c r="UHV71"/>
      <c r="UHW71"/>
      <c r="UHX71"/>
      <c r="UHY71"/>
      <c r="UHZ71"/>
      <c r="UIA71"/>
      <c r="UIB71"/>
      <c r="UIC71"/>
      <c r="UID71"/>
      <c r="UIE71"/>
      <c r="UIF71"/>
      <c r="UIG71"/>
      <c r="UIH71"/>
      <c r="UII71"/>
      <c r="UIJ71"/>
      <c r="UIK71"/>
      <c r="UIL71"/>
      <c r="UIM71"/>
      <c r="UIN71"/>
      <c r="UIO71"/>
      <c r="UIP71"/>
      <c r="UIQ71"/>
      <c r="UIR71"/>
      <c r="UIS71"/>
      <c r="UIT71"/>
      <c r="UIU71"/>
      <c r="UIV71"/>
      <c r="UIW71"/>
      <c r="UIX71"/>
      <c r="UIY71"/>
      <c r="UIZ71"/>
      <c r="UJA71"/>
      <c r="UJB71"/>
      <c r="UJC71"/>
      <c r="UJD71"/>
      <c r="UJE71"/>
      <c r="UJF71"/>
      <c r="UJG71"/>
      <c r="UJH71"/>
      <c r="UJI71"/>
      <c r="UJJ71"/>
      <c r="UJK71"/>
      <c r="UJL71"/>
      <c r="UJM71"/>
      <c r="UJN71"/>
      <c r="UJO71"/>
      <c r="UJP71"/>
      <c r="UJQ71"/>
      <c r="UJR71"/>
      <c r="UJS71"/>
      <c r="UJT71"/>
      <c r="UJU71"/>
      <c r="UJV71"/>
      <c r="UJW71"/>
      <c r="UJX71"/>
      <c r="UJY71"/>
      <c r="UJZ71"/>
      <c r="UKA71"/>
      <c r="UKB71"/>
      <c r="UKC71"/>
      <c r="UKD71"/>
      <c r="UKE71"/>
      <c r="UKF71"/>
      <c r="UKG71"/>
      <c r="UKH71"/>
      <c r="UKI71"/>
      <c r="UKJ71"/>
      <c r="UKK71"/>
      <c r="UKL71"/>
      <c r="UKM71"/>
      <c r="UKN71"/>
      <c r="UKO71"/>
      <c r="UKP71"/>
      <c r="UKQ71"/>
      <c r="UKR71"/>
      <c r="UKS71"/>
      <c r="UKT71"/>
      <c r="UKU71"/>
      <c r="UKV71"/>
      <c r="UKW71"/>
      <c r="UKX71"/>
      <c r="UKY71"/>
      <c r="UKZ71"/>
      <c r="ULA71"/>
      <c r="ULB71"/>
      <c r="ULC71"/>
      <c r="ULD71"/>
      <c r="ULE71"/>
      <c r="ULF71"/>
      <c r="ULG71"/>
      <c r="ULH71"/>
      <c r="ULI71"/>
      <c r="ULJ71"/>
      <c r="ULK71"/>
      <c r="ULL71"/>
      <c r="ULM71"/>
      <c r="ULN71"/>
      <c r="ULO71"/>
      <c r="ULP71"/>
      <c r="ULQ71"/>
      <c r="ULR71"/>
      <c r="ULS71"/>
      <c r="ULT71"/>
      <c r="ULU71"/>
      <c r="ULV71"/>
      <c r="ULW71"/>
      <c r="ULX71"/>
      <c r="ULY71"/>
      <c r="ULZ71"/>
      <c r="UMA71"/>
      <c r="UMB71"/>
      <c r="UMC71"/>
      <c r="UMD71"/>
      <c r="UME71"/>
      <c r="UMF71"/>
      <c r="UMG71"/>
      <c r="UMH71"/>
      <c r="UMI71"/>
      <c r="UMJ71"/>
      <c r="UMK71"/>
      <c r="UML71"/>
      <c r="UMM71"/>
      <c r="UMN71"/>
      <c r="UMO71"/>
      <c r="UMP71"/>
      <c r="UMQ71"/>
      <c r="UMR71"/>
      <c r="UMS71"/>
      <c r="UMT71"/>
      <c r="UMU71"/>
      <c r="UMV71"/>
      <c r="UMW71"/>
      <c r="UMX71"/>
      <c r="UMY71"/>
      <c r="UMZ71"/>
      <c r="UNA71"/>
      <c r="UNB71"/>
      <c r="UNC71"/>
      <c r="UND71"/>
      <c r="UNE71"/>
      <c r="UNF71"/>
      <c r="UNG71"/>
      <c r="UNH71"/>
      <c r="UNI71"/>
      <c r="UNJ71"/>
      <c r="UNK71"/>
      <c r="UNL71"/>
      <c r="UNM71"/>
      <c r="UNN71"/>
      <c r="UNO71"/>
      <c r="UNP71"/>
      <c r="UNQ71"/>
      <c r="UNR71"/>
      <c r="UNS71"/>
      <c r="UNT71"/>
      <c r="UNU71"/>
      <c r="UNV71"/>
      <c r="UNW71"/>
      <c r="UNX71"/>
      <c r="UNY71"/>
      <c r="UNZ71"/>
      <c r="UOA71"/>
      <c r="UOB71"/>
      <c r="UOC71"/>
      <c r="UOD71"/>
      <c r="UOE71"/>
      <c r="UOF71"/>
      <c r="UOG71"/>
      <c r="UOH71"/>
      <c r="UOI71"/>
      <c r="UOJ71"/>
      <c r="UOK71"/>
      <c r="UOL71"/>
      <c r="UOM71"/>
      <c r="UON71"/>
      <c r="UOO71"/>
      <c r="UOP71"/>
      <c r="UOQ71"/>
      <c r="UOR71"/>
      <c r="UOS71"/>
      <c r="UOT71"/>
      <c r="UOU71"/>
      <c r="UOV71"/>
      <c r="UOW71"/>
      <c r="UOX71"/>
      <c r="UOY71"/>
      <c r="UOZ71"/>
      <c r="UPA71"/>
      <c r="UPB71"/>
      <c r="UPC71"/>
      <c r="UPD71"/>
      <c r="UPE71"/>
      <c r="UPF71"/>
      <c r="UPG71"/>
      <c r="UPH71"/>
      <c r="UPI71"/>
      <c r="UPJ71"/>
      <c r="UPK71"/>
      <c r="UPL71"/>
      <c r="UPM71"/>
      <c r="UPN71"/>
      <c r="UPO71"/>
      <c r="UPP71"/>
      <c r="UPQ71"/>
      <c r="UPR71"/>
      <c r="UPS71"/>
      <c r="UPT71"/>
      <c r="UPU71"/>
      <c r="UPV71"/>
      <c r="UPW71"/>
      <c r="UPX71"/>
      <c r="UPY71"/>
      <c r="UPZ71"/>
      <c r="UQA71"/>
      <c r="UQB71"/>
      <c r="UQC71"/>
      <c r="UQD71"/>
      <c r="UQE71"/>
      <c r="UQF71"/>
      <c r="UQG71"/>
      <c r="UQH71"/>
      <c r="UQI71"/>
      <c r="UQJ71"/>
      <c r="UQK71"/>
      <c r="UQL71"/>
      <c r="UQM71"/>
      <c r="UQN71"/>
      <c r="UQO71"/>
      <c r="UQP71"/>
      <c r="UQQ71"/>
      <c r="UQR71"/>
      <c r="UQS71"/>
      <c r="UQT71"/>
      <c r="UQU71"/>
      <c r="UQV71"/>
      <c r="UQW71"/>
      <c r="UQX71"/>
      <c r="UQY71"/>
      <c r="UQZ71"/>
      <c r="URA71"/>
      <c r="URB71"/>
      <c r="URC71"/>
      <c r="URD71"/>
      <c r="URE71"/>
      <c r="URF71"/>
      <c r="URG71"/>
      <c r="URH71"/>
      <c r="URI71"/>
      <c r="URJ71"/>
      <c r="URK71"/>
      <c r="URL71"/>
      <c r="URM71"/>
      <c r="URN71"/>
      <c r="URO71"/>
      <c r="URP71"/>
      <c r="URQ71"/>
      <c r="URR71"/>
      <c r="URS71"/>
      <c r="URT71"/>
      <c r="URU71"/>
      <c r="URV71"/>
      <c r="URW71"/>
      <c r="URX71"/>
      <c r="URY71"/>
      <c r="URZ71"/>
      <c r="USA71"/>
      <c r="USB71"/>
      <c r="USC71"/>
      <c r="USD71"/>
      <c r="USE71"/>
      <c r="USF71"/>
      <c r="USG71"/>
      <c r="USH71"/>
      <c r="USI71"/>
      <c r="USJ71"/>
      <c r="USK71"/>
      <c r="USL71"/>
      <c r="USM71"/>
      <c r="USN71"/>
      <c r="USO71"/>
      <c r="USP71"/>
      <c r="USQ71"/>
      <c r="USR71"/>
      <c r="USS71"/>
      <c r="UST71"/>
      <c r="USU71"/>
      <c r="USV71"/>
      <c r="USW71"/>
      <c r="USX71"/>
      <c r="USY71"/>
      <c r="USZ71"/>
      <c r="UTA71"/>
      <c r="UTB71"/>
      <c r="UTC71"/>
      <c r="UTD71"/>
      <c r="UTE71"/>
      <c r="UTF71"/>
      <c r="UTG71"/>
      <c r="UTH71"/>
      <c r="UTI71"/>
      <c r="UTJ71"/>
      <c r="UTK71"/>
      <c r="UTL71"/>
      <c r="UTM71"/>
      <c r="UTN71"/>
      <c r="UTO71"/>
      <c r="UTP71"/>
      <c r="UTQ71"/>
      <c r="UTR71"/>
      <c r="UTS71"/>
      <c r="UTT71"/>
      <c r="UTU71"/>
      <c r="UTV71"/>
      <c r="UTW71"/>
      <c r="UTX71"/>
      <c r="UTY71"/>
      <c r="UTZ71"/>
      <c r="UUA71"/>
      <c r="UUB71"/>
      <c r="UUC71"/>
      <c r="UUD71"/>
      <c r="UUE71"/>
      <c r="UUF71"/>
      <c r="UUG71"/>
      <c r="UUH71"/>
      <c r="UUI71"/>
      <c r="UUJ71"/>
      <c r="UUK71"/>
      <c r="UUL71"/>
      <c r="UUM71"/>
      <c r="UUN71"/>
      <c r="UUO71"/>
      <c r="UUP71"/>
      <c r="UUQ71"/>
      <c r="UUR71"/>
      <c r="UUS71"/>
      <c r="UUT71"/>
      <c r="UUU71"/>
      <c r="UUV71"/>
      <c r="UUW71"/>
      <c r="UUX71"/>
      <c r="UUY71"/>
      <c r="UUZ71"/>
      <c r="UVA71"/>
      <c r="UVB71"/>
      <c r="UVC71"/>
      <c r="UVD71"/>
      <c r="UVE71"/>
      <c r="UVF71"/>
      <c r="UVG71"/>
      <c r="UVH71"/>
      <c r="UVI71"/>
      <c r="UVJ71"/>
      <c r="UVK71"/>
      <c r="UVL71"/>
      <c r="UVM71"/>
      <c r="UVN71"/>
      <c r="UVO71"/>
      <c r="UVP71"/>
      <c r="UVQ71"/>
      <c r="UVR71"/>
      <c r="UVS71"/>
      <c r="UVT71"/>
      <c r="UVU71"/>
      <c r="UVV71"/>
      <c r="UVW71"/>
      <c r="UVX71"/>
      <c r="UVY71"/>
      <c r="UVZ71"/>
      <c r="UWA71"/>
      <c r="UWB71"/>
      <c r="UWC71"/>
      <c r="UWD71"/>
      <c r="UWE71"/>
      <c r="UWF71"/>
      <c r="UWG71"/>
      <c r="UWH71"/>
      <c r="UWI71"/>
      <c r="UWJ71"/>
      <c r="UWK71"/>
      <c r="UWL71"/>
      <c r="UWM71"/>
      <c r="UWN71"/>
      <c r="UWO71"/>
      <c r="UWP71"/>
      <c r="UWQ71"/>
      <c r="UWR71"/>
      <c r="UWS71"/>
      <c r="UWT71"/>
      <c r="UWU71"/>
      <c r="UWV71"/>
      <c r="UWW71"/>
      <c r="UWX71"/>
      <c r="UWY71"/>
      <c r="UWZ71"/>
      <c r="UXA71"/>
      <c r="UXB71"/>
      <c r="UXC71"/>
      <c r="UXD71"/>
      <c r="UXE71"/>
      <c r="UXF71"/>
      <c r="UXG71"/>
      <c r="UXH71"/>
      <c r="UXI71"/>
      <c r="UXJ71"/>
      <c r="UXK71"/>
      <c r="UXL71"/>
      <c r="UXM71"/>
      <c r="UXN71"/>
      <c r="UXO71"/>
      <c r="UXP71"/>
      <c r="UXQ71"/>
      <c r="UXR71"/>
      <c r="UXS71"/>
      <c r="UXT71"/>
      <c r="UXU71"/>
      <c r="UXV71"/>
      <c r="UXW71"/>
      <c r="UXX71"/>
      <c r="UXY71"/>
      <c r="UXZ71"/>
      <c r="UYA71"/>
      <c r="UYB71"/>
      <c r="UYC71"/>
      <c r="UYD71"/>
      <c r="UYE71"/>
      <c r="UYF71"/>
      <c r="UYG71"/>
      <c r="UYH71"/>
      <c r="UYI71"/>
      <c r="UYJ71"/>
      <c r="UYK71"/>
      <c r="UYL71"/>
      <c r="UYM71"/>
      <c r="UYN71"/>
      <c r="UYO71"/>
      <c r="UYP71"/>
      <c r="UYQ71"/>
      <c r="UYR71"/>
      <c r="UYS71"/>
      <c r="UYT71"/>
      <c r="UYU71"/>
      <c r="UYV71"/>
      <c r="UYW71"/>
      <c r="UYX71"/>
      <c r="UYY71"/>
      <c r="UYZ71"/>
      <c r="UZA71"/>
      <c r="UZB71"/>
      <c r="UZC71"/>
      <c r="UZD71"/>
      <c r="UZE71"/>
      <c r="UZF71"/>
      <c r="UZG71"/>
      <c r="UZH71"/>
      <c r="UZI71"/>
      <c r="UZJ71"/>
      <c r="UZK71"/>
      <c r="UZL71"/>
      <c r="UZM71"/>
      <c r="UZN71"/>
      <c r="UZO71"/>
      <c r="UZP71"/>
      <c r="UZQ71"/>
      <c r="UZR71"/>
      <c r="UZS71"/>
      <c r="UZT71"/>
      <c r="UZU71"/>
      <c r="UZV71"/>
      <c r="UZW71"/>
      <c r="UZX71"/>
      <c r="UZY71"/>
      <c r="UZZ71"/>
      <c r="VAA71"/>
      <c r="VAB71"/>
      <c r="VAC71"/>
      <c r="VAD71"/>
      <c r="VAE71"/>
      <c r="VAF71"/>
      <c r="VAG71"/>
      <c r="VAH71"/>
      <c r="VAI71"/>
      <c r="VAJ71"/>
      <c r="VAK71"/>
      <c r="VAL71"/>
      <c r="VAM71"/>
      <c r="VAN71"/>
      <c r="VAO71"/>
      <c r="VAP71"/>
      <c r="VAQ71"/>
      <c r="VAR71"/>
      <c r="VAS71"/>
      <c r="VAT71"/>
      <c r="VAU71"/>
      <c r="VAV71"/>
      <c r="VAW71"/>
      <c r="VAX71"/>
      <c r="VAY71"/>
      <c r="VAZ71"/>
      <c r="VBA71"/>
      <c r="VBB71"/>
      <c r="VBC71"/>
      <c r="VBD71"/>
      <c r="VBE71"/>
      <c r="VBF71"/>
      <c r="VBG71"/>
      <c r="VBH71"/>
      <c r="VBI71"/>
      <c r="VBJ71"/>
      <c r="VBK71"/>
      <c r="VBL71"/>
      <c r="VBM71"/>
      <c r="VBN71"/>
      <c r="VBO71"/>
      <c r="VBP71"/>
      <c r="VBQ71"/>
      <c r="VBR71"/>
      <c r="VBS71"/>
      <c r="VBT71"/>
      <c r="VBU71"/>
      <c r="VBV71"/>
      <c r="VBW71"/>
      <c r="VBX71"/>
      <c r="VBY71"/>
      <c r="VBZ71"/>
      <c r="VCA71"/>
      <c r="VCB71"/>
      <c r="VCC71"/>
      <c r="VCD71"/>
      <c r="VCE71"/>
      <c r="VCF71"/>
      <c r="VCG71"/>
      <c r="VCH71"/>
      <c r="VCI71"/>
      <c r="VCJ71"/>
      <c r="VCK71"/>
      <c r="VCL71"/>
      <c r="VCM71"/>
      <c r="VCN71"/>
      <c r="VCO71"/>
      <c r="VCP71"/>
      <c r="VCQ71"/>
      <c r="VCR71"/>
      <c r="VCS71"/>
      <c r="VCT71"/>
      <c r="VCU71"/>
      <c r="VCV71"/>
      <c r="VCW71"/>
      <c r="VCX71"/>
      <c r="VCY71"/>
      <c r="VCZ71"/>
      <c r="VDA71"/>
      <c r="VDB71"/>
      <c r="VDC71"/>
      <c r="VDD71"/>
      <c r="VDE71"/>
      <c r="VDF71"/>
      <c r="VDG71"/>
      <c r="VDH71"/>
      <c r="VDI71"/>
      <c r="VDJ71"/>
      <c r="VDK71"/>
      <c r="VDL71"/>
      <c r="VDM71"/>
      <c r="VDN71"/>
      <c r="VDO71"/>
      <c r="VDP71"/>
      <c r="VDQ71"/>
      <c r="VDR71"/>
      <c r="VDS71"/>
      <c r="VDT71"/>
      <c r="VDU71"/>
      <c r="VDV71"/>
      <c r="VDW71"/>
      <c r="VDX71"/>
      <c r="VDY71"/>
      <c r="VDZ71"/>
      <c r="VEA71"/>
      <c r="VEB71"/>
      <c r="VEC71"/>
      <c r="VED71"/>
      <c r="VEE71"/>
      <c r="VEF71"/>
      <c r="VEG71"/>
      <c r="VEH71"/>
      <c r="VEI71"/>
      <c r="VEJ71"/>
      <c r="VEK71"/>
      <c r="VEL71"/>
      <c r="VEM71"/>
      <c r="VEN71"/>
      <c r="VEO71"/>
      <c r="VEP71"/>
      <c r="VEQ71"/>
      <c r="VER71"/>
      <c r="VES71"/>
      <c r="VET71"/>
      <c r="VEU71"/>
      <c r="VEV71"/>
      <c r="VEW71"/>
      <c r="VEX71"/>
      <c r="VEY71"/>
      <c r="VEZ71"/>
      <c r="VFA71"/>
      <c r="VFB71"/>
      <c r="VFC71"/>
      <c r="VFD71"/>
      <c r="VFE71"/>
      <c r="VFF71"/>
      <c r="VFG71"/>
      <c r="VFH71"/>
      <c r="VFI71"/>
      <c r="VFJ71"/>
      <c r="VFK71"/>
      <c r="VFL71"/>
      <c r="VFM71"/>
      <c r="VFN71"/>
      <c r="VFO71"/>
      <c r="VFP71"/>
      <c r="VFQ71"/>
      <c r="VFR71"/>
      <c r="VFS71"/>
      <c r="VFT71"/>
      <c r="VFU71"/>
      <c r="VFV71"/>
      <c r="VFW71"/>
      <c r="VFX71"/>
      <c r="VFY71"/>
      <c r="VFZ71"/>
      <c r="VGA71"/>
      <c r="VGB71"/>
      <c r="VGC71"/>
      <c r="VGD71"/>
      <c r="VGE71"/>
      <c r="VGF71"/>
      <c r="VGG71"/>
      <c r="VGH71"/>
      <c r="VGI71"/>
      <c r="VGJ71"/>
      <c r="VGK71"/>
      <c r="VGL71"/>
      <c r="VGM71"/>
      <c r="VGN71"/>
      <c r="VGO71"/>
      <c r="VGP71"/>
      <c r="VGQ71"/>
      <c r="VGR71"/>
      <c r="VGS71"/>
      <c r="VGT71"/>
      <c r="VGU71"/>
      <c r="VGV71"/>
      <c r="VGW71"/>
      <c r="VGX71"/>
      <c r="VGY71"/>
      <c r="VGZ71"/>
      <c r="VHA71"/>
      <c r="VHB71"/>
      <c r="VHC71"/>
      <c r="VHD71"/>
      <c r="VHE71"/>
      <c r="VHF71"/>
      <c r="VHG71"/>
      <c r="VHH71"/>
      <c r="VHI71"/>
      <c r="VHJ71"/>
      <c r="VHK71"/>
      <c r="VHL71"/>
      <c r="VHM71"/>
      <c r="VHN71"/>
      <c r="VHO71"/>
      <c r="VHP71"/>
      <c r="VHQ71"/>
      <c r="VHR71"/>
      <c r="VHS71"/>
      <c r="VHT71"/>
      <c r="VHU71"/>
      <c r="VHV71"/>
      <c r="VHW71"/>
      <c r="VHX71"/>
      <c r="VHY71"/>
      <c r="VHZ71"/>
      <c r="VIA71"/>
      <c r="VIB71"/>
      <c r="VIC71"/>
      <c r="VID71"/>
      <c r="VIE71"/>
      <c r="VIF71"/>
      <c r="VIG71"/>
      <c r="VIH71"/>
      <c r="VII71"/>
      <c r="VIJ71"/>
      <c r="VIK71"/>
      <c r="VIL71"/>
      <c r="VIM71"/>
      <c r="VIN71"/>
      <c r="VIO71"/>
      <c r="VIP71"/>
      <c r="VIQ71"/>
      <c r="VIR71"/>
      <c r="VIS71"/>
      <c r="VIT71"/>
      <c r="VIU71"/>
      <c r="VIV71"/>
      <c r="VIW71"/>
      <c r="VIX71"/>
      <c r="VIY71"/>
      <c r="VIZ71"/>
      <c r="VJA71"/>
      <c r="VJB71"/>
      <c r="VJC71"/>
      <c r="VJD71"/>
      <c r="VJE71"/>
      <c r="VJF71"/>
      <c r="VJG71"/>
      <c r="VJH71"/>
      <c r="VJI71"/>
      <c r="VJJ71"/>
      <c r="VJK71"/>
      <c r="VJL71"/>
      <c r="VJM71"/>
      <c r="VJN71"/>
      <c r="VJO71"/>
      <c r="VJP71"/>
      <c r="VJQ71"/>
      <c r="VJR71"/>
      <c r="VJS71"/>
      <c r="VJT71"/>
      <c r="VJU71"/>
      <c r="VJV71"/>
      <c r="VJW71"/>
      <c r="VJX71"/>
      <c r="VJY71"/>
      <c r="VJZ71"/>
      <c r="VKA71"/>
      <c r="VKB71"/>
      <c r="VKC71"/>
      <c r="VKD71"/>
      <c r="VKE71"/>
      <c r="VKF71"/>
      <c r="VKG71"/>
      <c r="VKH71"/>
      <c r="VKI71"/>
      <c r="VKJ71"/>
      <c r="VKK71"/>
      <c r="VKL71"/>
      <c r="VKM71"/>
      <c r="VKN71"/>
      <c r="VKO71"/>
      <c r="VKP71"/>
      <c r="VKQ71"/>
      <c r="VKR71"/>
      <c r="VKS71"/>
      <c r="VKT71"/>
      <c r="VKU71"/>
      <c r="VKV71"/>
      <c r="VKW71"/>
      <c r="VKX71"/>
      <c r="VKY71"/>
      <c r="VKZ71"/>
      <c r="VLA71"/>
      <c r="VLB71"/>
      <c r="VLC71"/>
      <c r="VLD71"/>
      <c r="VLE71"/>
      <c r="VLF71"/>
      <c r="VLG71"/>
      <c r="VLH71"/>
      <c r="VLI71"/>
      <c r="VLJ71"/>
      <c r="VLK71"/>
      <c r="VLL71"/>
      <c r="VLM71"/>
      <c r="VLN71"/>
      <c r="VLO71"/>
      <c r="VLP71"/>
      <c r="VLQ71"/>
      <c r="VLR71"/>
      <c r="VLS71"/>
      <c r="VLT71"/>
      <c r="VLU71"/>
      <c r="VLV71"/>
      <c r="VLW71"/>
      <c r="VLX71"/>
      <c r="VLY71"/>
      <c r="VLZ71"/>
      <c r="VMA71"/>
      <c r="VMB71"/>
      <c r="VMC71"/>
      <c r="VMD71"/>
      <c r="VME71"/>
      <c r="VMF71"/>
      <c r="VMG71"/>
      <c r="VMH71"/>
      <c r="VMI71"/>
      <c r="VMJ71"/>
      <c r="VMK71"/>
      <c r="VML71"/>
      <c r="VMM71"/>
      <c r="VMN71"/>
      <c r="VMO71"/>
      <c r="VMP71"/>
      <c r="VMQ71"/>
      <c r="VMR71"/>
      <c r="VMS71"/>
      <c r="VMT71"/>
      <c r="VMU71"/>
      <c r="VMV71"/>
      <c r="VMW71"/>
      <c r="VMX71"/>
      <c r="VMY71"/>
      <c r="VMZ71"/>
      <c r="VNA71"/>
      <c r="VNB71"/>
      <c r="VNC71"/>
      <c r="VND71"/>
      <c r="VNE71"/>
      <c r="VNF71"/>
      <c r="VNG71"/>
      <c r="VNH71"/>
      <c r="VNI71"/>
      <c r="VNJ71"/>
      <c r="VNK71"/>
      <c r="VNL71"/>
      <c r="VNM71"/>
      <c r="VNN71"/>
      <c r="VNO71"/>
      <c r="VNP71"/>
      <c r="VNQ71"/>
      <c r="VNR71"/>
      <c r="VNS71"/>
      <c r="VNT71"/>
      <c r="VNU71"/>
      <c r="VNV71"/>
      <c r="VNW71"/>
      <c r="VNX71"/>
      <c r="VNY71"/>
      <c r="VNZ71"/>
      <c r="VOA71"/>
      <c r="VOB71"/>
      <c r="VOC71"/>
      <c r="VOD71"/>
      <c r="VOE71"/>
      <c r="VOF71"/>
      <c r="VOG71"/>
      <c r="VOH71"/>
      <c r="VOI71"/>
      <c r="VOJ71"/>
      <c r="VOK71"/>
      <c r="VOL71"/>
      <c r="VOM71"/>
      <c r="VON71"/>
      <c r="VOO71"/>
      <c r="VOP71"/>
      <c r="VOQ71"/>
      <c r="VOR71"/>
      <c r="VOS71"/>
      <c r="VOT71"/>
      <c r="VOU71"/>
      <c r="VOV71"/>
      <c r="VOW71"/>
      <c r="VOX71"/>
      <c r="VOY71"/>
      <c r="VOZ71"/>
      <c r="VPA71"/>
      <c r="VPB71"/>
      <c r="VPC71"/>
      <c r="VPD71"/>
      <c r="VPE71"/>
      <c r="VPF71"/>
      <c r="VPG71"/>
      <c r="VPH71"/>
      <c r="VPI71"/>
      <c r="VPJ71"/>
      <c r="VPK71"/>
      <c r="VPL71"/>
      <c r="VPM71"/>
      <c r="VPN71"/>
      <c r="VPO71"/>
      <c r="VPP71"/>
      <c r="VPQ71"/>
      <c r="VPR71"/>
      <c r="VPS71"/>
      <c r="VPT71"/>
      <c r="VPU71"/>
      <c r="VPV71"/>
      <c r="VPW71"/>
      <c r="VPX71"/>
      <c r="VPY71"/>
      <c r="VPZ71"/>
      <c r="VQA71"/>
      <c r="VQB71"/>
      <c r="VQC71"/>
      <c r="VQD71"/>
      <c r="VQE71"/>
      <c r="VQF71"/>
      <c r="VQG71"/>
      <c r="VQH71"/>
      <c r="VQI71"/>
      <c r="VQJ71"/>
      <c r="VQK71"/>
      <c r="VQL71"/>
      <c r="VQM71"/>
      <c r="VQN71"/>
      <c r="VQO71"/>
      <c r="VQP71"/>
      <c r="VQQ71"/>
      <c r="VQR71"/>
      <c r="VQS71"/>
      <c r="VQT71"/>
      <c r="VQU71"/>
      <c r="VQV71"/>
      <c r="VQW71"/>
      <c r="VQX71"/>
      <c r="VQY71"/>
      <c r="VQZ71"/>
      <c r="VRA71"/>
      <c r="VRB71"/>
      <c r="VRC71"/>
      <c r="VRD71"/>
      <c r="VRE71"/>
      <c r="VRF71"/>
      <c r="VRG71"/>
      <c r="VRH71"/>
      <c r="VRI71"/>
      <c r="VRJ71"/>
      <c r="VRK71"/>
      <c r="VRL71"/>
      <c r="VRM71"/>
      <c r="VRN71"/>
      <c r="VRO71"/>
      <c r="VRP71"/>
      <c r="VRQ71"/>
      <c r="VRR71"/>
      <c r="VRS71"/>
      <c r="VRT71"/>
      <c r="VRU71"/>
      <c r="VRV71"/>
      <c r="VRW71"/>
      <c r="VRX71"/>
      <c r="VRY71"/>
      <c r="VRZ71"/>
      <c r="VSA71"/>
      <c r="VSB71"/>
      <c r="VSC71"/>
      <c r="VSD71"/>
      <c r="VSE71"/>
      <c r="VSF71"/>
      <c r="VSG71"/>
      <c r="VSH71"/>
      <c r="VSI71"/>
      <c r="VSJ71"/>
      <c r="VSK71"/>
      <c r="VSL71"/>
      <c r="VSM71"/>
      <c r="VSN71"/>
      <c r="VSO71"/>
      <c r="VSP71"/>
      <c r="VSQ71"/>
      <c r="VSR71"/>
      <c r="VSS71"/>
      <c r="VST71"/>
      <c r="VSU71"/>
      <c r="VSV71"/>
      <c r="VSW71"/>
      <c r="VSX71"/>
      <c r="VSY71"/>
      <c r="VSZ71"/>
      <c r="VTA71"/>
      <c r="VTB71"/>
      <c r="VTC71"/>
      <c r="VTD71"/>
      <c r="VTE71"/>
      <c r="VTF71"/>
      <c r="VTG71"/>
      <c r="VTH71"/>
      <c r="VTI71"/>
      <c r="VTJ71"/>
      <c r="VTK71"/>
      <c r="VTL71"/>
      <c r="VTM71"/>
      <c r="VTN71"/>
      <c r="VTO71"/>
      <c r="VTP71"/>
      <c r="VTQ71"/>
      <c r="VTR71"/>
      <c r="VTS71"/>
      <c r="VTT71"/>
      <c r="VTU71"/>
      <c r="VTV71"/>
      <c r="VTW71"/>
      <c r="VTX71"/>
      <c r="VTY71"/>
      <c r="VTZ71"/>
      <c r="VUA71"/>
      <c r="VUB71"/>
      <c r="VUC71"/>
      <c r="VUD71"/>
      <c r="VUE71"/>
      <c r="VUF71"/>
      <c r="VUG71"/>
      <c r="VUH71"/>
      <c r="VUI71"/>
      <c r="VUJ71"/>
      <c r="VUK71"/>
      <c r="VUL71"/>
      <c r="VUM71"/>
      <c r="VUN71"/>
      <c r="VUO71"/>
      <c r="VUP71"/>
      <c r="VUQ71"/>
      <c r="VUR71"/>
      <c r="VUS71"/>
      <c r="VUT71"/>
      <c r="VUU71"/>
      <c r="VUV71"/>
      <c r="VUW71"/>
      <c r="VUX71"/>
      <c r="VUY71"/>
      <c r="VUZ71"/>
      <c r="VVA71"/>
      <c r="VVB71"/>
      <c r="VVC71"/>
      <c r="VVD71"/>
      <c r="VVE71"/>
      <c r="VVF71"/>
      <c r="VVG71"/>
      <c r="VVH71"/>
      <c r="VVI71"/>
      <c r="VVJ71"/>
      <c r="VVK71"/>
      <c r="VVL71"/>
      <c r="VVM71"/>
      <c r="VVN71"/>
      <c r="VVO71"/>
      <c r="VVP71"/>
      <c r="VVQ71"/>
      <c r="VVR71"/>
      <c r="VVS71"/>
      <c r="VVT71"/>
      <c r="VVU71"/>
      <c r="VVV71"/>
      <c r="VVW71"/>
      <c r="VVX71"/>
      <c r="VVY71"/>
      <c r="VVZ71"/>
      <c r="VWA71"/>
      <c r="VWB71"/>
      <c r="VWC71"/>
      <c r="VWD71"/>
      <c r="VWE71"/>
      <c r="VWF71"/>
      <c r="VWG71"/>
      <c r="VWH71"/>
      <c r="VWI71"/>
      <c r="VWJ71"/>
      <c r="VWK71"/>
      <c r="VWL71"/>
      <c r="VWM71"/>
      <c r="VWN71"/>
      <c r="VWO71"/>
      <c r="VWP71"/>
      <c r="VWQ71"/>
      <c r="VWR71"/>
      <c r="VWS71"/>
      <c r="VWT71"/>
      <c r="VWU71"/>
      <c r="VWV71"/>
      <c r="VWW71"/>
      <c r="VWX71"/>
      <c r="VWY71"/>
      <c r="VWZ71"/>
      <c r="VXA71"/>
      <c r="VXB71"/>
      <c r="VXC71"/>
      <c r="VXD71"/>
      <c r="VXE71"/>
      <c r="VXF71"/>
      <c r="VXG71"/>
      <c r="VXH71"/>
      <c r="VXI71"/>
      <c r="VXJ71"/>
      <c r="VXK71"/>
      <c r="VXL71"/>
      <c r="VXM71"/>
      <c r="VXN71"/>
      <c r="VXO71"/>
      <c r="VXP71"/>
      <c r="VXQ71"/>
      <c r="VXR71"/>
      <c r="VXS71"/>
      <c r="VXT71"/>
      <c r="VXU71"/>
      <c r="VXV71"/>
      <c r="VXW71"/>
      <c r="VXX71"/>
      <c r="VXY71"/>
      <c r="VXZ71"/>
      <c r="VYA71"/>
      <c r="VYB71"/>
      <c r="VYC71"/>
      <c r="VYD71"/>
      <c r="VYE71"/>
      <c r="VYF71"/>
      <c r="VYG71"/>
      <c r="VYH71"/>
      <c r="VYI71"/>
      <c r="VYJ71"/>
      <c r="VYK71"/>
      <c r="VYL71"/>
      <c r="VYM71"/>
      <c r="VYN71"/>
      <c r="VYO71"/>
      <c r="VYP71"/>
      <c r="VYQ71"/>
      <c r="VYR71"/>
      <c r="VYS71"/>
      <c r="VYT71"/>
      <c r="VYU71"/>
      <c r="VYV71"/>
      <c r="VYW71"/>
      <c r="VYX71"/>
      <c r="VYY71"/>
      <c r="VYZ71"/>
      <c r="VZA71"/>
      <c r="VZB71"/>
      <c r="VZC71"/>
      <c r="VZD71"/>
      <c r="VZE71"/>
      <c r="VZF71"/>
      <c r="VZG71"/>
      <c r="VZH71"/>
      <c r="VZI71"/>
      <c r="VZJ71"/>
      <c r="VZK71"/>
      <c r="VZL71"/>
      <c r="VZM71"/>
      <c r="VZN71"/>
      <c r="VZO71"/>
      <c r="VZP71"/>
      <c r="VZQ71"/>
      <c r="VZR71"/>
      <c r="VZS71"/>
      <c r="VZT71"/>
      <c r="VZU71"/>
      <c r="VZV71"/>
      <c r="VZW71"/>
      <c r="VZX71"/>
      <c r="VZY71"/>
      <c r="VZZ71"/>
      <c r="WAA71"/>
      <c r="WAB71"/>
      <c r="WAC71"/>
      <c r="WAD71"/>
      <c r="WAE71"/>
      <c r="WAF71"/>
      <c r="WAG71"/>
      <c r="WAH71"/>
      <c r="WAI71"/>
      <c r="WAJ71"/>
      <c r="WAK71"/>
      <c r="WAL71"/>
      <c r="WAM71"/>
      <c r="WAN71"/>
      <c r="WAO71"/>
      <c r="WAP71"/>
      <c r="WAQ71"/>
      <c r="WAR71"/>
      <c r="WAS71"/>
      <c r="WAT71"/>
      <c r="WAU71"/>
      <c r="WAV71"/>
      <c r="WAW71"/>
      <c r="WAX71"/>
      <c r="WAY71"/>
      <c r="WAZ71"/>
      <c r="WBA71"/>
      <c r="WBB71"/>
      <c r="WBC71"/>
      <c r="WBD71"/>
      <c r="WBE71"/>
      <c r="WBF71"/>
      <c r="WBG71"/>
      <c r="WBH71"/>
      <c r="WBI71"/>
      <c r="WBJ71"/>
      <c r="WBK71"/>
      <c r="WBL71"/>
      <c r="WBM71"/>
      <c r="WBN71"/>
      <c r="WBO71"/>
      <c r="WBP71"/>
      <c r="WBQ71"/>
      <c r="WBR71"/>
      <c r="WBS71"/>
      <c r="WBT71"/>
      <c r="WBU71"/>
      <c r="WBV71"/>
      <c r="WBW71"/>
      <c r="WBX71"/>
      <c r="WBY71"/>
      <c r="WBZ71"/>
      <c r="WCA71"/>
      <c r="WCB71"/>
      <c r="WCC71"/>
      <c r="WCD71"/>
      <c r="WCE71"/>
      <c r="WCF71"/>
      <c r="WCG71"/>
      <c r="WCH71"/>
      <c r="WCI71"/>
      <c r="WCJ71"/>
      <c r="WCK71"/>
      <c r="WCL71"/>
      <c r="WCM71"/>
      <c r="WCN71"/>
      <c r="WCO71"/>
      <c r="WCP71"/>
      <c r="WCQ71"/>
      <c r="WCR71"/>
      <c r="WCS71"/>
      <c r="WCT71"/>
      <c r="WCU71"/>
      <c r="WCV71"/>
      <c r="WCW71"/>
      <c r="WCX71"/>
      <c r="WCY71"/>
      <c r="WCZ71"/>
      <c r="WDA71"/>
      <c r="WDB71"/>
      <c r="WDC71"/>
      <c r="WDD71"/>
      <c r="WDE71"/>
      <c r="WDF71"/>
      <c r="WDG71"/>
      <c r="WDH71"/>
      <c r="WDI71"/>
      <c r="WDJ71"/>
      <c r="WDK71"/>
      <c r="WDL71"/>
      <c r="WDM71"/>
      <c r="WDN71"/>
      <c r="WDO71"/>
      <c r="WDP71"/>
      <c r="WDQ71"/>
      <c r="WDR71"/>
      <c r="WDS71"/>
      <c r="WDT71"/>
      <c r="WDU71"/>
      <c r="WDV71"/>
      <c r="WDW71"/>
      <c r="WDX71"/>
      <c r="WDY71"/>
      <c r="WDZ71"/>
      <c r="WEA71"/>
      <c r="WEB71"/>
      <c r="WEC71"/>
      <c r="WED71"/>
      <c r="WEE71"/>
      <c r="WEF71"/>
      <c r="WEG71"/>
      <c r="WEH71"/>
      <c r="WEI71"/>
      <c r="WEJ71"/>
      <c r="WEK71"/>
      <c r="WEL71"/>
      <c r="WEM71"/>
      <c r="WEN71"/>
      <c r="WEO71"/>
      <c r="WEP71"/>
      <c r="WEQ71"/>
      <c r="WER71"/>
      <c r="WES71"/>
      <c r="WET71"/>
      <c r="WEU71"/>
      <c r="WEV71"/>
      <c r="WEW71"/>
      <c r="WEX71"/>
      <c r="WEY71"/>
      <c r="WEZ71"/>
      <c r="WFA71"/>
      <c r="WFB71"/>
      <c r="WFC71"/>
      <c r="WFD71"/>
      <c r="WFE71"/>
      <c r="WFF71"/>
      <c r="WFG71"/>
      <c r="WFH71"/>
      <c r="WFI71"/>
      <c r="WFJ71"/>
      <c r="WFK71"/>
      <c r="WFL71"/>
      <c r="WFM71"/>
      <c r="WFN71"/>
      <c r="WFO71"/>
      <c r="WFP71"/>
      <c r="WFQ71"/>
      <c r="WFR71"/>
      <c r="WFS71"/>
      <c r="WFT71"/>
      <c r="WFU71"/>
      <c r="WFV71"/>
      <c r="WFW71"/>
      <c r="WFX71"/>
      <c r="WFY71"/>
      <c r="WFZ71"/>
      <c r="WGA71"/>
      <c r="WGB71"/>
      <c r="WGC71"/>
      <c r="WGD71"/>
      <c r="WGE71"/>
      <c r="WGF71"/>
      <c r="WGG71"/>
      <c r="WGH71"/>
      <c r="WGI71"/>
      <c r="WGJ71"/>
      <c r="WGK71"/>
      <c r="WGL71"/>
      <c r="WGM71"/>
      <c r="WGN71"/>
      <c r="WGO71"/>
      <c r="WGP71"/>
      <c r="WGQ71"/>
      <c r="WGR71"/>
      <c r="WGS71"/>
      <c r="WGT71"/>
      <c r="WGU71"/>
      <c r="WGV71"/>
      <c r="WGW71"/>
      <c r="WGX71"/>
      <c r="WGY71"/>
      <c r="WGZ71"/>
      <c r="WHA71"/>
      <c r="WHB71"/>
      <c r="WHC71"/>
      <c r="WHD71"/>
      <c r="WHE71"/>
      <c r="WHF71"/>
      <c r="WHG71"/>
      <c r="WHH71"/>
      <c r="WHI71"/>
      <c r="WHJ71"/>
      <c r="WHK71"/>
      <c r="WHL71"/>
      <c r="WHM71"/>
      <c r="WHN71"/>
      <c r="WHO71"/>
      <c r="WHP71"/>
      <c r="WHQ71"/>
      <c r="WHR71"/>
      <c r="WHS71"/>
      <c r="WHT71"/>
      <c r="WHU71"/>
      <c r="WHV71"/>
      <c r="WHW71"/>
      <c r="WHX71"/>
      <c r="WHY71"/>
      <c r="WHZ71"/>
      <c r="WIA71"/>
      <c r="WIB71"/>
      <c r="WIC71"/>
      <c r="WID71"/>
      <c r="WIE71"/>
      <c r="WIF71"/>
      <c r="WIG71"/>
      <c r="WIH71"/>
      <c r="WII71"/>
      <c r="WIJ71"/>
      <c r="WIK71"/>
      <c r="WIL71"/>
      <c r="WIM71"/>
      <c r="WIN71"/>
      <c r="WIO71"/>
      <c r="WIP71"/>
      <c r="WIQ71"/>
      <c r="WIR71"/>
      <c r="WIS71"/>
      <c r="WIT71"/>
      <c r="WIU71"/>
      <c r="WIV71"/>
      <c r="WIW71"/>
      <c r="WIX71"/>
      <c r="WIY71"/>
      <c r="WIZ71"/>
      <c r="WJA71"/>
      <c r="WJB71"/>
      <c r="WJC71"/>
      <c r="WJD71"/>
      <c r="WJE71"/>
      <c r="WJF71"/>
      <c r="WJG71"/>
      <c r="WJH71"/>
      <c r="WJI71"/>
      <c r="WJJ71"/>
      <c r="WJK71"/>
      <c r="WJL71"/>
      <c r="WJM71"/>
      <c r="WJN71"/>
      <c r="WJO71"/>
      <c r="WJP71"/>
      <c r="WJQ71"/>
      <c r="WJR71"/>
      <c r="WJS71"/>
      <c r="WJT71"/>
      <c r="WJU71"/>
      <c r="WJV71"/>
      <c r="WJW71"/>
      <c r="WJX71"/>
      <c r="WJY71"/>
      <c r="WJZ71"/>
      <c r="WKA71"/>
      <c r="WKB71"/>
      <c r="WKC71"/>
      <c r="WKD71"/>
      <c r="WKE71"/>
      <c r="WKF71"/>
      <c r="WKG71"/>
      <c r="WKH71"/>
      <c r="WKI71"/>
      <c r="WKJ71"/>
      <c r="WKK71"/>
      <c r="WKL71"/>
      <c r="WKM71"/>
      <c r="WKN71"/>
      <c r="WKO71"/>
      <c r="WKP71"/>
      <c r="WKQ71"/>
      <c r="WKR71"/>
      <c r="WKS71"/>
      <c r="WKT71"/>
      <c r="WKU71"/>
      <c r="WKV71"/>
      <c r="WKW71"/>
      <c r="WKX71"/>
      <c r="WKY71"/>
      <c r="WKZ71"/>
      <c r="WLA71"/>
      <c r="WLB71"/>
      <c r="WLC71"/>
      <c r="WLD71"/>
      <c r="WLE71"/>
      <c r="WLF71"/>
      <c r="WLG71"/>
      <c r="WLH71"/>
      <c r="WLI71"/>
      <c r="WLJ71"/>
      <c r="WLK71"/>
      <c r="WLL71"/>
      <c r="WLM71"/>
      <c r="WLN71"/>
      <c r="WLO71"/>
      <c r="WLP71"/>
      <c r="WLQ71"/>
      <c r="WLR71"/>
      <c r="WLS71"/>
      <c r="WLT71"/>
      <c r="WLU71"/>
      <c r="WLV71"/>
      <c r="WLW71"/>
      <c r="WLX71"/>
      <c r="WLY71"/>
      <c r="WLZ71"/>
      <c r="WMA71"/>
      <c r="WMB71"/>
      <c r="WMC71"/>
      <c r="WMD71"/>
      <c r="WME71"/>
      <c r="WMF71"/>
      <c r="WMG71"/>
      <c r="WMH71"/>
      <c r="WMI71"/>
      <c r="WMJ71"/>
      <c r="WMK71"/>
      <c r="WML71"/>
      <c r="WMM71"/>
      <c r="WMN71"/>
      <c r="WMO71"/>
      <c r="WMP71"/>
      <c r="WMQ71"/>
      <c r="WMR71"/>
      <c r="WMS71"/>
      <c r="WMT71"/>
      <c r="WMU71"/>
      <c r="WMV71"/>
      <c r="WMW71"/>
      <c r="WMX71"/>
      <c r="WMY71"/>
      <c r="WMZ71"/>
      <c r="WNA71"/>
      <c r="WNB71"/>
      <c r="WNC71"/>
      <c r="WND71"/>
      <c r="WNE71"/>
      <c r="WNF71"/>
      <c r="WNG71"/>
      <c r="WNH71"/>
      <c r="WNI71"/>
      <c r="WNJ71"/>
      <c r="WNK71"/>
      <c r="WNL71"/>
      <c r="WNM71"/>
      <c r="WNN71"/>
      <c r="WNO71"/>
      <c r="WNP71"/>
      <c r="WNQ71"/>
      <c r="WNR71"/>
      <c r="WNS71"/>
      <c r="WNT71"/>
      <c r="WNU71"/>
      <c r="WNV71"/>
      <c r="WNW71"/>
      <c r="WNX71"/>
      <c r="WNY71"/>
      <c r="WNZ71"/>
      <c r="WOA71"/>
      <c r="WOB71"/>
      <c r="WOC71"/>
      <c r="WOD71"/>
      <c r="WOE71"/>
      <c r="WOF71"/>
      <c r="WOG71"/>
      <c r="WOH71"/>
      <c r="WOI71"/>
      <c r="WOJ71"/>
      <c r="WOK71"/>
      <c r="WOL71"/>
      <c r="WOM71"/>
      <c r="WON71"/>
      <c r="WOO71"/>
      <c r="WOP71"/>
      <c r="WOQ71"/>
      <c r="WOR71"/>
      <c r="WOS71"/>
      <c r="WOT71"/>
      <c r="WOU71"/>
      <c r="WOV71"/>
      <c r="WOW71"/>
      <c r="WOX71"/>
      <c r="WOY71"/>
      <c r="WOZ71"/>
      <c r="WPA71"/>
      <c r="WPB71"/>
      <c r="WPC71"/>
      <c r="WPD71"/>
      <c r="WPE71"/>
      <c r="WPF71"/>
      <c r="WPG71"/>
      <c r="WPH71"/>
      <c r="WPI71"/>
      <c r="WPJ71"/>
      <c r="WPK71"/>
      <c r="WPL71"/>
      <c r="WPM71"/>
      <c r="WPN71"/>
      <c r="WPO71"/>
      <c r="WPP71"/>
      <c r="WPQ71"/>
      <c r="WPR71"/>
      <c r="WPS71"/>
      <c r="WPT71"/>
      <c r="WPU71"/>
      <c r="WPV71"/>
      <c r="WPW71"/>
      <c r="WPX71"/>
      <c r="WPY71"/>
      <c r="WPZ71"/>
      <c r="WQA71"/>
      <c r="WQB71"/>
      <c r="WQC71"/>
      <c r="WQD71"/>
      <c r="WQE71"/>
      <c r="WQF71"/>
      <c r="WQG71"/>
      <c r="WQH71"/>
      <c r="WQI71"/>
      <c r="WQJ71"/>
      <c r="WQK71"/>
      <c r="WQL71"/>
      <c r="WQM71"/>
      <c r="WQN71"/>
      <c r="WQO71"/>
      <c r="WQP71"/>
      <c r="WQQ71"/>
      <c r="WQR71"/>
      <c r="WQS71"/>
      <c r="WQT71"/>
      <c r="WQU71"/>
      <c r="WQV71"/>
      <c r="WQW71"/>
      <c r="WQX71"/>
      <c r="WQY71"/>
      <c r="WQZ71"/>
      <c r="WRA71"/>
      <c r="WRB71"/>
      <c r="WRC71"/>
      <c r="WRD71"/>
      <c r="WRE71"/>
      <c r="WRF71"/>
      <c r="WRG71"/>
      <c r="WRH71"/>
      <c r="WRI71"/>
      <c r="WRJ71"/>
      <c r="WRK71"/>
      <c r="WRL71"/>
      <c r="WRM71"/>
      <c r="WRN71"/>
      <c r="WRO71"/>
      <c r="WRP71"/>
      <c r="WRQ71"/>
      <c r="WRR71"/>
      <c r="WRS71"/>
      <c r="WRT71"/>
      <c r="WRU71"/>
      <c r="WRV71"/>
      <c r="WRW71"/>
      <c r="WRX71"/>
      <c r="WRY71"/>
      <c r="WRZ71"/>
      <c r="WSA71"/>
      <c r="WSB71"/>
      <c r="WSC71"/>
      <c r="WSD71"/>
      <c r="WSE71"/>
      <c r="WSF71"/>
      <c r="WSG71"/>
      <c r="WSH71"/>
      <c r="WSI71"/>
      <c r="WSJ71"/>
      <c r="WSK71"/>
      <c r="WSL71"/>
      <c r="WSM71"/>
      <c r="WSN71"/>
      <c r="WSO71"/>
      <c r="WSP71"/>
      <c r="WSQ71"/>
      <c r="WSR71"/>
      <c r="WSS71"/>
      <c r="WST71"/>
      <c r="WSU71"/>
      <c r="WSV71"/>
      <c r="WSW71"/>
      <c r="WSX71"/>
      <c r="WSY71"/>
      <c r="WSZ71"/>
      <c r="WTA71"/>
      <c r="WTB71"/>
      <c r="WTC71"/>
      <c r="WTD71"/>
      <c r="WTE71"/>
      <c r="WTF71"/>
      <c r="WTG71"/>
      <c r="WTH71"/>
      <c r="WTI71"/>
      <c r="WTJ71"/>
      <c r="WTK71"/>
      <c r="WTL71"/>
      <c r="WTM71"/>
      <c r="WTN71"/>
      <c r="WTO71"/>
      <c r="WTP71"/>
      <c r="WTQ71"/>
      <c r="WTR71"/>
      <c r="WTS71"/>
      <c r="WTT71"/>
      <c r="WTU71"/>
      <c r="WTV71"/>
      <c r="WTW71"/>
      <c r="WTX71"/>
      <c r="WTY71"/>
      <c r="WTZ71"/>
      <c r="WUA71"/>
      <c r="WUB71"/>
      <c r="WUC71"/>
      <c r="WUD71"/>
      <c r="WUE71"/>
      <c r="WUF71"/>
      <c r="WUG71"/>
      <c r="WUH71"/>
      <c r="WUI71"/>
      <c r="WUJ71"/>
      <c r="WUK71"/>
      <c r="WUL71"/>
      <c r="WUM71"/>
      <c r="WUN71"/>
      <c r="WUO71"/>
      <c r="WUP71"/>
      <c r="WUQ71"/>
      <c r="WUR71"/>
      <c r="WUS71"/>
      <c r="WUT71"/>
      <c r="WUU71"/>
      <c r="WUV71"/>
      <c r="WUW71"/>
      <c r="WUX71"/>
      <c r="WUY71"/>
      <c r="WUZ71"/>
      <c r="WVA71"/>
      <c r="WVB71"/>
      <c r="WVC71"/>
      <c r="WVD71"/>
      <c r="WVE71"/>
      <c r="WVF71"/>
      <c r="WVG71"/>
      <c r="WVH71"/>
      <c r="WVI71"/>
      <c r="WVJ71"/>
      <c r="WVK71"/>
      <c r="WVL71"/>
      <c r="WVM71"/>
      <c r="WVN71"/>
      <c r="WVO71"/>
      <c r="WVP71"/>
      <c r="WVQ71"/>
      <c r="WVR71"/>
      <c r="WVS71"/>
      <c r="WVT71"/>
      <c r="WVU71"/>
      <c r="WVV71"/>
      <c r="WVW71"/>
      <c r="WVX71"/>
      <c r="WVY71"/>
      <c r="WVZ71"/>
      <c r="WWA71"/>
      <c r="WWB71"/>
      <c r="WWC71"/>
      <c r="WWD71"/>
      <c r="WWE71"/>
      <c r="WWF71"/>
      <c r="WWG71"/>
      <c r="WWH71"/>
      <c r="WWI71"/>
      <c r="WWJ71"/>
      <c r="WWK71"/>
      <c r="WWL71"/>
      <c r="WWM71"/>
      <c r="WWN71"/>
      <c r="WWO71"/>
      <c r="WWP71"/>
      <c r="WWQ71"/>
      <c r="WWR71"/>
      <c r="WWS71"/>
      <c r="WWT71"/>
      <c r="WWU71"/>
      <c r="WWV71"/>
      <c r="WWW71"/>
      <c r="WWX71"/>
      <c r="WWY71"/>
      <c r="WWZ71"/>
      <c r="WXA71"/>
      <c r="WXB71"/>
      <c r="WXC71"/>
      <c r="WXD71"/>
      <c r="WXE71"/>
      <c r="WXF71"/>
      <c r="WXG71"/>
      <c r="WXH71"/>
      <c r="WXI71"/>
      <c r="WXJ71"/>
      <c r="WXK71"/>
      <c r="WXL71"/>
      <c r="WXM71"/>
      <c r="WXN71"/>
      <c r="WXO71"/>
      <c r="WXP71"/>
      <c r="WXQ71"/>
      <c r="WXR71"/>
      <c r="WXS71"/>
      <c r="WXT71"/>
      <c r="WXU71"/>
      <c r="WXV71"/>
      <c r="WXW71"/>
      <c r="WXX71"/>
      <c r="WXY71"/>
      <c r="WXZ71"/>
      <c r="WYA71"/>
      <c r="WYB71"/>
      <c r="WYC71"/>
      <c r="WYD71"/>
      <c r="WYE71"/>
      <c r="WYF71"/>
      <c r="WYG71"/>
      <c r="WYH71"/>
      <c r="WYI71"/>
      <c r="WYJ71"/>
      <c r="WYK71"/>
      <c r="WYL71"/>
      <c r="WYM71"/>
      <c r="WYN71"/>
      <c r="WYO71"/>
      <c r="WYP71"/>
      <c r="WYQ71"/>
      <c r="WYR71"/>
      <c r="WYS71"/>
      <c r="WYT71"/>
      <c r="WYU71"/>
      <c r="WYV71"/>
      <c r="WYW71"/>
      <c r="WYX71"/>
      <c r="WYY71"/>
      <c r="WYZ71"/>
      <c r="WZA71"/>
      <c r="WZB71"/>
      <c r="WZC71"/>
      <c r="WZD71"/>
      <c r="WZE71"/>
      <c r="WZF71"/>
      <c r="WZG71"/>
      <c r="WZH71"/>
      <c r="WZI71"/>
      <c r="WZJ71"/>
      <c r="WZK71"/>
      <c r="WZL71"/>
      <c r="WZM71"/>
      <c r="WZN71"/>
      <c r="WZO71"/>
      <c r="WZP71"/>
      <c r="WZQ71"/>
      <c r="WZR71"/>
      <c r="WZS71"/>
      <c r="WZT71"/>
      <c r="WZU71"/>
      <c r="WZV71"/>
      <c r="WZW71"/>
      <c r="WZX71"/>
      <c r="WZY71"/>
      <c r="WZZ71"/>
      <c r="XAA71"/>
      <c r="XAB71"/>
      <c r="XAC71"/>
      <c r="XAD71"/>
      <c r="XAE71"/>
      <c r="XAF71"/>
      <c r="XAG71"/>
      <c r="XAH71"/>
      <c r="XAI71"/>
      <c r="XAJ71"/>
      <c r="XAK71"/>
      <c r="XAL71"/>
      <c r="XAM71"/>
      <c r="XAN71"/>
      <c r="XAO71"/>
      <c r="XAP71"/>
      <c r="XAQ71"/>
      <c r="XAR71"/>
      <c r="XAS71"/>
      <c r="XAT71"/>
      <c r="XAU71"/>
      <c r="XAV71"/>
      <c r="XAW71"/>
      <c r="XAX71"/>
      <c r="XAY71"/>
      <c r="XAZ71"/>
      <c r="XBA71"/>
      <c r="XBB71"/>
      <c r="XBC71"/>
      <c r="XBD71"/>
      <c r="XBE71"/>
      <c r="XBF71"/>
      <c r="XBG71"/>
      <c r="XBH71"/>
      <c r="XBI71"/>
      <c r="XBJ71"/>
      <c r="XBK71"/>
      <c r="XBL71"/>
      <c r="XBM71"/>
      <c r="XBN71"/>
      <c r="XBO71"/>
      <c r="XBP71"/>
      <c r="XBQ71"/>
      <c r="XBR71"/>
      <c r="XBS71"/>
      <c r="XBT71"/>
      <c r="XBU71"/>
      <c r="XBV71"/>
      <c r="XBW71"/>
      <c r="XBX71"/>
      <c r="XBY71"/>
      <c r="XBZ71"/>
      <c r="XCA71"/>
      <c r="XCB71"/>
      <c r="XCC71"/>
      <c r="XCD71"/>
      <c r="XCE71"/>
      <c r="XCF71"/>
      <c r="XCG71"/>
      <c r="XCH71"/>
      <c r="XCI71"/>
      <c r="XCJ71"/>
      <c r="XCK71"/>
      <c r="XCL71"/>
      <c r="XCM71"/>
      <c r="XCN71"/>
      <c r="XCO71"/>
      <c r="XCP71"/>
      <c r="XCQ71"/>
      <c r="XCR71"/>
      <c r="XCS71"/>
      <c r="XCT71"/>
      <c r="XCU71"/>
      <c r="XCV71"/>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16384" s="465" customFormat="1" ht="17.25" customHeight="1" x14ac:dyDescent="0.2">
      <c r="A72" s="119" t="s">
        <v>1084</v>
      </c>
      <c r="B72" s="83"/>
      <c r="C72" s="83"/>
      <c r="D72" s="83"/>
      <c r="E72" s="83"/>
      <c r="F72" s="83"/>
      <c r="G72" s="83"/>
      <c r="H72" s="370"/>
      <c r="I72" s="894"/>
      <c r="J72" s="904"/>
      <c r="K72" s="904"/>
      <c r="L72" s="904"/>
      <c r="M72" s="904"/>
      <c r="N72" s="904"/>
      <c r="O72" s="904"/>
      <c r="P72" s="904"/>
      <c r="Q72" s="904"/>
      <c r="R72" s="904"/>
      <c r="S72" s="904"/>
      <c r="T72" s="904"/>
      <c r="U72" s="904"/>
      <c r="V72" s="904"/>
      <c r="W72" s="904"/>
      <c r="X72" s="904"/>
      <c r="Y72" s="904"/>
      <c r="Z72" s="936"/>
      <c r="AA72" s="936"/>
      <c r="AB72" s="936"/>
      <c r="AC72" s="936"/>
      <c r="AD72" s="936"/>
      <c r="AE72" s="936"/>
      <c r="AF72" s="936"/>
      <c r="AG72" s="936"/>
      <c r="AH72" s="936"/>
      <c r="AI72" s="936"/>
      <c r="AJ72" s="936"/>
      <c r="AK72" s="936"/>
      <c r="AL72" s="895"/>
      <c r="AM72" s="895"/>
      <c r="AN72" s="895"/>
      <c r="AO72" s="895"/>
      <c r="AP72" s="895"/>
      <c r="AQ72" s="895"/>
      <c r="AR72" s="397"/>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c r="EYW72"/>
      <c r="EYX72"/>
      <c r="EYY72"/>
      <c r="EYZ72"/>
      <c r="EZA72"/>
      <c r="EZB72"/>
      <c r="EZC72"/>
      <c r="EZD72"/>
      <c r="EZE72"/>
      <c r="EZF72"/>
      <c r="EZG72"/>
      <c r="EZH72"/>
      <c r="EZI72"/>
      <c r="EZJ72"/>
      <c r="EZK72"/>
      <c r="EZL72"/>
      <c r="EZM72"/>
      <c r="EZN72"/>
      <c r="EZO72"/>
      <c r="EZP72"/>
      <c r="EZQ72"/>
      <c r="EZR72"/>
      <c r="EZS72"/>
      <c r="EZT72"/>
      <c r="EZU72"/>
      <c r="EZV72"/>
      <c r="EZW72"/>
      <c r="EZX72"/>
      <c r="EZY72"/>
      <c r="EZZ72"/>
      <c r="FAA72"/>
      <c r="FAB72"/>
      <c r="FAC72"/>
      <c r="FAD72"/>
      <c r="FAE72"/>
      <c r="FAF72"/>
      <c r="FAG72"/>
      <c r="FAH72"/>
      <c r="FAI72"/>
      <c r="FAJ72"/>
      <c r="FAK72"/>
      <c r="FAL72"/>
      <c r="FAM72"/>
      <c r="FAN72"/>
      <c r="FAO72"/>
      <c r="FAP72"/>
      <c r="FAQ72"/>
      <c r="FAR72"/>
      <c r="FAS72"/>
      <c r="FAT72"/>
      <c r="FAU72"/>
      <c r="FAV72"/>
      <c r="FAW72"/>
      <c r="FAX72"/>
      <c r="FAY72"/>
      <c r="FAZ72"/>
      <c r="FBA72"/>
      <c r="FBB72"/>
      <c r="FBC72"/>
      <c r="FBD72"/>
      <c r="FBE72"/>
      <c r="FBF72"/>
      <c r="FBG72"/>
      <c r="FBH72"/>
      <c r="FBI72"/>
      <c r="FBJ72"/>
      <c r="FBK72"/>
      <c r="FBL72"/>
      <c r="FBM72"/>
      <c r="FBN72"/>
      <c r="FBO72"/>
      <c r="FBP72"/>
      <c r="FBQ72"/>
      <c r="FBR72"/>
      <c r="FBS72"/>
      <c r="FBT72"/>
      <c r="FBU72"/>
      <c r="FBV72"/>
      <c r="FBW72"/>
      <c r="FBX72"/>
      <c r="FBY72"/>
      <c r="FBZ72"/>
      <c r="FCA72"/>
      <c r="FCB72"/>
      <c r="FCC72"/>
      <c r="FCD72"/>
      <c r="FCE72"/>
      <c r="FCF72"/>
      <c r="FCG72"/>
      <c r="FCH72"/>
      <c r="FCI72"/>
      <c r="FCJ72"/>
      <c r="FCK72"/>
      <c r="FCL72"/>
      <c r="FCM72"/>
      <c r="FCN72"/>
      <c r="FCO72"/>
      <c r="FCP72"/>
      <c r="FCQ72"/>
      <c r="FCR72"/>
      <c r="FCS72"/>
      <c r="FCT72"/>
      <c r="FCU72"/>
      <c r="FCV72"/>
      <c r="FCW72"/>
      <c r="FCX72"/>
      <c r="FCY72"/>
      <c r="FCZ72"/>
      <c r="FDA72"/>
      <c r="FDB72"/>
      <c r="FDC72"/>
      <c r="FDD72"/>
      <c r="FDE72"/>
      <c r="FDF72"/>
      <c r="FDG72"/>
      <c r="FDH72"/>
      <c r="FDI72"/>
      <c r="FDJ72"/>
      <c r="FDK72"/>
      <c r="FDL72"/>
      <c r="FDM72"/>
      <c r="FDN72"/>
      <c r="FDO72"/>
      <c r="FDP72"/>
      <c r="FDQ72"/>
      <c r="FDR72"/>
      <c r="FDS72"/>
      <c r="FDT72"/>
      <c r="FDU72"/>
      <c r="FDV72"/>
      <c r="FDW72"/>
      <c r="FDX72"/>
      <c r="FDY72"/>
      <c r="FDZ72"/>
      <c r="FEA72"/>
      <c r="FEB72"/>
      <c r="FEC72"/>
      <c r="FED72"/>
      <c r="FEE72"/>
      <c r="FEF72"/>
      <c r="FEG72"/>
      <c r="FEH72"/>
      <c r="FEI72"/>
      <c r="FEJ72"/>
      <c r="FEK72"/>
      <c r="FEL72"/>
      <c r="FEM72"/>
      <c r="FEN72"/>
      <c r="FEO72"/>
      <c r="FEP72"/>
      <c r="FEQ72"/>
      <c r="FER72"/>
      <c r="FES72"/>
      <c r="FET72"/>
      <c r="FEU72"/>
      <c r="FEV72"/>
      <c r="FEW72"/>
      <c r="FEX72"/>
      <c r="FEY72"/>
      <c r="FEZ72"/>
      <c r="FFA72"/>
      <c r="FFB72"/>
      <c r="FFC72"/>
      <c r="FFD72"/>
      <c r="FFE72"/>
      <c r="FFF72"/>
      <c r="FFG72"/>
      <c r="FFH72"/>
      <c r="FFI72"/>
      <c r="FFJ72"/>
      <c r="FFK72"/>
      <c r="FFL72"/>
      <c r="FFM72"/>
      <c r="FFN72"/>
      <c r="FFO72"/>
      <c r="FFP72"/>
      <c r="FFQ72"/>
      <c r="FFR72"/>
      <c r="FFS72"/>
      <c r="FFT72"/>
      <c r="FFU72"/>
      <c r="FFV72"/>
      <c r="FFW72"/>
      <c r="FFX72"/>
      <c r="FFY72"/>
      <c r="FFZ72"/>
      <c r="FGA72"/>
      <c r="FGB72"/>
      <c r="FGC72"/>
      <c r="FGD72"/>
      <c r="FGE72"/>
      <c r="FGF72"/>
      <c r="FGG72"/>
      <c r="FGH72"/>
      <c r="FGI72"/>
      <c r="FGJ72"/>
      <c r="FGK72"/>
      <c r="FGL72"/>
      <c r="FGM72"/>
      <c r="FGN72"/>
      <c r="FGO72"/>
      <c r="FGP72"/>
      <c r="FGQ72"/>
      <c r="FGR72"/>
      <c r="FGS72"/>
      <c r="FGT72"/>
      <c r="FGU72"/>
      <c r="FGV72"/>
      <c r="FGW72"/>
      <c r="FGX72"/>
      <c r="FGY72"/>
      <c r="FGZ72"/>
      <c r="FHA72"/>
      <c r="FHB72"/>
      <c r="FHC72"/>
      <c r="FHD72"/>
      <c r="FHE72"/>
      <c r="FHF72"/>
      <c r="FHG72"/>
      <c r="FHH72"/>
      <c r="FHI72"/>
      <c r="FHJ72"/>
      <c r="FHK72"/>
      <c r="FHL72"/>
      <c r="FHM72"/>
      <c r="FHN72"/>
      <c r="FHO72"/>
      <c r="FHP72"/>
      <c r="FHQ72"/>
      <c r="FHR72"/>
      <c r="FHS72"/>
      <c r="FHT72"/>
      <c r="FHU72"/>
      <c r="FHV72"/>
      <c r="FHW72"/>
      <c r="FHX72"/>
      <c r="FHY72"/>
      <c r="FHZ72"/>
      <c r="FIA72"/>
      <c r="FIB72"/>
      <c r="FIC72"/>
      <c r="FID72"/>
      <c r="FIE72"/>
      <c r="FIF72"/>
      <c r="FIG72"/>
      <c r="FIH72"/>
      <c r="FII72"/>
      <c r="FIJ72"/>
      <c r="FIK72"/>
      <c r="FIL72"/>
      <c r="FIM72"/>
      <c r="FIN72"/>
      <c r="FIO72"/>
      <c r="FIP72"/>
      <c r="FIQ72"/>
      <c r="FIR72"/>
      <c r="FIS72"/>
      <c r="FIT72"/>
      <c r="FIU72"/>
      <c r="FIV72"/>
      <c r="FIW72"/>
      <c r="FIX72"/>
      <c r="FIY72"/>
      <c r="FIZ72"/>
      <c r="FJA72"/>
      <c r="FJB72"/>
      <c r="FJC72"/>
      <c r="FJD72"/>
      <c r="FJE72"/>
      <c r="FJF72"/>
      <c r="FJG72"/>
      <c r="FJH72"/>
      <c r="FJI72"/>
      <c r="FJJ72"/>
      <c r="FJK72"/>
      <c r="FJL72"/>
      <c r="FJM72"/>
      <c r="FJN72"/>
      <c r="FJO72"/>
      <c r="FJP72"/>
      <c r="FJQ72"/>
      <c r="FJR72"/>
      <c r="FJS72"/>
      <c r="FJT72"/>
      <c r="FJU72"/>
      <c r="FJV72"/>
      <c r="FJW72"/>
      <c r="FJX72"/>
      <c r="FJY72"/>
      <c r="FJZ72"/>
      <c r="FKA72"/>
      <c r="FKB72"/>
      <c r="FKC72"/>
      <c r="FKD72"/>
      <c r="FKE72"/>
      <c r="FKF72"/>
      <c r="FKG72"/>
      <c r="FKH72"/>
      <c r="FKI72"/>
      <c r="FKJ72"/>
      <c r="FKK72"/>
      <c r="FKL72"/>
      <c r="FKM72"/>
      <c r="FKN72"/>
      <c r="FKO72"/>
      <c r="FKP72"/>
      <c r="FKQ72"/>
      <c r="FKR72"/>
      <c r="FKS72"/>
      <c r="FKT72"/>
      <c r="FKU72"/>
      <c r="FKV72"/>
      <c r="FKW72"/>
      <c r="FKX72"/>
      <c r="FKY72"/>
      <c r="FKZ72"/>
      <c r="FLA72"/>
      <c r="FLB72"/>
      <c r="FLC72"/>
      <c r="FLD72"/>
      <c r="FLE72"/>
      <c r="FLF72"/>
      <c r="FLG72"/>
      <c r="FLH72"/>
      <c r="FLI72"/>
      <c r="FLJ72"/>
      <c r="FLK72"/>
      <c r="FLL72"/>
      <c r="FLM72"/>
      <c r="FLN72"/>
      <c r="FLO72"/>
      <c r="FLP72"/>
      <c r="FLQ72"/>
      <c r="FLR72"/>
      <c r="FLS72"/>
      <c r="FLT72"/>
      <c r="FLU72"/>
      <c r="FLV72"/>
      <c r="FLW72"/>
      <c r="FLX72"/>
      <c r="FLY72"/>
      <c r="FLZ72"/>
      <c r="FMA72"/>
      <c r="FMB72"/>
      <c r="FMC72"/>
      <c r="FMD72"/>
      <c r="FME72"/>
      <c r="FMF72"/>
      <c r="FMG72"/>
      <c r="FMH72"/>
      <c r="FMI72"/>
      <c r="FMJ72"/>
      <c r="FMK72"/>
      <c r="FML72"/>
      <c r="FMM72"/>
      <c r="FMN72"/>
      <c r="FMO72"/>
      <c r="FMP72"/>
      <c r="FMQ72"/>
      <c r="FMR72"/>
      <c r="FMS72"/>
      <c r="FMT72"/>
      <c r="FMU72"/>
      <c r="FMV72"/>
      <c r="FMW72"/>
      <c r="FMX72"/>
      <c r="FMY72"/>
      <c r="FMZ72"/>
      <c r="FNA72"/>
      <c r="FNB72"/>
      <c r="FNC72"/>
      <c r="FND72"/>
      <c r="FNE72"/>
      <c r="FNF72"/>
      <c r="FNG72"/>
      <c r="FNH72"/>
      <c r="FNI72"/>
      <c r="FNJ72"/>
      <c r="FNK72"/>
      <c r="FNL72"/>
      <c r="FNM72"/>
      <c r="FNN72"/>
      <c r="FNO72"/>
      <c r="FNP72"/>
      <c r="FNQ72"/>
      <c r="FNR72"/>
      <c r="FNS72"/>
      <c r="FNT72"/>
      <c r="FNU72"/>
      <c r="FNV72"/>
      <c r="FNW72"/>
      <c r="FNX72"/>
      <c r="FNY72"/>
      <c r="FNZ72"/>
      <c r="FOA72"/>
      <c r="FOB72"/>
      <c r="FOC72"/>
      <c r="FOD72"/>
      <c r="FOE72"/>
      <c r="FOF72"/>
      <c r="FOG72"/>
      <c r="FOH72"/>
      <c r="FOI72"/>
      <c r="FOJ72"/>
      <c r="FOK72"/>
      <c r="FOL72"/>
      <c r="FOM72"/>
      <c r="FON72"/>
      <c r="FOO72"/>
      <c r="FOP72"/>
      <c r="FOQ72"/>
      <c r="FOR72"/>
      <c r="FOS72"/>
      <c r="FOT72"/>
      <c r="FOU72"/>
      <c r="FOV72"/>
      <c r="FOW72"/>
      <c r="FOX72"/>
      <c r="FOY72"/>
      <c r="FOZ72"/>
      <c r="FPA72"/>
      <c r="FPB72"/>
      <c r="FPC72"/>
      <c r="FPD72"/>
      <c r="FPE72"/>
      <c r="FPF72"/>
      <c r="FPG72"/>
      <c r="FPH72"/>
      <c r="FPI72"/>
      <c r="FPJ72"/>
      <c r="FPK72"/>
      <c r="FPL72"/>
      <c r="FPM72"/>
      <c r="FPN72"/>
      <c r="FPO72"/>
      <c r="FPP72"/>
      <c r="FPQ72"/>
      <c r="FPR72"/>
      <c r="FPS72"/>
      <c r="FPT72"/>
      <c r="FPU72"/>
      <c r="FPV72"/>
      <c r="FPW72"/>
      <c r="FPX72"/>
      <c r="FPY72"/>
      <c r="FPZ72"/>
      <c r="FQA72"/>
      <c r="FQB72"/>
      <c r="FQC72"/>
      <c r="FQD72"/>
      <c r="FQE72"/>
      <c r="FQF72"/>
      <c r="FQG72"/>
      <c r="FQH72"/>
      <c r="FQI72"/>
      <c r="FQJ72"/>
      <c r="FQK72"/>
      <c r="FQL72"/>
      <c r="FQM72"/>
      <c r="FQN72"/>
      <c r="FQO72"/>
      <c r="FQP72"/>
      <c r="FQQ72"/>
      <c r="FQR72"/>
      <c r="FQS72"/>
      <c r="FQT72"/>
      <c r="FQU72"/>
      <c r="FQV72"/>
      <c r="FQW72"/>
      <c r="FQX72"/>
      <c r="FQY72"/>
      <c r="FQZ72"/>
      <c r="FRA72"/>
      <c r="FRB72"/>
      <c r="FRC72"/>
      <c r="FRD72"/>
      <c r="FRE72"/>
      <c r="FRF72"/>
      <c r="FRG72"/>
      <c r="FRH72"/>
      <c r="FRI72"/>
      <c r="FRJ72"/>
      <c r="FRK72"/>
      <c r="FRL72"/>
      <c r="FRM72"/>
      <c r="FRN72"/>
      <c r="FRO72"/>
      <c r="FRP72"/>
      <c r="FRQ72"/>
      <c r="FRR72"/>
      <c r="FRS72"/>
      <c r="FRT72"/>
      <c r="FRU72"/>
      <c r="FRV72"/>
      <c r="FRW72"/>
      <c r="FRX72"/>
      <c r="FRY72"/>
      <c r="FRZ72"/>
      <c r="FSA72"/>
      <c r="FSB72"/>
      <c r="FSC72"/>
      <c r="FSD72"/>
      <c r="FSE72"/>
      <c r="FSF72"/>
      <c r="FSG72"/>
      <c r="FSH72"/>
      <c r="FSI72"/>
      <c r="FSJ72"/>
      <c r="FSK72"/>
      <c r="FSL72"/>
      <c r="FSM72"/>
      <c r="FSN72"/>
      <c r="FSO72"/>
      <c r="FSP72"/>
      <c r="FSQ72"/>
      <c r="FSR72"/>
      <c r="FSS72"/>
      <c r="FST72"/>
      <c r="FSU72"/>
      <c r="FSV72"/>
      <c r="FSW72"/>
      <c r="FSX72"/>
      <c r="FSY72"/>
      <c r="FSZ72"/>
      <c r="FTA72"/>
      <c r="FTB72"/>
      <c r="FTC72"/>
      <c r="FTD72"/>
      <c r="FTE72"/>
      <c r="FTF72"/>
      <c r="FTG72"/>
      <c r="FTH72"/>
      <c r="FTI72"/>
      <c r="FTJ72"/>
      <c r="FTK72"/>
      <c r="FTL72"/>
      <c r="FTM72"/>
      <c r="FTN72"/>
      <c r="FTO72"/>
      <c r="FTP72"/>
      <c r="FTQ72"/>
      <c r="FTR72"/>
      <c r="FTS72"/>
      <c r="FTT72"/>
      <c r="FTU72"/>
      <c r="FTV72"/>
      <c r="FTW72"/>
      <c r="FTX72"/>
      <c r="FTY72"/>
      <c r="FTZ72"/>
      <c r="FUA72"/>
      <c r="FUB72"/>
      <c r="FUC72"/>
      <c r="FUD72"/>
      <c r="FUE72"/>
      <c r="FUF72"/>
      <c r="FUG72"/>
      <c r="FUH72"/>
      <c r="FUI72"/>
      <c r="FUJ72"/>
      <c r="FUK72"/>
      <c r="FUL72"/>
      <c r="FUM72"/>
      <c r="FUN72"/>
      <c r="FUO72"/>
      <c r="FUP72"/>
      <c r="FUQ72"/>
      <c r="FUR72"/>
      <c r="FUS72"/>
      <c r="FUT72"/>
      <c r="FUU72"/>
      <c r="FUV72"/>
      <c r="FUW72"/>
      <c r="FUX72"/>
      <c r="FUY72"/>
      <c r="FUZ72"/>
      <c r="FVA72"/>
      <c r="FVB72"/>
      <c r="FVC72"/>
      <c r="FVD72"/>
      <c r="FVE72"/>
      <c r="FVF72"/>
      <c r="FVG72"/>
      <c r="FVH72"/>
      <c r="FVI72"/>
      <c r="FVJ72"/>
      <c r="FVK72"/>
      <c r="FVL72"/>
      <c r="FVM72"/>
      <c r="FVN72"/>
      <c r="FVO72"/>
      <c r="FVP72"/>
      <c r="FVQ72"/>
      <c r="FVR72"/>
      <c r="FVS72"/>
      <c r="FVT72"/>
      <c r="FVU72"/>
      <c r="FVV72"/>
      <c r="FVW72"/>
      <c r="FVX72"/>
      <c r="FVY72"/>
      <c r="FVZ72"/>
      <c r="FWA72"/>
      <c r="FWB72"/>
      <c r="FWC72"/>
      <c r="FWD72"/>
      <c r="FWE72"/>
      <c r="FWF72"/>
      <c r="FWG72"/>
      <c r="FWH72"/>
      <c r="FWI72"/>
      <c r="FWJ72"/>
      <c r="FWK72"/>
      <c r="FWL72"/>
      <c r="FWM72"/>
      <c r="FWN72"/>
      <c r="FWO72"/>
      <c r="FWP72"/>
      <c r="FWQ72"/>
      <c r="FWR72"/>
      <c r="FWS72"/>
      <c r="FWT72"/>
      <c r="FWU72"/>
      <c r="FWV72"/>
      <c r="FWW72"/>
      <c r="FWX72"/>
      <c r="FWY72"/>
      <c r="FWZ72"/>
      <c r="FXA72"/>
      <c r="FXB72"/>
      <c r="FXC72"/>
      <c r="FXD72"/>
      <c r="FXE72"/>
      <c r="FXF72"/>
      <c r="FXG72"/>
      <c r="FXH72"/>
      <c r="FXI72"/>
      <c r="FXJ72"/>
      <c r="FXK72"/>
      <c r="FXL72"/>
      <c r="FXM72"/>
      <c r="FXN72"/>
      <c r="FXO72"/>
      <c r="FXP72"/>
      <c r="FXQ72"/>
      <c r="FXR72"/>
      <c r="FXS72"/>
      <c r="FXT72"/>
      <c r="FXU72"/>
      <c r="FXV72"/>
      <c r="FXW72"/>
      <c r="FXX72"/>
      <c r="FXY72"/>
      <c r="FXZ72"/>
      <c r="FYA72"/>
      <c r="FYB72"/>
      <c r="FYC72"/>
      <c r="FYD72"/>
      <c r="FYE72"/>
      <c r="FYF72"/>
      <c r="FYG72"/>
      <c r="FYH72"/>
      <c r="FYI72"/>
      <c r="FYJ72"/>
      <c r="FYK72"/>
      <c r="FYL72"/>
      <c r="FYM72"/>
      <c r="FYN72"/>
      <c r="FYO72"/>
      <c r="FYP72"/>
      <c r="FYQ72"/>
      <c r="FYR72"/>
      <c r="FYS72"/>
      <c r="FYT72"/>
      <c r="FYU72"/>
      <c r="FYV72"/>
      <c r="FYW72"/>
      <c r="FYX72"/>
      <c r="FYY72"/>
      <c r="FYZ72"/>
      <c r="FZA72"/>
      <c r="FZB72"/>
      <c r="FZC72"/>
      <c r="FZD72"/>
      <c r="FZE72"/>
      <c r="FZF72"/>
      <c r="FZG72"/>
      <c r="FZH72"/>
      <c r="FZI72"/>
      <c r="FZJ72"/>
      <c r="FZK72"/>
      <c r="FZL72"/>
      <c r="FZM72"/>
      <c r="FZN72"/>
      <c r="FZO72"/>
      <c r="FZP72"/>
      <c r="FZQ72"/>
      <c r="FZR72"/>
      <c r="FZS72"/>
      <c r="FZT72"/>
      <c r="FZU72"/>
      <c r="FZV72"/>
      <c r="FZW72"/>
      <c r="FZX72"/>
      <c r="FZY72"/>
      <c r="FZZ72"/>
      <c r="GAA72"/>
      <c r="GAB72"/>
      <c r="GAC72"/>
      <c r="GAD72"/>
      <c r="GAE72"/>
      <c r="GAF72"/>
      <c r="GAG72"/>
      <c r="GAH72"/>
      <c r="GAI72"/>
      <c r="GAJ72"/>
      <c r="GAK72"/>
      <c r="GAL72"/>
      <c r="GAM72"/>
      <c r="GAN72"/>
      <c r="GAO72"/>
      <c r="GAP72"/>
      <c r="GAQ72"/>
      <c r="GAR72"/>
      <c r="GAS72"/>
      <c r="GAT72"/>
      <c r="GAU72"/>
      <c r="GAV72"/>
      <c r="GAW72"/>
      <c r="GAX72"/>
      <c r="GAY72"/>
      <c r="GAZ72"/>
      <c r="GBA72"/>
      <c r="GBB72"/>
      <c r="GBC72"/>
      <c r="GBD72"/>
      <c r="GBE72"/>
      <c r="GBF72"/>
      <c r="GBG72"/>
      <c r="GBH72"/>
      <c r="GBI72"/>
      <c r="GBJ72"/>
      <c r="GBK72"/>
      <c r="GBL72"/>
      <c r="GBM72"/>
      <c r="GBN72"/>
      <c r="GBO72"/>
      <c r="GBP72"/>
      <c r="GBQ72"/>
      <c r="GBR72"/>
      <c r="GBS72"/>
      <c r="GBT72"/>
      <c r="GBU72"/>
      <c r="GBV72"/>
      <c r="GBW72"/>
      <c r="GBX72"/>
      <c r="GBY72"/>
      <c r="GBZ72"/>
      <c r="GCA72"/>
      <c r="GCB72"/>
      <c r="GCC72"/>
      <c r="GCD72"/>
      <c r="GCE72"/>
      <c r="GCF72"/>
      <c r="GCG72"/>
      <c r="GCH72"/>
      <c r="GCI72"/>
      <c r="GCJ72"/>
      <c r="GCK72"/>
      <c r="GCL72"/>
      <c r="GCM72"/>
      <c r="GCN72"/>
      <c r="GCO72"/>
      <c r="GCP72"/>
      <c r="GCQ72"/>
      <c r="GCR72"/>
      <c r="GCS72"/>
      <c r="GCT72"/>
      <c r="GCU72"/>
      <c r="GCV72"/>
      <c r="GCW72"/>
      <c r="GCX72"/>
      <c r="GCY72"/>
      <c r="GCZ72"/>
      <c r="GDA72"/>
      <c r="GDB72"/>
      <c r="GDC72"/>
      <c r="GDD72"/>
      <c r="GDE72"/>
      <c r="GDF72"/>
      <c r="GDG72"/>
      <c r="GDH72"/>
      <c r="GDI72"/>
      <c r="GDJ72"/>
      <c r="GDK72"/>
      <c r="GDL72"/>
      <c r="GDM72"/>
      <c r="GDN72"/>
      <c r="GDO72"/>
      <c r="GDP72"/>
      <c r="GDQ72"/>
      <c r="GDR72"/>
      <c r="GDS72"/>
      <c r="GDT72"/>
      <c r="GDU72"/>
      <c r="GDV72"/>
      <c r="GDW72"/>
      <c r="GDX72"/>
      <c r="GDY72"/>
      <c r="GDZ72"/>
      <c r="GEA72"/>
      <c r="GEB72"/>
      <c r="GEC72"/>
      <c r="GED72"/>
      <c r="GEE72"/>
      <c r="GEF72"/>
      <c r="GEG72"/>
      <c r="GEH72"/>
      <c r="GEI72"/>
      <c r="GEJ72"/>
      <c r="GEK72"/>
      <c r="GEL72"/>
      <c r="GEM72"/>
      <c r="GEN72"/>
      <c r="GEO72"/>
      <c r="GEP72"/>
      <c r="GEQ72"/>
      <c r="GER72"/>
      <c r="GES72"/>
      <c r="GET72"/>
      <c r="GEU72"/>
      <c r="GEV72"/>
      <c r="GEW72"/>
      <c r="GEX72"/>
      <c r="GEY72"/>
      <c r="GEZ72"/>
      <c r="GFA72"/>
      <c r="GFB72"/>
      <c r="GFC72"/>
      <c r="GFD72"/>
      <c r="GFE72"/>
      <c r="GFF72"/>
      <c r="GFG72"/>
      <c r="GFH72"/>
      <c r="GFI72"/>
      <c r="GFJ72"/>
      <c r="GFK72"/>
      <c r="GFL72"/>
      <c r="GFM72"/>
      <c r="GFN72"/>
      <c r="GFO72"/>
      <c r="GFP72"/>
      <c r="GFQ72"/>
      <c r="GFR72"/>
      <c r="GFS72"/>
      <c r="GFT72"/>
      <c r="GFU72"/>
      <c r="GFV72"/>
      <c r="GFW72"/>
      <c r="GFX72"/>
      <c r="GFY72"/>
      <c r="GFZ72"/>
      <c r="GGA72"/>
      <c r="GGB72"/>
      <c r="GGC72"/>
      <c r="GGD72"/>
      <c r="GGE72"/>
      <c r="GGF72"/>
      <c r="GGG72"/>
      <c r="GGH72"/>
      <c r="GGI72"/>
      <c r="GGJ72"/>
      <c r="GGK72"/>
      <c r="GGL72"/>
      <c r="GGM72"/>
      <c r="GGN72"/>
      <c r="GGO72"/>
      <c r="GGP72"/>
      <c r="GGQ72"/>
      <c r="GGR72"/>
      <c r="GGS72"/>
      <c r="GGT72"/>
      <c r="GGU72"/>
      <c r="GGV72"/>
      <c r="GGW72"/>
      <c r="GGX72"/>
      <c r="GGY72"/>
      <c r="GGZ72"/>
      <c r="GHA72"/>
      <c r="GHB72"/>
      <c r="GHC72"/>
      <c r="GHD72"/>
      <c r="GHE72"/>
      <c r="GHF72"/>
      <c r="GHG72"/>
      <c r="GHH72"/>
      <c r="GHI72"/>
      <c r="GHJ72"/>
      <c r="GHK72"/>
      <c r="GHL72"/>
      <c r="GHM72"/>
      <c r="GHN72"/>
      <c r="GHO72"/>
      <c r="GHP72"/>
      <c r="GHQ72"/>
      <c r="GHR72"/>
      <c r="GHS72"/>
      <c r="GHT72"/>
      <c r="GHU72"/>
      <c r="GHV72"/>
      <c r="GHW72"/>
      <c r="GHX72"/>
      <c r="GHY72"/>
      <c r="GHZ72"/>
      <c r="GIA72"/>
      <c r="GIB72"/>
      <c r="GIC72"/>
      <c r="GID72"/>
      <c r="GIE72"/>
      <c r="GIF72"/>
      <c r="GIG72"/>
      <c r="GIH72"/>
      <c r="GII72"/>
      <c r="GIJ72"/>
      <c r="GIK72"/>
      <c r="GIL72"/>
      <c r="GIM72"/>
      <c r="GIN72"/>
      <c r="GIO72"/>
      <c r="GIP72"/>
      <c r="GIQ72"/>
      <c r="GIR72"/>
      <c r="GIS72"/>
      <c r="GIT72"/>
      <c r="GIU72"/>
      <c r="GIV72"/>
      <c r="GIW72"/>
      <c r="GIX72"/>
      <c r="GIY72"/>
      <c r="GIZ72"/>
      <c r="GJA72"/>
      <c r="GJB72"/>
      <c r="GJC72"/>
      <c r="GJD72"/>
      <c r="GJE72"/>
      <c r="GJF72"/>
      <c r="GJG72"/>
      <c r="GJH72"/>
      <c r="GJI72"/>
      <c r="GJJ72"/>
      <c r="GJK72"/>
      <c r="GJL72"/>
      <c r="GJM72"/>
      <c r="GJN72"/>
      <c r="GJO72"/>
      <c r="GJP72"/>
      <c r="GJQ72"/>
      <c r="GJR72"/>
      <c r="GJS72"/>
      <c r="GJT72"/>
      <c r="GJU72"/>
      <c r="GJV72"/>
      <c r="GJW72"/>
      <c r="GJX72"/>
      <c r="GJY72"/>
      <c r="GJZ72"/>
      <c r="GKA72"/>
      <c r="GKB72"/>
      <c r="GKC72"/>
      <c r="GKD72"/>
      <c r="GKE72"/>
      <c r="GKF72"/>
      <c r="GKG72"/>
      <c r="GKH72"/>
      <c r="GKI72"/>
      <c r="GKJ72"/>
      <c r="GKK72"/>
      <c r="GKL72"/>
      <c r="GKM72"/>
      <c r="GKN72"/>
      <c r="GKO72"/>
      <c r="GKP72"/>
      <c r="GKQ72"/>
      <c r="GKR72"/>
      <c r="GKS72"/>
      <c r="GKT72"/>
      <c r="GKU72"/>
      <c r="GKV72"/>
      <c r="GKW72"/>
      <c r="GKX72"/>
      <c r="GKY72"/>
      <c r="GKZ72"/>
      <c r="GLA72"/>
      <c r="GLB72"/>
      <c r="GLC72"/>
      <c r="GLD72"/>
      <c r="GLE72"/>
      <c r="GLF72"/>
      <c r="GLG72"/>
      <c r="GLH72"/>
      <c r="GLI72"/>
      <c r="GLJ72"/>
      <c r="GLK72"/>
      <c r="GLL72"/>
      <c r="GLM72"/>
      <c r="GLN72"/>
      <c r="GLO72"/>
      <c r="GLP72"/>
      <c r="GLQ72"/>
      <c r="GLR72"/>
      <c r="GLS72"/>
      <c r="GLT72"/>
      <c r="GLU72"/>
      <c r="GLV72"/>
      <c r="GLW72"/>
      <c r="GLX72"/>
      <c r="GLY72"/>
      <c r="GLZ72"/>
      <c r="GMA72"/>
      <c r="GMB72"/>
      <c r="GMC72"/>
      <c r="GMD72"/>
      <c r="GME72"/>
      <c r="GMF72"/>
      <c r="GMG72"/>
      <c r="GMH72"/>
      <c r="GMI72"/>
      <c r="GMJ72"/>
      <c r="GMK72"/>
      <c r="GML72"/>
      <c r="GMM72"/>
      <c r="GMN72"/>
      <c r="GMO72"/>
      <c r="GMP72"/>
      <c r="GMQ72"/>
      <c r="GMR72"/>
      <c r="GMS72"/>
      <c r="GMT72"/>
      <c r="GMU72"/>
      <c r="GMV72"/>
      <c r="GMW72"/>
      <c r="GMX72"/>
      <c r="GMY72"/>
      <c r="GMZ72"/>
      <c r="GNA72"/>
      <c r="GNB72"/>
      <c r="GNC72"/>
      <c r="GND72"/>
      <c r="GNE72"/>
      <c r="GNF72"/>
      <c r="GNG72"/>
      <c r="GNH72"/>
      <c r="GNI72"/>
      <c r="GNJ72"/>
      <c r="GNK72"/>
      <c r="GNL72"/>
      <c r="GNM72"/>
      <c r="GNN72"/>
      <c r="GNO72"/>
      <c r="GNP72"/>
      <c r="GNQ72"/>
      <c r="GNR72"/>
      <c r="GNS72"/>
      <c r="GNT72"/>
      <c r="GNU72"/>
      <c r="GNV72"/>
      <c r="GNW72"/>
      <c r="GNX72"/>
      <c r="GNY72"/>
      <c r="GNZ72"/>
      <c r="GOA72"/>
      <c r="GOB72"/>
      <c r="GOC72"/>
      <c r="GOD72"/>
      <c r="GOE72"/>
      <c r="GOF72"/>
      <c r="GOG72"/>
      <c r="GOH72"/>
      <c r="GOI72"/>
      <c r="GOJ72"/>
      <c r="GOK72"/>
      <c r="GOL72"/>
      <c r="GOM72"/>
      <c r="GON72"/>
      <c r="GOO72"/>
      <c r="GOP72"/>
      <c r="GOQ72"/>
      <c r="GOR72"/>
      <c r="GOS72"/>
      <c r="GOT72"/>
      <c r="GOU72"/>
      <c r="GOV72"/>
      <c r="GOW72"/>
      <c r="GOX72"/>
      <c r="GOY72"/>
      <c r="GOZ72"/>
      <c r="GPA72"/>
      <c r="GPB72"/>
      <c r="GPC72"/>
      <c r="GPD72"/>
      <c r="GPE72"/>
      <c r="GPF72"/>
      <c r="GPG72"/>
      <c r="GPH72"/>
      <c r="GPI72"/>
      <c r="GPJ72"/>
      <c r="GPK72"/>
      <c r="GPL72"/>
      <c r="GPM72"/>
      <c r="GPN72"/>
      <c r="GPO72"/>
      <c r="GPP72"/>
      <c r="GPQ72"/>
      <c r="GPR72"/>
      <c r="GPS72"/>
      <c r="GPT72"/>
      <c r="GPU72"/>
      <c r="GPV72"/>
      <c r="GPW72"/>
      <c r="GPX72"/>
      <c r="GPY72"/>
      <c r="GPZ72"/>
      <c r="GQA72"/>
      <c r="GQB72"/>
      <c r="GQC72"/>
      <c r="GQD72"/>
      <c r="GQE72"/>
      <c r="GQF72"/>
      <c r="GQG72"/>
      <c r="GQH72"/>
      <c r="GQI72"/>
      <c r="GQJ72"/>
      <c r="GQK72"/>
      <c r="GQL72"/>
      <c r="GQM72"/>
      <c r="GQN72"/>
      <c r="GQO72"/>
      <c r="GQP72"/>
      <c r="GQQ72"/>
      <c r="GQR72"/>
      <c r="GQS72"/>
      <c r="GQT72"/>
      <c r="GQU72"/>
      <c r="GQV72"/>
      <c r="GQW72"/>
      <c r="GQX72"/>
      <c r="GQY72"/>
      <c r="GQZ72"/>
      <c r="GRA72"/>
      <c r="GRB72"/>
      <c r="GRC72"/>
      <c r="GRD72"/>
      <c r="GRE72"/>
      <c r="GRF72"/>
      <c r="GRG72"/>
      <c r="GRH72"/>
      <c r="GRI72"/>
      <c r="GRJ72"/>
      <c r="GRK72"/>
      <c r="GRL72"/>
      <c r="GRM72"/>
      <c r="GRN72"/>
      <c r="GRO72"/>
      <c r="GRP72"/>
      <c r="GRQ72"/>
      <c r="GRR72"/>
      <c r="GRS72"/>
      <c r="GRT72"/>
      <c r="GRU72"/>
      <c r="GRV72"/>
      <c r="GRW72"/>
      <c r="GRX72"/>
      <c r="GRY72"/>
      <c r="GRZ72"/>
      <c r="GSA72"/>
      <c r="GSB72"/>
      <c r="GSC72"/>
      <c r="GSD72"/>
      <c r="GSE72"/>
      <c r="GSF72"/>
      <c r="GSG72"/>
      <c r="GSH72"/>
      <c r="GSI72"/>
      <c r="GSJ72"/>
      <c r="GSK72"/>
      <c r="GSL72"/>
      <c r="GSM72"/>
      <c r="GSN72"/>
      <c r="GSO72"/>
      <c r="GSP72"/>
      <c r="GSQ72"/>
      <c r="GSR72"/>
      <c r="GSS72"/>
      <c r="GST72"/>
      <c r="GSU72"/>
      <c r="GSV72"/>
      <c r="GSW72"/>
      <c r="GSX72"/>
      <c r="GSY72"/>
      <c r="GSZ72"/>
      <c r="GTA72"/>
      <c r="GTB72"/>
      <c r="GTC72"/>
      <c r="GTD72"/>
      <c r="GTE72"/>
      <c r="GTF72"/>
      <c r="GTG72"/>
      <c r="GTH72"/>
      <c r="GTI72"/>
      <c r="GTJ72"/>
      <c r="GTK72"/>
      <c r="GTL72"/>
      <c r="GTM72"/>
      <c r="GTN72"/>
      <c r="GTO72"/>
      <c r="GTP72"/>
      <c r="GTQ72"/>
      <c r="GTR72"/>
      <c r="GTS72"/>
      <c r="GTT72"/>
      <c r="GTU72"/>
      <c r="GTV72"/>
      <c r="GTW72"/>
      <c r="GTX72"/>
      <c r="GTY72"/>
      <c r="GTZ72"/>
      <c r="GUA72"/>
      <c r="GUB72"/>
      <c r="GUC72"/>
      <c r="GUD72"/>
      <c r="GUE72"/>
      <c r="GUF72"/>
      <c r="GUG72"/>
      <c r="GUH72"/>
      <c r="GUI72"/>
      <c r="GUJ72"/>
      <c r="GUK72"/>
      <c r="GUL72"/>
      <c r="GUM72"/>
      <c r="GUN72"/>
      <c r="GUO72"/>
      <c r="GUP72"/>
      <c r="GUQ72"/>
      <c r="GUR72"/>
      <c r="GUS72"/>
      <c r="GUT72"/>
      <c r="GUU72"/>
      <c r="GUV72"/>
      <c r="GUW72"/>
      <c r="GUX72"/>
      <c r="GUY72"/>
      <c r="GUZ72"/>
      <c r="GVA72"/>
      <c r="GVB72"/>
      <c r="GVC72"/>
      <c r="GVD72"/>
      <c r="GVE72"/>
      <c r="GVF72"/>
      <c r="GVG72"/>
      <c r="GVH72"/>
      <c r="GVI72"/>
      <c r="GVJ72"/>
      <c r="GVK72"/>
      <c r="GVL72"/>
      <c r="GVM72"/>
      <c r="GVN72"/>
      <c r="GVO72"/>
      <c r="GVP72"/>
      <c r="GVQ72"/>
      <c r="GVR72"/>
      <c r="GVS72"/>
      <c r="GVT72"/>
      <c r="GVU72"/>
      <c r="GVV72"/>
      <c r="GVW72"/>
      <c r="GVX72"/>
      <c r="GVY72"/>
      <c r="GVZ72"/>
      <c r="GWA72"/>
      <c r="GWB72"/>
      <c r="GWC72"/>
      <c r="GWD72"/>
      <c r="GWE72"/>
      <c r="GWF72"/>
      <c r="GWG72"/>
      <c r="GWH72"/>
      <c r="GWI72"/>
      <c r="GWJ72"/>
      <c r="GWK72"/>
      <c r="GWL72"/>
      <c r="GWM72"/>
      <c r="GWN72"/>
      <c r="GWO72"/>
      <c r="GWP72"/>
      <c r="GWQ72"/>
      <c r="GWR72"/>
      <c r="GWS72"/>
      <c r="GWT72"/>
      <c r="GWU72"/>
      <c r="GWV72"/>
      <c r="GWW72"/>
      <c r="GWX72"/>
      <c r="GWY72"/>
      <c r="GWZ72"/>
      <c r="GXA72"/>
      <c r="GXB72"/>
      <c r="GXC72"/>
      <c r="GXD72"/>
      <c r="GXE72"/>
      <c r="GXF72"/>
      <c r="GXG72"/>
      <c r="GXH72"/>
      <c r="GXI72"/>
      <c r="GXJ72"/>
      <c r="GXK72"/>
      <c r="GXL72"/>
      <c r="GXM72"/>
      <c r="GXN72"/>
      <c r="GXO72"/>
      <c r="GXP72"/>
      <c r="GXQ72"/>
      <c r="GXR72"/>
      <c r="GXS72"/>
      <c r="GXT72"/>
      <c r="GXU72"/>
      <c r="GXV72"/>
      <c r="GXW72"/>
      <c r="GXX72"/>
      <c r="GXY72"/>
      <c r="GXZ72"/>
      <c r="GYA72"/>
      <c r="GYB72"/>
      <c r="GYC72"/>
      <c r="GYD72"/>
      <c r="GYE72"/>
      <c r="GYF72"/>
      <c r="GYG72"/>
      <c r="GYH72"/>
      <c r="GYI72"/>
      <c r="GYJ72"/>
      <c r="GYK72"/>
      <c r="GYL72"/>
      <c r="GYM72"/>
      <c r="GYN72"/>
      <c r="GYO72"/>
      <c r="GYP72"/>
      <c r="GYQ72"/>
      <c r="GYR72"/>
      <c r="GYS72"/>
      <c r="GYT72"/>
      <c r="GYU72"/>
      <c r="GYV72"/>
      <c r="GYW72"/>
      <c r="GYX72"/>
      <c r="GYY72"/>
      <c r="GYZ72"/>
      <c r="GZA72"/>
      <c r="GZB72"/>
      <c r="GZC72"/>
      <c r="GZD72"/>
      <c r="GZE72"/>
      <c r="GZF72"/>
      <c r="GZG72"/>
      <c r="GZH72"/>
      <c r="GZI72"/>
      <c r="GZJ72"/>
      <c r="GZK72"/>
      <c r="GZL72"/>
      <c r="GZM72"/>
      <c r="GZN72"/>
      <c r="GZO72"/>
      <c r="GZP72"/>
      <c r="GZQ72"/>
      <c r="GZR72"/>
      <c r="GZS72"/>
      <c r="GZT72"/>
      <c r="GZU72"/>
      <c r="GZV72"/>
      <c r="GZW72"/>
      <c r="GZX72"/>
      <c r="GZY72"/>
      <c r="GZZ72"/>
      <c r="HAA72"/>
      <c r="HAB72"/>
      <c r="HAC72"/>
      <c r="HAD72"/>
      <c r="HAE72"/>
      <c r="HAF72"/>
      <c r="HAG72"/>
      <c r="HAH72"/>
      <c r="HAI72"/>
      <c r="HAJ72"/>
      <c r="HAK72"/>
      <c r="HAL72"/>
      <c r="HAM72"/>
      <c r="HAN72"/>
      <c r="HAO72"/>
      <c r="HAP72"/>
      <c r="HAQ72"/>
      <c r="HAR72"/>
      <c r="HAS72"/>
      <c r="HAT72"/>
      <c r="HAU72"/>
      <c r="HAV72"/>
      <c r="HAW72"/>
      <c r="HAX72"/>
      <c r="HAY72"/>
      <c r="HAZ72"/>
      <c r="HBA72"/>
      <c r="HBB72"/>
      <c r="HBC72"/>
      <c r="HBD72"/>
      <c r="HBE72"/>
      <c r="HBF72"/>
      <c r="HBG72"/>
      <c r="HBH72"/>
      <c r="HBI72"/>
      <c r="HBJ72"/>
      <c r="HBK72"/>
      <c r="HBL72"/>
      <c r="HBM72"/>
      <c r="HBN72"/>
      <c r="HBO72"/>
      <c r="HBP72"/>
      <c r="HBQ72"/>
      <c r="HBR72"/>
      <c r="HBS72"/>
      <c r="HBT72"/>
      <c r="HBU72"/>
      <c r="HBV72"/>
      <c r="HBW72"/>
      <c r="HBX72"/>
      <c r="HBY72"/>
      <c r="HBZ72"/>
      <c r="HCA72"/>
      <c r="HCB72"/>
      <c r="HCC72"/>
      <c r="HCD72"/>
      <c r="HCE72"/>
      <c r="HCF72"/>
      <c r="HCG72"/>
      <c r="HCH72"/>
      <c r="HCI72"/>
      <c r="HCJ72"/>
      <c r="HCK72"/>
      <c r="HCL72"/>
      <c r="HCM72"/>
      <c r="HCN72"/>
      <c r="HCO72"/>
      <c r="HCP72"/>
      <c r="HCQ72"/>
      <c r="HCR72"/>
      <c r="HCS72"/>
      <c r="HCT72"/>
      <c r="HCU72"/>
      <c r="HCV72"/>
      <c r="HCW72"/>
      <c r="HCX72"/>
      <c r="HCY72"/>
      <c r="HCZ72"/>
      <c r="HDA72"/>
      <c r="HDB72"/>
      <c r="HDC72"/>
      <c r="HDD72"/>
      <c r="HDE72"/>
      <c r="HDF72"/>
      <c r="HDG72"/>
      <c r="HDH72"/>
      <c r="HDI72"/>
      <c r="HDJ72"/>
      <c r="HDK72"/>
      <c r="HDL72"/>
      <c r="HDM72"/>
      <c r="HDN72"/>
      <c r="HDO72"/>
      <c r="HDP72"/>
      <c r="HDQ72"/>
      <c r="HDR72"/>
      <c r="HDS72"/>
      <c r="HDT72"/>
      <c r="HDU72"/>
      <c r="HDV72"/>
      <c r="HDW72"/>
      <c r="HDX72"/>
      <c r="HDY72"/>
      <c r="HDZ72"/>
      <c r="HEA72"/>
      <c r="HEB72"/>
      <c r="HEC72"/>
      <c r="HED72"/>
      <c r="HEE72"/>
      <c r="HEF72"/>
      <c r="HEG72"/>
      <c r="HEH72"/>
      <c r="HEI72"/>
      <c r="HEJ72"/>
      <c r="HEK72"/>
      <c r="HEL72"/>
      <c r="HEM72"/>
      <c r="HEN72"/>
      <c r="HEO72"/>
      <c r="HEP72"/>
      <c r="HEQ72"/>
      <c r="HER72"/>
      <c r="HES72"/>
      <c r="HET72"/>
      <c r="HEU72"/>
      <c r="HEV72"/>
      <c r="HEW72"/>
      <c r="HEX72"/>
      <c r="HEY72"/>
      <c r="HEZ72"/>
      <c r="HFA72"/>
      <c r="HFB72"/>
      <c r="HFC72"/>
      <c r="HFD72"/>
      <c r="HFE72"/>
      <c r="HFF72"/>
      <c r="HFG72"/>
      <c r="HFH72"/>
      <c r="HFI72"/>
      <c r="HFJ72"/>
      <c r="HFK72"/>
      <c r="HFL72"/>
      <c r="HFM72"/>
      <c r="HFN72"/>
      <c r="HFO72"/>
      <c r="HFP72"/>
      <c r="HFQ72"/>
      <c r="HFR72"/>
      <c r="HFS72"/>
      <c r="HFT72"/>
      <c r="HFU72"/>
      <c r="HFV72"/>
      <c r="HFW72"/>
      <c r="HFX72"/>
      <c r="HFY72"/>
      <c r="HFZ72"/>
      <c r="HGA72"/>
      <c r="HGB72"/>
      <c r="HGC72"/>
      <c r="HGD72"/>
      <c r="HGE72"/>
      <c r="HGF72"/>
      <c r="HGG72"/>
      <c r="HGH72"/>
      <c r="HGI72"/>
      <c r="HGJ72"/>
      <c r="HGK72"/>
      <c r="HGL72"/>
      <c r="HGM72"/>
      <c r="HGN72"/>
      <c r="HGO72"/>
      <c r="HGP72"/>
      <c r="HGQ72"/>
      <c r="HGR72"/>
      <c r="HGS72"/>
      <c r="HGT72"/>
      <c r="HGU72"/>
      <c r="HGV72"/>
      <c r="HGW72"/>
      <c r="HGX72"/>
      <c r="HGY72"/>
      <c r="HGZ72"/>
      <c r="HHA72"/>
      <c r="HHB72"/>
      <c r="HHC72"/>
      <c r="HHD72"/>
      <c r="HHE72"/>
      <c r="HHF72"/>
      <c r="HHG72"/>
      <c r="HHH72"/>
      <c r="HHI72"/>
      <c r="HHJ72"/>
      <c r="HHK72"/>
      <c r="HHL72"/>
      <c r="HHM72"/>
      <c r="HHN72"/>
      <c r="HHO72"/>
      <c r="HHP72"/>
      <c r="HHQ72"/>
      <c r="HHR72"/>
      <c r="HHS72"/>
      <c r="HHT72"/>
      <c r="HHU72"/>
      <c r="HHV72"/>
      <c r="HHW72"/>
      <c r="HHX72"/>
      <c r="HHY72"/>
      <c r="HHZ72"/>
      <c r="HIA72"/>
      <c r="HIB72"/>
      <c r="HIC72"/>
      <c r="HID72"/>
      <c r="HIE72"/>
      <c r="HIF72"/>
      <c r="HIG72"/>
      <c r="HIH72"/>
      <c r="HII72"/>
      <c r="HIJ72"/>
      <c r="HIK72"/>
      <c r="HIL72"/>
      <c r="HIM72"/>
      <c r="HIN72"/>
      <c r="HIO72"/>
      <c r="HIP72"/>
      <c r="HIQ72"/>
      <c r="HIR72"/>
      <c r="HIS72"/>
      <c r="HIT72"/>
      <c r="HIU72"/>
      <c r="HIV72"/>
      <c r="HIW72"/>
      <c r="HIX72"/>
      <c r="HIY72"/>
      <c r="HIZ72"/>
      <c r="HJA72"/>
      <c r="HJB72"/>
      <c r="HJC72"/>
      <c r="HJD72"/>
      <c r="HJE72"/>
      <c r="HJF72"/>
      <c r="HJG72"/>
      <c r="HJH72"/>
      <c r="HJI72"/>
      <c r="HJJ72"/>
      <c r="HJK72"/>
      <c r="HJL72"/>
      <c r="HJM72"/>
      <c r="HJN72"/>
      <c r="HJO72"/>
      <c r="HJP72"/>
      <c r="HJQ72"/>
      <c r="HJR72"/>
      <c r="HJS72"/>
      <c r="HJT72"/>
      <c r="HJU72"/>
      <c r="HJV72"/>
      <c r="HJW72"/>
      <c r="HJX72"/>
      <c r="HJY72"/>
      <c r="HJZ72"/>
      <c r="HKA72"/>
      <c r="HKB72"/>
      <c r="HKC72"/>
      <c r="HKD72"/>
      <c r="HKE72"/>
      <c r="HKF72"/>
      <c r="HKG72"/>
      <c r="HKH72"/>
      <c r="HKI72"/>
      <c r="HKJ72"/>
      <c r="HKK72"/>
      <c r="HKL72"/>
      <c r="HKM72"/>
      <c r="HKN72"/>
      <c r="HKO72"/>
      <c r="HKP72"/>
      <c r="HKQ72"/>
      <c r="HKR72"/>
      <c r="HKS72"/>
      <c r="HKT72"/>
      <c r="HKU72"/>
      <c r="HKV72"/>
      <c r="HKW72"/>
      <c r="HKX72"/>
      <c r="HKY72"/>
      <c r="HKZ72"/>
      <c r="HLA72"/>
      <c r="HLB72"/>
      <c r="HLC72"/>
      <c r="HLD72"/>
      <c r="HLE72"/>
      <c r="HLF72"/>
      <c r="HLG72"/>
      <c r="HLH72"/>
      <c r="HLI72"/>
      <c r="HLJ72"/>
      <c r="HLK72"/>
      <c r="HLL72"/>
      <c r="HLM72"/>
      <c r="HLN72"/>
      <c r="HLO72"/>
      <c r="HLP72"/>
      <c r="HLQ72"/>
      <c r="HLR72"/>
      <c r="HLS72"/>
      <c r="HLT72"/>
      <c r="HLU72"/>
      <c r="HLV72"/>
      <c r="HLW72"/>
      <c r="HLX72"/>
      <c r="HLY72"/>
      <c r="HLZ72"/>
      <c r="HMA72"/>
      <c r="HMB72"/>
      <c r="HMC72"/>
      <c r="HMD72"/>
      <c r="HME72"/>
      <c r="HMF72"/>
      <c r="HMG72"/>
      <c r="HMH72"/>
      <c r="HMI72"/>
      <c r="HMJ72"/>
      <c r="HMK72"/>
      <c r="HML72"/>
      <c r="HMM72"/>
      <c r="HMN72"/>
      <c r="HMO72"/>
      <c r="HMP72"/>
      <c r="HMQ72"/>
      <c r="HMR72"/>
      <c r="HMS72"/>
      <c r="HMT72"/>
      <c r="HMU72"/>
      <c r="HMV72"/>
      <c r="HMW72"/>
      <c r="HMX72"/>
      <c r="HMY72"/>
      <c r="HMZ72"/>
      <c r="HNA72"/>
      <c r="HNB72"/>
      <c r="HNC72"/>
      <c r="HND72"/>
      <c r="HNE72"/>
      <c r="HNF72"/>
      <c r="HNG72"/>
      <c r="HNH72"/>
      <c r="HNI72"/>
      <c r="HNJ72"/>
      <c r="HNK72"/>
      <c r="HNL72"/>
      <c r="HNM72"/>
      <c r="HNN72"/>
      <c r="HNO72"/>
      <c r="HNP72"/>
      <c r="HNQ72"/>
      <c r="HNR72"/>
      <c r="HNS72"/>
      <c r="HNT72"/>
      <c r="HNU72"/>
      <c r="HNV72"/>
      <c r="HNW72"/>
      <c r="HNX72"/>
      <c r="HNY72"/>
      <c r="HNZ72"/>
      <c r="HOA72"/>
      <c r="HOB72"/>
      <c r="HOC72"/>
      <c r="HOD72"/>
      <c r="HOE72"/>
      <c r="HOF72"/>
      <c r="HOG72"/>
      <c r="HOH72"/>
      <c r="HOI72"/>
      <c r="HOJ72"/>
      <c r="HOK72"/>
      <c r="HOL72"/>
      <c r="HOM72"/>
      <c r="HON72"/>
      <c r="HOO72"/>
      <c r="HOP72"/>
      <c r="HOQ72"/>
      <c r="HOR72"/>
      <c r="HOS72"/>
      <c r="HOT72"/>
      <c r="HOU72"/>
      <c r="HOV72"/>
      <c r="HOW72"/>
      <c r="HOX72"/>
      <c r="HOY72"/>
      <c r="HOZ72"/>
      <c r="HPA72"/>
      <c r="HPB72"/>
      <c r="HPC72"/>
      <c r="HPD72"/>
      <c r="HPE72"/>
      <c r="HPF72"/>
      <c r="HPG72"/>
      <c r="HPH72"/>
      <c r="HPI72"/>
      <c r="HPJ72"/>
      <c r="HPK72"/>
      <c r="HPL72"/>
      <c r="HPM72"/>
      <c r="HPN72"/>
      <c r="HPO72"/>
      <c r="HPP72"/>
      <c r="HPQ72"/>
      <c r="HPR72"/>
      <c r="HPS72"/>
      <c r="HPT72"/>
      <c r="HPU72"/>
      <c r="HPV72"/>
      <c r="HPW72"/>
      <c r="HPX72"/>
      <c r="HPY72"/>
      <c r="HPZ72"/>
      <c r="HQA72"/>
      <c r="HQB72"/>
      <c r="HQC72"/>
      <c r="HQD72"/>
      <c r="HQE72"/>
      <c r="HQF72"/>
      <c r="HQG72"/>
      <c r="HQH72"/>
      <c r="HQI72"/>
      <c r="HQJ72"/>
      <c r="HQK72"/>
      <c r="HQL72"/>
      <c r="HQM72"/>
      <c r="HQN72"/>
      <c r="HQO72"/>
      <c r="HQP72"/>
      <c r="HQQ72"/>
      <c r="HQR72"/>
      <c r="HQS72"/>
      <c r="HQT72"/>
      <c r="HQU72"/>
      <c r="HQV72"/>
      <c r="HQW72"/>
      <c r="HQX72"/>
      <c r="HQY72"/>
      <c r="HQZ72"/>
      <c r="HRA72"/>
      <c r="HRB72"/>
      <c r="HRC72"/>
      <c r="HRD72"/>
      <c r="HRE72"/>
      <c r="HRF72"/>
      <c r="HRG72"/>
      <c r="HRH72"/>
      <c r="HRI72"/>
      <c r="HRJ72"/>
      <c r="HRK72"/>
      <c r="HRL72"/>
      <c r="HRM72"/>
      <c r="HRN72"/>
      <c r="HRO72"/>
      <c r="HRP72"/>
      <c r="HRQ72"/>
      <c r="HRR72"/>
      <c r="HRS72"/>
      <c r="HRT72"/>
      <c r="HRU72"/>
      <c r="HRV72"/>
      <c r="HRW72"/>
      <c r="HRX72"/>
      <c r="HRY72"/>
      <c r="HRZ72"/>
      <c r="HSA72"/>
      <c r="HSB72"/>
      <c r="HSC72"/>
      <c r="HSD72"/>
      <c r="HSE72"/>
      <c r="HSF72"/>
      <c r="HSG72"/>
      <c r="HSH72"/>
      <c r="HSI72"/>
      <c r="HSJ72"/>
      <c r="HSK72"/>
      <c r="HSL72"/>
      <c r="HSM72"/>
      <c r="HSN72"/>
      <c r="HSO72"/>
      <c r="HSP72"/>
      <c r="HSQ72"/>
      <c r="HSR72"/>
      <c r="HSS72"/>
      <c r="HST72"/>
      <c r="HSU72"/>
      <c r="HSV72"/>
      <c r="HSW72"/>
      <c r="HSX72"/>
      <c r="HSY72"/>
      <c r="HSZ72"/>
      <c r="HTA72"/>
      <c r="HTB72"/>
      <c r="HTC72"/>
      <c r="HTD72"/>
      <c r="HTE72"/>
      <c r="HTF72"/>
      <c r="HTG72"/>
      <c r="HTH72"/>
      <c r="HTI72"/>
      <c r="HTJ72"/>
      <c r="HTK72"/>
      <c r="HTL72"/>
      <c r="HTM72"/>
      <c r="HTN72"/>
      <c r="HTO72"/>
      <c r="HTP72"/>
      <c r="HTQ72"/>
      <c r="HTR72"/>
      <c r="HTS72"/>
      <c r="HTT72"/>
      <c r="HTU72"/>
      <c r="HTV72"/>
      <c r="HTW72"/>
      <c r="HTX72"/>
      <c r="HTY72"/>
      <c r="HTZ72"/>
      <c r="HUA72"/>
      <c r="HUB72"/>
      <c r="HUC72"/>
      <c r="HUD72"/>
      <c r="HUE72"/>
      <c r="HUF72"/>
      <c r="HUG72"/>
      <c r="HUH72"/>
      <c r="HUI72"/>
      <c r="HUJ72"/>
      <c r="HUK72"/>
      <c r="HUL72"/>
      <c r="HUM72"/>
      <c r="HUN72"/>
      <c r="HUO72"/>
      <c r="HUP72"/>
      <c r="HUQ72"/>
      <c r="HUR72"/>
      <c r="HUS72"/>
      <c r="HUT72"/>
      <c r="HUU72"/>
      <c r="HUV72"/>
      <c r="HUW72"/>
      <c r="HUX72"/>
      <c r="HUY72"/>
      <c r="HUZ72"/>
      <c r="HVA72"/>
      <c r="HVB72"/>
      <c r="HVC72"/>
      <c r="HVD72"/>
      <c r="HVE72"/>
      <c r="HVF72"/>
      <c r="HVG72"/>
      <c r="HVH72"/>
      <c r="HVI72"/>
      <c r="HVJ72"/>
      <c r="HVK72"/>
      <c r="HVL72"/>
      <c r="HVM72"/>
      <c r="HVN72"/>
      <c r="HVO72"/>
      <c r="HVP72"/>
      <c r="HVQ72"/>
      <c r="HVR72"/>
      <c r="HVS72"/>
      <c r="HVT72"/>
      <c r="HVU72"/>
      <c r="HVV72"/>
      <c r="HVW72"/>
      <c r="HVX72"/>
      <c r="HVY72"/>
      <c r="HVZ72"/>
      <c r="HWA72"/>
      <c r="HWB72"/>
      <c r="HWC72"/>
      <c r="HWD72"/>
      <c r="HWE72"/>
      <c r="HWF72"/>
      <c r="HWG72"/>
      <c r="HWH72"/>
      <c r="HWI72"/>
      <c r="HWJ72"/>
      <c r="HWK72"/>
      <c r="HWL72"/>
      <c r="HWM72"/>
      <c r="HWN72"/>
      <c r="HWO72"/>
      <c r="HWP72"/>
      <c r="HWQ72"/>
      <c r="HWR72"/>
      <c r="HWS72"/>
      <c r="HWT72"/>
      <c r="HWU72"/>
      <c r="HWV72"/>
      <c r="HWW72"/>
      <c r="HWX72"/>
      <c r="HWY72"/>
      <c r="HWZ72"/>
      <c r="HXA72"/>
      <c r="HXB72"/>
      <c r="HXC72"/>
      <c r="HXD72"/>
      <c r="HXE72"/>
      <c r="HXF72"/>
      <c r="HXG72"/>
      <c r="HXH72"/>
      <c r="HXI72"/>
      <c r="HXJ72"/>
      <c r="HXK72"/>
      <c r="HXL72"/>
      <c r="HXM72"/>
      <c r="HXN72"/>
      <c r="HXO72"/>
      <c r="HXP72"/>
      <c r="HXQ72"/>
      <c r="HXR72"/>
      <c r="HXS72"/>
      <c r="HXT72"/>
      <c r="HXU72"/>
      <c r="HXV72"/>
      <c r="HXW72"/>
      <c r="HXX72"/>
      <c r="HXY72"/>
      <c r="HXZ72"/>
      <c r="HYA72"/>
      <c r="HYB72"/>
      <c r="HYC72"/>
      <c r="HYD72"/>
      <c r="HYE72"/>
      <c r="HYF72"/>
      <c r="HYG72"/>
      <c r="HYH72"/>
      <c r="HYI72"/>
      <c r="HYJ72"/>
      <c r="HYK72"/>
      <c r="HYL72"/>
      <c r="HYM72"/>
      <c r="HYN72"/>
      <c r="HYO72"/>
      <c r="HYP72"/>
      <c r="HYQ72"/>
      <c r="HYR72"/>
      <c r="HYS72"/>
      <c r="HYT72"/>
      <c r="HYU72"/>
      <c r="HYV72"/>
      <c r="HYW72"/>
      <c r="HYX72"/>
      <c r="HYY72"/>
      <c r="HYZ72"/>
      <c r="HZA72"/>
      <c r="HZB72"/>
      <c r="HZC72"/>
      <c r="HZD72"/>
      <c r="HZE72"/>
      <c r="HZF72"/>
      <c r="HZG72"/>
      <c r="HZH72"/>
      <c r="HZI72"/>
      <c r="HZJ72"/>
      <c r="HZK72"/>
      <c r="HZL72"/>
      <c r="HZM72"/>
      <c r="HZN72"/>
      <c r="HZO72"/>
      <c r="HZP72"/>
      <c r="HZQ72"/>
      <c r="HZR72"/>
      <c r="HZS72"/>
      <c r="HZT72"/>
      <c r="HZU72"/>
      <c r="HZV72"/>
      <c r="HZW72"/>
      <c r="HZX72"/>
      <c r="HZY72"/>
      <c r="HZZ72"/>
      <c r="IAA72"/>
      <c r="IAB72"/>
      <c r="IAC72"/>
      <c r="IAD72"/>
      <c r="IAE72"/>
      <c r="IAF72"/>
      <c r="IAG72"/>
      <c r="IAH72"/>
      <c r="IAI72"/>
      <c r="IAJ72"/>
      <c r="IAK72"/>
      <c r="IAL72"/>
      <c r="IAM72"/>
      <c r="IAN72"/>
      <c r="IAO72"/>
      <c r="IAP72"/>
      <c r="IAQ72"/>
      <c r="IAR72"/>
      <c r="IAS72"/>
      <c r="IAT72"/>
      <c r="IAU72"/>
      <c r="IAV72"/>
      <c r="IAW72"/>
      <c r="IAX72"/>
      <c r="IAY72"/>
      <c r="IAZ72"/>
      <c r="IBA72"/>
      <c r="IBB72"/>
      <c r="IBC72"/>
      <c r="IBD72"/>
      <c r="IBE72"/>
      <c r="IBF72"/>
      <c r="IBG72"/>
      <c r="IBH72"/>
      <c r="IBI72"/>
      <c r="IBJ72"/>
      <c r="IBK72"/>
      <c r="IBL72"/>
      <c r="IBM72"/>
      <c r="IBN72"/>
      <c r="IBO72"/>
      <c r="IBP72"/>
      <c r="IBQ72"/>
      <c r="IBR72"/>
      <c r="IBS72"/>
      <c r="IBT72"/>
      <c r="IBU72"/>
      <c r="IBV72"/>
      <c r="IBW72"/>
      <c r="IBX72"/>
      <c r="IBY72"/>
      <c r="IBZ72"/>
      <c r="ICA72"/>
      <c r="ICB72"/>
      <c r="ICC72"/>
      <c r="ICD72"/>
      <c r="ICE72"/>
      <c r="ICF72"/>
      <c r="ICG72"/>
      <c r="ICH72"/>
      <c r="ICI72"/>
      <c r="ICJ72"/>
      <c r="ICK72"/>
      <c r="ICL72"/>
      <c r="ICM72"/>
      <c r="ICN72"/>
      <c r="ICO72"/>
      <c r="ICP72"/>
      <c r="ICQ72"/>
      <c r="ICR72"/>
      <c r="ICS72"/>
      <c r="ICT72"/>
      <c r="ICU72"/>
      <c r="ICV72"/>
      <c r="ICW72"/>
      <c r="ICX72"/>
      <c r="ICY72"/>
      <c r="ICZ72"/>
      <c r="IDA72"/>
      <c r="IDB72"/>
      <c r="IDC72"/>
      <c r="IDD72"/>
      <c r="IDE72"/>
      <c r="IDF72"/>
      <c r="IDG72"/>
      <c r="IDH72"/>
      <c r="IDI72"/>
      <c r="IDJ72"/>
      <c r="IDK72"/>
      <c r="IDL72"/>
      <c r="IDM72"/>
      <c r="IDN72"/>
      <c r="IDO72"/>
      <c r="IDP72"/>
      <c r="IDQ72"/>
      <c r="IDR72"/>
      <c r="IDS72"/>
      <c r="IDT72"/>
      <c r="IDU72"/>
      <c r="IDV72"/>
      <c r="IDW72"/>
      <c r="IDX72"/>
      <c r="IDY72"/>
      <c r="IDZ72"/>
      <c r="IEA72"/>
      <c r="IEB72"/>
      <c r="IEC72"/>
      <c r="IED72"/>
      <c r="IEE72"/>
      <c r="IEF72"/>
      <c r="IEG72"/>
      <c r="IEH72"/>
      <c r="IEI72"/>
      <c r="IEJ72"/>
      <c r="IEK72"/>
      <c r="IEL72"/>
      <c r="IEM72"/>
      <c r="IEN72"/>
      <c r="IEO72"/>
      <c r="IEP72"/>
      <c r="IEQ72"/>
      <c r="IER72"/>
      <c r="IES72"/>
      <c r="IET72"/>
      <c r="IEU72"/>
      <c r="IEV72"/>
      <c r="IEW72"/>
      <c r="IEX72"/>
      <c r="IEY72"/>
      <c r="IEZ72"/>
      <c r="IFA72"/>
      <c r="IFB72"/>
      <c r="IFC72"/>
      <c r="IFD72"/>
      <c r="IFE72"/>
      <c r="IFF72"/>
      <c r="IFG72"/>
      <c r="IFH72"/>
      <c r="IFI72"/>
      <c r="IFJ72"/>
      <c r="IFK72"/>
      <c r="IFL72"/>
      <c r="IFM72"/>
      <c r="IFN72"/>
      <c r="IFO72"/>
      <c r="IFP72"/>
      <c r="IFQ72"/>
      <c r="IFR72"/>
      <c r="IFS72"/>
      <c r="IFT72"/>
      <c r="IFU72"/>
      <c r="IFV72"/>
      <c r="IFW72"/>
      <c r="IFX72"/>
      <c r="IFY72"/>
      <c r="IFZ72"/>
      <c r="IGA72"/>
      <c r="IGB72"/>
      <c r="IGC72"/>
      <c r="IGD72"/>
      <c r="IGE72"/>
      <c r="IGF72"/>
      <c r="IGG72"/>
      <c r="IGH72"/>
      <c r="IGI72"/>
      <c r="IGJ72"/>
      <c r="IGK72"/>
      <c r="IGL72"/>
      <c r="IGM72"/>
      <c r="IGN72"/>
      <c r="IGO72"/>
      <c r="IGP72"/>
      <c r="IGQ72"/>
      <c r="IGR72"/>
      <c r="IGS72"/>
      <c r="IGT72"/>
      <c r="IGU72"/>
      <c r="IGV72"/>
      <c r="IGW72"/>
      <c r="IGX72"/>
      <c r="IGY72"/>
      <c r="IGZ72"/>
      <c r="IHA72"/>
      <c r="IHB72"/>
      <c r="IHC72"/>
      <c r="IHD72"/>
      <c r="IHE72"/>
      <c r="IHF72"/>
      <c r="IHG72"/>
      <c r="IHH72"/>
      <c r="IHI72"/>
      <c r="IHJ72"/>
      <c r="IHK72"/>
      <c r="IHL72"/>
      <c r="IHM72"/>
      <c r="IHN72"/>
      <c r="IHO72"/>
      <c r="IHP72"/>
      <c r="IHQ72"/>
      <c r="IHR72"/>
      <c r="IHS72"/>
      <c r="IHT72"/>
      <c r="IHU72"/>
      <c r="IHV72"/>
      <c r="IHW72"/>
      <c r="IHX72"/>
      <c r="IHY72"/>
      <c r="IHZ72"/>
      <c r="IIA72"/>
      <c r="IIB72"/>
      <c r="IIC72"/>
      <c r="IID72"/>
      <c r="IIE72"/>
      <c r="IIF72"/>
      <c r="IIG72"/>
      <c r="IIH72"/>
      <c r="III72"/>
      <c r="IIJ72"/>
      <c r="IIK72"/>
      <c r="IIL72"/>
      <c r="IIM72"/>
      <c r="IIN72"/>
      <c r="IIO72"/>
      <c r="IIP72"/>
      <c r="IIQ72"/>
      <c r="IIR72"/>
      <c r="IIS72"/>
      <c r="IIT72"/>
      <c r="IIU72"/>
      <c r="IIV72"/>
      <c r="IIW72"/>
      <c r="IIX72"/>
      <c r="IIY72"/>
      <c r="IIZ72"/>
      <c r="IJA72"/>
      <c r="IJB72"/>
      <c r="IJC72"/>
      <c r="IJD72"/>
      <c r="IJE72"/>
      <c r="IJF72"/>
      <c r="IJG72"/>
      <c r="IJH72"/>
      <c r="IJI72"/>
      <c r="IJJ72"/>
      <c r="IJK72"/>
      <c r="IJL72"/>
      <c r="IJM72"/>
      <c r="IJN72"/>
      <c r="IJO72"/>
      <c r="IJP72"/>
      <c r="IJQ72"/>
      <c r="IJR72"/>
      <c r="IJS72"/>
      <c r="IJT72"/>
      <c r="IJU72"/>
      <c r="IJV72"/>
      <c r="IJW72"/>
      <c r="IJX72"/>
      <c r="IJY72"/>
      <c r="IJZ72"/>
      <c r="IKA72"/>
      <c r="IKB72"/>
      <c r="IKC72"/>
      <c r="IKD72"/>
      <c r="IKE72"/>
      <c r="IKF72"/>
      <c r="IKG72"/>
      <c r="IKH72"/>
      <c r="IKI72"/>
      <c r="IKJ72"/>
      <c r="IKK72"/>
      <c r="IKL72"/>
      <c r="IKM72"/>
      <c r="IKN72"/>
      <c r="IKO72"/>
      <c r="IKP72"/>
      <c r="IKQ72"/>
      <c r="IKR72"/>
      <c r="IKS72"/>
      <c r="IKT72"/>
      <c r="IKU72"/>
      <c r="IKV72"/>
      <c r="IKW72"/>
      <c r="IKX72"/>
      <c r="IKY72"/>
      <c r="IKZ72"/>
      <c r="ILA72"/>
      <c r="ILB72"/>
      <c r="ILC72"/>
      <c r="ILD72"/>
      <c r="ILE72"/>
      <c r="ILF72"/>
      <c r="ILG72"/>
      <c r="ILH72"/>
      <c r="ILI72"/>
      <c r="ILJ72"/>
      <c r="ILK72"/>
      <c r="ILL72"/>
      <c r="ILM72"/>
      <c r="ILN72"/>
      <c r="ILO72"/>
      <c r="ILP72"/>
      <c r="ILQ72"/>
      <c r="ILR72"/>
      <c r="ILS72"/>
      <c r="ILT72"/>
      <c r="ILU72"/>
      <c r="ILV72"/>
      <c r="ILW72"/>
      <c r="ILX72"/>
      <c r="ILY72"/>
      <c r="ILZ72"/>
      <c r="IMA72"/>
      <c r="IMB72"/>
      <c r="IMC72"/>
      <c r="IMD72"/>
      <c r="IME72"/>
      <c r="IMF72"/>
      <c r="IMG72"/>
      <c r="IMH72"/>
      <c r="IMI72"/>
      <c r="IMJ72"/>
      <c r="IMK72"/>
      <c r="IML72"/>
      <c r="IMM72"/>
      <c r="IMN72"/>
      <c r="IMO72"/>
      <c r="IMP72"/>
      <c r="IMQ72"/>
      <c r="IMR72"/>
      <c r="IMS72"/>
      <c r="IMT72"/>
      <c r="IMU72"/>
      <c r="IMV72"/>
      <c r="IMW72"/>
      <c r="IMX72"/>
      <c r="IMY72"/>
      <c r="IMZ72"/>
      <c r="INA72"/>
      <c r="INB72"/>
      <c r="INC72"/>
      <c r="IND72"/>
      <c r="INE72"/>
      <c r="INF72"/>
      <c r="ING72"/>
      <c r="INH72"/>
      <c r="INI72"/>
      <c r="INJ72"/>
      <c r="INK72"/>
      <c r="INL72"/>
      <c r="INM72"/>
      <c r="INN72"/>
      <c r="INO72"/>
      <c r="INP72"/>
      <c r="INQ72"/>
      <c r="INR72"/>
      <c r="INS72"/>
      <c r="INT72"/>
      <c r="INU72"/>
      <c r="INV72"/>
      <c r="INW72"/>
      <c r="INX72"/>
      <c r="INY72"/>
      <c r="INZ72"/>
      <c r="IOA72"/>
      <c r="IOB72"/>
      <c r="IOC72"/>
      <c r="IOD72"/>
      <c r="IOE72"/>
      <c r="IOF72"/>
      <c r="IOG72"/>
      <c r="IOH72"/>
      <c r="IOI72"/>
      <c r="IOJ72"/>
      <c r="IOK72"/>
      <c r="IOL72"/>
      <c r="IOM72"/>
      <c r="ION72"/>
      <c r="IOO72"/>
      <c r="IOP72"/>
      <c r="IOQ72"/>
      <c r="IOR72"/>
      <c r="IOS72"/>
      <c r="IOT72"/>
      <c r="IOU72"/>
      <c r="IOV72"/>
      <c r="IOW72"/>
      <c r="IOX72"/>
      <c r="IOY72"/>
      <c r="IOZ72"/>
      <c r="IPA72"/>
      <c r="IPB72"/>
      <c r="IPC72"/>
      <c r="IPD72"/>
      <c r="IPE72"/>
      <c r="IPF72"/>
      <c r="IPG72"/>
      <c r="IPH72"/>
      <c r="IPI72"/>
      <c r="IPJ72"/>
      <c r="IPK72"/>
      <c r="IPL72"/>
      <c r="IPM72"/>
      <c r="IPN72"/>
      <c r="IPO72"/>
      <c r="IPP72"/>
      <c r="IPQ72"/>
      <c r="IPR72"/>
      <c r="IPS72"/>
      <c r="IPT72"/>
      <c r="IPU72"/>
      <c r="IPV72"/>
      <c r="IPW72"/>
      <c r="IPX72"/>
      <c r="IPY72"/>
      <c r="IPZ72"/>
      <c r="IQA72"/>
      <c r="IQB72"/>
      <c r="IQC72"/>
      <c r="IQD72"/>
      <c r="IQE72"/>
      <c r="IQF72"/>
      <c r="IQG72"/>
      <c r="IQH72"/>
      <c r="IQI72"/>
      <c r="IQJ72"/>
      <c r="IQK72"/>
      <c r="IQL72"/>
      <c r="IQM72"/>
      <c r="IQN72"/>
      <c r="IQO72"/>
      <c r="IQP72"/>
      <c r="IQQ72"/>
      <c r="IQR72"/>
      <c r="IQS72"/>
      <c r="IQT72"/>
      <c r="IQU72"/>
      <c r="IQV72"/>
      <c r="IQW72"/>
      <c r="IQX72"/>
      <c r="IQY72"/>
      <c r="IQZ72"/>
      <c r="IRA72"/>
      <c r="IRB72"/>
      <c r="IRC72"/>
      <c r="IRD72"/>
      <c r="IRE72"/>
      <c r="IRF72"/>
      <c r="IRG72"/>
      <c r="IRH72"/>
      <c r="IRI72"/>
      <c r="IRJ72"/>
      <c r="IRK72"/>
      <c r="IRL72"/>
      <c r="IRM72"/>
      <c r="IRN72"/>
      <c r="IRO72"/>
      <c r="IRP72"/>
      <c r="IRQ72"/>
      <c r="IRR72"/>
      <c r="IRS72"/>
      <c r="IRT72"/>
      <c r="IRU72"/>
      <c r="IRV72"/>
      <c r="IRW72"/>
      <c r="IRX72"/>
      <c r="IRY72"/>
      <c r="IRZ72"/>
      <c r="ISA72"/>
      <c r="ISB72"/>
      <c r="ISC72"/>
      <c r="ISD72"/>
      <c r="ISE72"/>
      <c r="ISF72"/>
      <c r="ISG72"/>
      <c r="ISH72"/>
      <c r="ISI72"/>
      <c r="ISJ72"/>
      <c r="ISK72"/>
      <c r="ISL72"/>
      <c r="ISM72"/>
      <c r="ISN72"/>
      <c r="ISO72"/>
      <c r="ISP72"/>
      <c r="ISQ72"/>
      <c r="ISR72"/>
      <c r="ISS72"/>
      <c r="IST72"/>
      <c r="ISU72"/>
      <c r="ISV72"/>
      <c r="ISW72"/>
      <c r="ISX72"/>
      <c r="ISY72"/>
      <c r="ISZ72"/>
      <c r="ITA72"/>
      <c r="ITB72"/>
      <c r="ITC72"/>
      <c r="ITD72"/>
      <c r="ITE72"/>
      <c r="ITF72"/>
      <c r="ITG72"/>
      <c r="ITH72"/>
      <c r="ITI72"/>
      <c r="ITJ72"/>
      <c r="ITK72"/>
      <c r="ITL72"/>
      <c r="ITM72"/>
      <c r="ITN72"/>
      <c r="ITO72"/>
      <c r="ITP72"/>
      <c r="ITQ72"/>
      <c r="ITR72"/>
      <c r="ITS72"/>
      <c r="ITT72"/>
      <c r="ITU72"/>
      <c r="ITV72"/>
      <c r="ITW72"/>
      <c r="ITX72"/>
      <c r="ITY72"/>
      <c r="ITZ72"/>
      <c r="IUA72"/>
      <c r="IUB72"/>
      <c r="IUC72"/>
      <c r="IUD72"/>
      <c r="IUE72"/>
      <c r="IUF72"/>
      <c r="IUG72"/>
      <c r="IUH72"/>
      <c r="IUI72"/>
      <c r="IUJ72"/>
      <c r="IUK72"/>
      <c r="IUL72"/>
      <c r="IUM72"/>
      <c r="IUN72"/>
      <c r="IUO72"/>
      <c r="IUP72"/>
      <c r="IUQ72"/>
      <c r="IUR72"/>
      <c r="IUS72"/>
      <c r="IUT72"/>
      <c r="IUU72"/>
      <c r="IUV72"/>
      <c r="IUW72"/>
      <c r="IUX72"/>
      <c r="IUY72"/>
      <c r="IUZ72"/>
      <c r="IVA72"/>
      <c r="IVB72"/>
      <c r="IVC72"/>
      <c r="IVD72"/>
      <c r="IVE72"/>
      <c r="IVF72"/>
      <c r="IVG72"/>
      <c r="IVH72"/>
      <c r="IVI72"/>
      <c r="IVJ72"/>
      <c r="IVK72"/>
      <c r="IVL72"/>
      <c r="IVM72"/>
      <c r="IVN72"/>
      <c r="IVO72"/>
      <c r="IVP72"/>
      <c r="IVQ72"/>
      <c r="IVR72"/>
      <c r="IVS72"/>
      <c r="IVT72"/>
      <c r="IVU72"/>
      <c r="IVV72"/>
      <c r="IVW72"/>
      <c r="IVX72"/>
      <c r="IVY72"/>
      <c r="IVZ72"/>
      <c r="IWA72"/>
      <c r="IWB72"/>
      <c r="IWC72"/>
      <c r="IWD72"/>
      <c r="IWE72"/>
      <c r="IWF72"/>
      <c r="IWG72"/>
      <c r="IWH72"/>
      <c r="IWI72"/>
      <c r="IWJ72"/>
      <c r="IWK72"/>
      <c r="IWL72"/>
      <c r="IWM72"/>
      <c r="IWN72"/>
      <c r="IWO72"/>
      <c r="IWP72"/>
      <c r="IWQ72"/>
      <c r="IWR72"/>
      <c r="IWS72"/>
      <c r="IWT72"/>
      <c r="IWU72"/>
      <c r="IWV72"/>
      <c r="IWW72"/>
      <c r="IWX72"/>
      <c r="IWY72"/>
      <c r="IWZ72"/>
      <c r="IXA72"/>
      <c r="IXB72"/>
      <c r="IXC72"/>
      <c r="IXD72"/>
      <c r="IXE72"/>
      <c r="IXF72"/>
      <c r="IXG72"/>
      <c r="IXH72"/>
      <c r="IXI72"/>
      <c r="IXJ72"/>
      <c r="IXK72"/>
      <c r="IXL72"/>
      <c r="IXM72"/>
      <c r="IXN72"/>
      <c r="IXO72"/>
      <c r="IXP72"/>
      <c r="IXQ72"/>
      <c r="IXR72"/>
      <c r="IXS72"/>
      <c r="IXT72"/>
      <c r="IXU72"/>
      <c r="IXV72"/>
      <c r="IXW72"/>
      <c r="IXX72"/>
      <c r="IXY72"/>
      <c r="IXZ72"/>
      <c r="IYA72"/>
      <c r="IYB72"/>
      <c r="IYC72"/>
      <c r="IYD72"/>
      <c r="IYE72"/>
      <c r="IYF72"/>
      <c r="IYG72"/>
      <c r="IYH72"/>
      <c r="IYI72"/>
      <c r="IYJ72"/>
      <c r="IYK72"/>
      <c r="IYL72"/>
      <c r="IYM72"/>
      <c r="IYN72"/>
      <c r="IYO72"/>
      <c r="IYP72"/>
      <c r="IYQ72"/>
      <c r="IYR72"/>
      <c r="IYS72"/>
      <c r="IYT72"/>
      <c r="IYU72"/>
      <c r="IYV72"/>
      <c r="IYW72"/>
      <c r="IYX72"/>
      <c r="IYY72"/>
      <c r="IYZ72"/>
      <c r="IZA72"/>
      <c r="IZB72"/>
      <c r="IZC72"/>
      <c r="IZD72"/>
      <c r="IZE72"/>
      <c r="IZF72"/>
      <c r="IZG72"/>
      <c r="IZH72"/>
      <c r="IZI72"/>
      <c r="IZJ72"/>
      <c r="IZK72"/>
      <c r="IZL72"/>
      <c r="IZM72"/>
      <c r="IZN72"/>
      <c r="IZO72"/>
      <c r="IZP72"/>
      <c r="IZQ72"/>
      <c r="IZR72"/>
      <c r="IZS72"/>
      <c r="IZT72"/>
      <c r="IZU72"/>
      <c r="IZV72"/>
      <c r="IZW72"/>
      <c r="IZX72"/>
      <c r="IZY72"/>
      <c r="IZZ72"/>
      <c r="JAA72"/>
      <c r="JAB72"/>
      <c r="JAC72"/>
      <c r="JAD72"/>
      <c r="JAE72"/>
      <c r="JAF72"/>
      <c r="JAG72"/>
      <c r="JAH72"/>
      <c r="JAI72"/>
      <c r="JAJ72"/>
      <c r="JAK72"/>
      <c r="JAL72"/>
      <c r="JAM72"/>
      <c r="JAN72"/>
      <c r="JAO72"/>
      <c r="JAP72"/>
      <c r="JAQ72"/>
      <c r="JAR72"/>
      <c r="JAS72"/>
      <c r="JAT72"/>
      <c r="JAU72"/>
      <c r="JAV72"/>
      <c r="JAW72"/>
      <c r="JAX72"/>
      <c r="JAY72"/>
      <c r="JAZ72"/>
      <c r="JBA72"/>
      <c r="JBB72"/>
      <c r="JBC72"/>
      <c r="JBD72"/>
      <c r="JBE72"/>
      <c r="JBF72"/>
      <c r="JBG72"/>
      <c r="JBH72"/>
      <c r="JBI72"/>
      <c r="JBJ72"/>
      <c r="JBK72"/>
      <c r="JBL72"/>
      <c r="JBM72"/>
      <c r="JBN72"/>
      <c r="JBO72"/>
      <c r="JBP72"/>
      <c r="JBQ72"/>
      <c r="JBR72"/>
      <c r="JBS72"/>
      <c r="JBT72"/>
      <c r="JBU72"/>
      <c r="JBV72"/>
      <c r="JBW72"/>
      <c r="JBX72"/>
      <c r="JBY72"/>
      <c r="JBZ72"/>
      <c r="JCA72"/>
      <c r="JCB72"/>
      <c r="JCC72"/>
      <c r="JCD72"/>
      <c r="JCE72"/>
      <c r="JCF72"/>
      <c r="JCG72"/>
      <c r="JCH72"/>
      <c r="JCI72"/>
      <c r="JCJ72"/>
      <c r="JCK72"/>
      <c r="JCL72"/>
      <c r="JCM72"/>
      <c r="JCN72"/>
      <c r="JCO72"/>
      <c r="JCP72"/>
      <c r="JCQ72"/>
      <c r="JCR72"/>
      <c r="JCS72"/>
      <c r="JCT72"/>
      <c r="JCU72"/>
      <c r="JCV72"/>
      <c r="JCW72"/>
      <c r="JCX72"/>
      <c r="JCY72"/>
      <c r="JCZ72"/>
      <c r="JDA72"/>
      <c r="JDB72"/>
      <c r="JDC72"/>
      <c r="JDD72"/>
      <c r="JDE72"/>
      <c r="JDF72"/>
      <c r="JDG72"/>
      <c r="JDH72"/>
      <c r="JDI72"/>
      <c r="JDJ72"/>
      <c r="JDK72"/>
      <c r="JDL72"/>
      <c r="JDM72"/>
      <c r="JDN72"/>
      <c r="JDO72"/>
      <c r="JDP72"/>
      <c r="JDQ72"/>
      <c r="JDR72"/>
      <c r="JDS72"/>
      <c r="JDT72"/>
      <c r="JDU72"/>
      <c r="JDV72"/>
      <c r="JDW72"/>
      <c r="JDX72"/>
      <c r="JDY72"/>
      <c r="JDZ72"/>
      <c r="JEA72"/>
      <c r="JEB72"/>
      <c r="JEC72"/>
      <c r="JED72"/>
      <c r="JEE72"/>
      <c r="JEF72"/>
      <c r="JEG72"/>
      <c r="JEH72"/>
      <c r="JEI72"/>
      <c r="JEJ72"/>
      <c r="JEK72"/>
      <c r="JEL72"/>
      <c r="JEM72"/>
      <c r="JEN72"/>
      <c r="JEO72"/>
      <c r="JEP72"/>
      <c r="JEQ72"/>
      <c r="JER72"/>
      <c r="JES72"/>
      <c r="JET72"/>
      <c r="JEU72"/>
      <c r="JEV72"/>
      <c r="JEW72"/>
      <c r="JEX72"/>
      <c r="JEY72"/>
      <c r="JEZ72"/>
      <c r="JFA72"/>
      <c r="JFB72"/>
      <c r="JFC72"/>
      <c r="JFD72"/>
      <c r="JFE72"/>
      <c r="JFF72"/>
      <c r="JFG72"/>
      <c r="JFH72"/>
      <c r="JFI72"/>
      <c r="JFJ72"/>
      <c r="JFK72"/>
      <c r="JFL72"/>
      <c r="JFM72"/>
      <c r="JFN72"/>
      <c r="JFO72"/>
      <c r="JFP72"/>
      <c r="JFQ72"/>
      <c r="JFR72"/>
      <c r="JFS72"/>
      <c r="JFT72"/>
      <c r="JFU72"/>
      <c r="JFV72"/>
      <c r="JFW72"/>
      <c r="JFX72"/>
      <c r="JFY72"/>
      <c r="JFZ72"/>
      <c r="JGA72"/>
      <c r="JGB72"/>
      <c r="JGC72"/>
      <c r="JGD72"/>
      <c r="JGE72"/>
      <c r="JGF72"/>
      <c r="JGG72"/>
      <c r="JGH72"/>
      <c r="JGI72"/>
      <c r="JGJ72"/>
      <c r="JGK72"/>
      <c r="JGL72"/>
      <c r="JGM72"/>
      <c r="JGN72"/>
      <c r="JGO72"/>
      <c r="JGP72"/>
      <c r="JGQ72"/>
      <c r="JGR72"/>
      <c r="JGS72"/>
      <c r="JGT72"/>
      <c r="JGU72"/>
      <c r="JGV72"/>
      <c r="JGW72"/>
      <c r="JGX72"/>
      <c r="JGY72"/>
      <c r="JGZ72"/>
      <c r="JHA72"/>
      <c r="JHB72"/>
      <c r="JHC72"/>
      <c r="JHD72"/>
      <c r="JHE72"/>
      <c r="JHF72"/>
      <c r="JHG72"/>
      <c r="JHH72"/>
      <c r="JHI72"/>
      <c r="JHJ72"/>
      <c r="JHK72"/>
      <c r="JHL72"/>
      <c r="JHM72"/>
      <c r="JHN72"/>
      <c r="JHO72"/>
      <c r="JHP72"/>
      <c r="JHQ72"/>
      <c r="JHR72"/>
      <c r="JHS72"/>
      <c r="JHT72"/>
      <c r="JHU72"/>
      <c r="JHV72"/>
      <c r="JHW72"/>
      <c r="JHX72"/>
      <c r="JHY72"/>
      <c r="JHZ72"/>
      <c r="JIA72"/>
      <c r="JIB72"/>
      <c r="JIC72"/>
      <c r="JID72"/>
      <c r="JIE72"/>
      <c r="JIF72"/>
      <c r="JIG72"/>
      <c r="JIH72"/>
      <c r="JII72"/>
      <c r="JIJ72"/>
      <c r="JIK72"/>
      <c r="JIL72"/>
      <c r="JIM72"/>
      <c r="JIN72"/>
      <c r="JIO72"/>
      <c r="JIP72"/>
      <c r="JIQ72"/>
      <c r="JIR72"/>
      <c r="JIS72"/>
      <c r="JIT72"/>
      <c r="JIU72"/>
      <c r="JIV72"/>
      <c r="JIW72"/>
      <c r="JIX72"/>
      <c r="JIY72"/>
      <c r="JIZ72"/>
      <c r="JJA72"/>
      <c r="JJB72"/>
      <c r="JJC72"/>
      <c r="JJD72"/>
      <c r="JJE72"/>
      <c r="JJF72"/>
      <c r="JJG72"/>
      <c r="JJH72"/>
      <c r="JJI72"/>
      <c r="JJJ72"/>
      <c r="JJK72"/>
      <c r="JJL72"/>
      <c r="JJM72"/>
      <c r="JJN72"/>
      <c r="JJO72"/>
      <c r="JJP72"/>
      <c r="JJQ72"/>
      <c r="JJR72"/>
      <c r="JJS72"/>
      <c r="JJT72"/>
      <c r="JJU72"/>
      <c r="JJV72"/>
      <c r="JJW72"/>
      <c r="JJX72"/>
      <c r="JJY72"/>
      <c r="JJZ72"/>
      <c r="JKA72"/>
      <c r="JKB72"/>
      <c r="JKC72"/>
      <c r="JKD72"/>
      <c r="JKE72"/>
      <c r="JKF72"/>
      <c r="JKG72"/>
      <c r="JKH72"/>
      <c r="JKI72"/>
      <c r="JKJ72"/>
      <c r="JKK72"/>
      <c r="JKL72"/>
      <c r="JKM72"/>
      <c r="JKN72"/>
      <c r="JKO72"/>
      <c r="JKP72"/>
      <c r="JKQ72"/>
      <c r="JKR72"/>
      <c r="JKS72"/>
      <c r="JKT72"/>
      <c r="JKU72"/>
      <c r="JKV72"/>
      <c r="JKW72"/>
      <c r="JKX72"/>
      <c r="JKY72"/>
      <c r="JKZ72"/>
      <c r="JLA72"/>
      <c r="JLB72"/>
      <c r="JLC72"/>
      <c r="JLD72"/>
      <c r="JLE72"/>
      <c r="JLF72"/>
      <c r="JLG72"/>
      <c r="JLH72"/>
      <c r="JLI72"/>
      <c r="JLJ72"/>
      <c r="JLK72"/>
      <c r="JLL72"/>
      <c r="JLM72"/>
      <c r="JLN72"/>
      <c r="JLO72"/>
      <c r="JLP72"/>
      <c r="JLQ72"/>
      <c r="JLR72"/>
      <c r="JLS72"/>
      <c r="JLT72"/>
      <c r="JLU72"/>
      <c r="JLV72"/>
      <c r="JLW72"/>
      <c r="JLX72"/>
      <c r="JLY72"/>
      <c r="JLZ72"/>
      <c r="JMA72"/>
      <c r="JMB72"/>
      <c r="JMC72"/>
      <c r="JMD72"/>
      <c r="JME72"/>
      <c r="JMF72"/>
      <c r="JMG72"/>
      <c r="JMH72"/>
      <c r="JMI72"/>
      <c r="JMJ72"/>
      <c r="JMK72"/>
      <c r="JML72"/>
      <c r="JMM72"/>
      <c r="JMN72"/>
      <c r="JMO72"/>
      <c r="JMP72"/>
      <c r="JMQ72"/>
      <c r="JMR72"/>
      <c r="JMS72"/>
      <c r="JMT72"/>
      <c r="JMU72"/>
      <c r="JMV72"/>
      <c r="JMW72"/>
      <c r="JMX72"/>
      <c r="JMY72"/>
      <c r="JMZ72"/>
      <c r="JNA72"/>
      <c r="JNB72"/>
      <c r="JNC72"/>
      <c r="JND72"/>
      <c r="JNE72"/>
      <c r="JNF72"/>
      <c r="JNG72"/>
      <c r="JNH72"/>
      <c r="JNI72"/>
      <c r="JNJ72"/>
      <c r="JNK72"/>
      <c r="JNL72"/>
      <c r="JNM72"/>
      <c r="JNN72"/>
      <c r="JNO72"/>
      <c r="JNP72"/>
      <c r="JNQ72"/>
      <c r="JNR72"/>
      <c r="JNS72"/>
      <c r="JNT72"/>
      <c r="JNU72"/>
      <c r="JNV72"/>
      <c r="JNW72"/>
      <c r="JNX72"/>
      <c r="JNY72"/>
      <c r="JNZ72"/>
      <c r="JOA72"/>
      <c r="JOB72"/>
      <c r="JOC72"/>
      <c r="JOD72"/>
      <c r="JOE72"/>
      <c r="JOF72"/>
      <c r="JOG72"/>
      <c r="JOH72"/>
      <c r="JOI72"/>
      <c r="JOJ72"/>
      <c r="JOK72"/>
      <c r="JOL72"/>
      <c r="JOM72"/>
      <c r="JON72"/>
      <c r="JOO72"/>
      <c r="JOP72"/>
      <c r="JOQ72"/>
      <c r="JOR72"/>
      <c r="JOS72"/>
      <c r="JOT72"/>
      <c r="JOU72"/>
      <c r="JOV72"/>
      <c r="JOW72"/>
      <c r="JOX72"/>
      <c r="JOY72"/>
      <c r="JOZ72"/>
      <c r="JPA72"/>
      <c r="JPB72"/>
      <c r="JPC72"/>
      <c r="JPD72"/>
      <c r="JPE72"/>
      <c r="JPF72"/>
      <c r="JPG72"/>
      <c r="JPH72"/>
      <c r="JPI72"/>
      <c r="JPJ72"/>
      <c r="JPK72"/>
      <c r="JPL72"/>
      <c r="JPM72"/>
      <c r="JPN72"/>
      <c r="JPO72"/>
      <c r="JPP72"/>
      <c r="JPQ72"/>
      <c r="JPR72"/>
      <c r="JPS72"/>
      <c r="JPT72"/>
      <c r="JPU72"/>
      <c r="JPV72"/>
      <c r="JPW72"/>
      <c r="JPX72"/>
      <c r="JPY72"/>
      <c r="JPZ72"/>
      <c r="JQA72"/>
      <c r="JQB72"/>
      <c r="JQC72"/>
      <c r="JQD72"/>
      <c r="JQE72"/>
      <c r="JQF72"/>
      <c r="JQG72"/>
      <c r="JQH72"/>
      <c r="JQI72"/>
      <c r="JQJ72"/>
      <c r="JQK72"/>
      <c r="JQL72"/>
      <c r="JQM72"/>
      <c r="JQN72"/>
      <c r="JQO72"/>
      <c r="JQP72"/>
      <c r="JQQ72"/>
      <c r="JQR72"/>
      <c r="JQS72"/>
      <c r="JQT72"/>
      <c r="JQU72"/>
      <c r="JQV72"/>
      <c r="JQW72"/>
      <c r="JQX72"/>
      <c r="JQY72"/>
      <c r="JQZ72"/>
      <c r="JRA72"/>
      <c r="JRB72"/>
      <c r="JRC72"/>
      <c r="JRD72"/>
      <c r="JRE72"/>
      <c r="JRF72"/>
      <c r="JRG72"/>
      <c r="JRH72"/>
      <c r="JRI72"/>
      <c r="JRJ72"/>
      <c r="JRK72"/>
      <c r="JRL72"/>
      <c r="JRM72"/>
      <c r="JRN72"/>
      <c r="JRO72"/>
      <c r="JRP72"/>
      <c r="JRQ72"/>
      <c r="JRR72"/>
      <c r="JRS72"/>
      <c r="JRT72"/>
      <c r="JRU72"/>
      <c r="JRV72"/>
      <c r="JRW72"/>
      <c r="JRX72"/>
      <c r="JRY72"/>
      <c r="JRZ72"/>
      <c r="JSA72"/>
      <c r="JSB72"/>
      <c r="JSC72"/>
      <c r="JSD72"/>
      <c r="JSE72"/>
      <c r="JSF72"/>
      <c r="JSG72"/>
      <c r="JSH72"/>
      <c r="JSI72"/>
      <c r="JSJ72"/>
      <c r="JSK72"/>
      <c r="JSL72"/>
      <c r="JSM72"/>
      <c r="JSN72"/>
      <c r="JSO72"/>
      <c r="JSP72"/>
      <c r="JSQ72"/>
      <c r="JSR72"/>
      <c r="JSS72"/>
      <c r="JST72"/>
      <c r="JSU72"/>
      <c r="JSV72"/>
      <c r="JSW72"/>
      <c r="JSX72"/>
      <c r="JSY72"/>
      <c r="JSZ72"/>
      <c r="JTA72"/>
      <c r="JTB72"/>
      <c r="JTC72"/>
      <c r="JTD72"/>
      <c r="JTE72"/>
      <c r="JTF72"/>
      <c r="JTG72"/>
      <c r="JTH72"/>
      <c r="JTI72"/>
      <c r="JTJ72"/>
      <c r="JTK72"/>
      <c r="JTL72"/>
      <c r="JTM72"/>
      <c r="JTN72"/>
      <c r="JTO72"/>
      <c r="JTP72"/>
      <c r="JTQ72"/>
      <c r="JTR72"/>
      <c r="JTS72"/>
      <c r="JTT72"/>
      <c r="JTU72"/>
      <c r="JTV72"/>
      <c r="JTW72"/>
      <c r="JTX72"/>
      <c r="JTY72"/>
      <c r="JTZ72"/>
      <c r="JUA72"/>
      <c r="JUB72"/>
      <c r="JUC72"/>
      <c r="JUD72"/>
      <c r="JUE72"/>
      <c r="JUF72"/>
      <c r="JUG72"/>
      <c r="JUH72"/>
      <c r="JUI72"/>
      <c r="JUJ72"/>
      <c r="JUK72"/>
      <c r="JUL72"/>
      <c r="JUM72"/>
      <c r="JUN72"/>
      <c r="JUO72"/>
      <c r="JUP72"/>
      <c r="JUQ72"/>
      <c r="JUR72"/>
      <c r="JUS72"/>
      <c r="JUT72"/>
      <c r="JUU72"/>
      <c r="JUV72"/>
      <c r="JUW72"/>
      <c r="JUX72"/>
      <c r="JUY72"/>
      <c r="JUZ72"/>
      <c r="JVA72"/>
      <c r="JVB72"/>
      <c r="JVC72"/>
      <c r="JVD72"/>
      <c r="JVE72"/>
      <c r="JVF72"/>
      <c r="JVG72"/>
      <c r="JVH72"/>
      <c r="JVI72"/>
      <c r="JVJ72"/>
      <c r="JVK72"/>
      <c r="JVL72"/>
      <c r="JVM72"/>
      <c r="JVN72"/>
      <c r="JVO72"/>
      <c r="JVP72"/>
      <c r="JVQ72"/>
      <c r="JVR72"/>
      <c r="JVS72"/>
      <c r="JVT72"/>
      <c r="JVU72"/>
      <c r="JVV72"/>
      <c r="JVW72"/>
      <c r="JVX72"/>
      <c r="JVY72"/>
      <c r="JVZ72"/>
      <c r="JWA72"/>
      <c r="JWB72"/>
      <c r="JWC72"/>
      <c r="JWD72"/>
      <c r="JWE72"/>
      <c r="JWF72"/>
      <c r="JWG72"/>
      <c r="JWH72"/>
      <c r="JWI72"/>
      <c r="JWJ72"/>
      <c r="JWK72"/>
      <c r="JWL72"/>
      <c r="JWM72"/>
      <c r="JWN72"/>
      <c r="JWO72"/>
      <c r="JWP72"/>
      <c r="JWQ72"/>
      <c r="JWR72"/>
      <c r="JWS72"/>
      <c r="JWT72"/>
      <c r="JWU72"/>
      <c r="JWV72"/>
      <c r="JWW72"/>
      <c r="JWX72"/>
      <c r="JWY72"/>
      <c r="JWZ72"/>
      <c r="JXA72"/>
      <c r="JXB72"/>
      <c r="JXC72"/>
      <c r="JXD72"/>
      <c r="JXE72"/>
      <c r="JXF72"/>
      <c r="JXG72"/>
      <c r="JXH72"/>
      <c r="JXI72"/>
      <c r="JXJ72"/>
      <c r="JXK72"/>
      <c r="JXL72"/>
      <c r="JXM72"/>
      <c r="JXN72"/>
      <c r="JXO72"/>
      <c r="JXP72"/>
      <c r="JXQ72"/>
      <c r="JXR72"/>
      <c r="JXS72"/>
      <c r="JXT72"/>
      <c r="JXU72"/>
      <c r="JXV72"/>
      <c r="JXW72"/>
      <c r="JXX72"/>
      <c r="JXY72"/>
      <c r="JXZ72"/>
      <c r="JYA72"/>
      <c r="JYB72"/>
      <c r="JYC72"/>
      <c r="JYD72"/>
      <c r="JYE72"/>
      <c r="JYF72"/>
      <c r="JYG72"/>
      <c r="JYH72"/>
      <c r="JYI72"/>
      <c r="JYJ72"/>
      <c r="JYK72"/>
      <c r="JYL72"/>
      <c r="JYM72"/>
      <c r="JYN72"/>
      <c r="JYO72"/>
      <c r="JYP72"/>
      <c r="JYQ72"/>
      <c r="JYR72"/>
      <c r="JYS72"/>
      <c r="JYT72"/>
      <c r="JYU72"/>
      <c r="JYV72"/>
      <c r="JYW72"/>
      <c r="JYX72"/>
      <c r="JYY72"/>
      <c r="JYZ72"/>
      <c r="JZA72"/>
      <c r="JZB72"/>
      <c r="JZC72"/>
      <c r="JZD72"/>
      <c r="JZE72"/>
      <c r="JZF72"/>
      <c r="JZG72"/>
      <c r="JZH72"/>
      <c r="JZI72"/>
      <c r="JZJ72"/>
      <c r="JZK72"/>
      <c r="JZL72"/>
      <c r="JZM72"/>
      <c r="JZN72"/>
      <c r="JZO72"/>
      <c r="JZP72"/>
      <c r="JZQ72"/>
      <c r="JZR72"/>
      <c r="JZS72"/>
      <c r="JZT72"/>
      <c r="JZU72"/>
      <c r="JZV72"/>
      <c r="JZW72"/>
      <c r="JZX72"/>
      <c r="JZY72"/>
      <c r="JZZ72"/>
      <c r="KAA72"/>
      <c r="KAB72"/>
      <c r="KAC72"/>
      <c r="KAD72"/>
      <c r="KAE72"/>
      <c r="KAF72"/>
      <c r="KAG72"/>
      <c r="KAH72"/>
      <c r="KAI72"/>
      <c r="KAJ72"/>
      <c r="KAK72"/>
      <c r="KAL72"/>
      <c r="KAM72"/>
      <c r="KAN72"/>
      <c r="KAO72"/>
      <c r="KAP72"/>
      <c r="KAQ72"/>
      <c r="KAR72"/>
      <c r="KAS72"/>
      <c r="KAT72"/>
      <c r="KAU72"/>
      <c r="KAV72"/>
      <c r="KAW72"/>
      <c r="KAX72"/>
      <c r="KAY72"/>
      <c r="KAZ72"/>
      <c r="KBA72"/>
      <c r="KBB72"/>
      <c r="KBC72"/>
      <c r="KBD72"/>
      <c r="KBE72"/>
      <c r="KBF72"/>
      <c r="KBG72"/>
      <c r="KBH72"/>
      <c r="KBI72"/>
      <c r="KBJ72"/>
      <c r="KBK72"/>
      <c r="KBL72"/>
      <c r="KBM72"/>
      <c r="KBN72"/>
      <c r="KBO72"/>
      <c r="KBP72"/>
      <c r="KBQ72"/>
      <c r="KBR72"/>
      <c r="KBS72"/>
      <c r="KBT72"/>
      <c r="KBU72"/>
      <c r="KBV72"/>
      <c r="KBW72"/>
      <c r="KBX72"/>
      <c r="KBY72"/>
      <c r="KBZ72"/>
      <c r="KCA72"/>
      <c r="KCB72"/>
      <c r="KCC72"/>
      <c r="KCD72"/>
      <c r="KCE72"/>
      <c r="KCF72"/>
      <c r="KCG72"/>
      <c r="KCH72"/>
      <c r="KCI72"/>
      <c r="KCJ72"/>
      <c r="KCK72"/>
      <c r="KCL72"/>
      <c r="KCM72"/>
      <c r="KCN72"/>
      <c r="KCO72"/>
      <c r="KCP72"/>
      <c r="KCQ72"/>
      <c r="KCR72"/>
      <c r="KCS72"/>
      <c r="KCT72"/>
      <c r="KCU72"/>
      <c r="KCV72"/>
      <c r="KCW72"/>
      <c r="KCX72"/>
      <c r="KCY72"/>
      <c r="KCZ72"/>
      <c r="KDA72"/>
      <c r="KDB72"/>
      <c r="KDC72"/>
      <c r="KDD72"/>
      <c r="KDE72"/>
      <c r="KDF72"/>
      <c r="KDG72"/>
      <c r="KDH72"/>
      <c r="KDI72"/>
      <c r="KDJ72"/>
      <c r="KDK72"/>
      <c r="KDL72"/>
      <c r="KDM72"/>
      <c r="KDN72"/>
      <c r="KDO72"/>
      <c r="KDP72"/>
      <c r="KDQ72"/>
      <c r="KDR72"/>
      <c r="KDS72"/>
      <c r="KDT72"/>
      <c r="KDU72"/>
      <c r="KDV72"/>
      <c r="KDW72"/>
      <c r="KDX72"/>
      <c r="KDY72"/>
      <c r="KDZ72"/>
      <c r="KEA72"/>
      <c r="KEB72"/>
      <c r="KEC72"/>
      <c r="KED72"/>
      <c r="KEE72"/>
      <c r="KEF72"/>
      <c r="KEG72"/>
      <c r="KEH72"/>
      <c r="KEI72"/>
      <c r="KEJ72"/>
      <c r="KEK72"/>
      <c r="KEL72"/>
      <c r="KEM72"/>
      <c r="KEN72"/>
      <c r="KEO72"/>
      <c r="KEP72"/>
      <c r="KEQ72"/>
      <c r="KER72"/>
      <c r="KES72"/>
      <c r="KET72"/>
      <c r="KEU72"/>
      <c r="KEV72"/>
      <c r="KEW72"/>
      <c r="KEX72"/>
      <c r="KEY72"/>
      <c r="KEZ72"/>
      <c r="KFA72"/>
      <c r="KFB72"/>
      <c r="KFC72"/>
      <c r="KFD72"/>
      <c r="KFE72"/>
      <c r="KFF72"/>
      <c r="KFG72"/>
      <c r="KFH72"/>
      <c r="KFI72"/>
      <c r="KFJ72"/>
      <c r="KFK72"/>
      <c r="KFL72"/>
      <c r="KFM72"/>
      <c r="KFN72"/>
      <c r="KFO72"/>
      <c r="KFP72"/>
      <c r="KFQ72"/>
      <c r="KFR72"/>
      <c r="KFS72"/>
      <c r="KFT72"/>
      <c r="KFU72"/>
      <c r="KFV72"/>
      <c r="KFW72"/>
      <c r="KFX72"/>
      <c r="KFY72"/>
      <c r="KFZ72"/>
      <c r="KGA72"/>
      <c r="KGB72"/>
      <c r="KGC72"/>
      <c r="KGD72"/>
      <c r="KGE72"/>
      <c r="KGF72"/>
      <c r="KGG72"/>
      <c r="KGH72"/>
      <c r="KGI72"/>
      <c r="KGJ72"/>
      <c r="KGK72"/>
      <c r="KGL72"/>
      <c r="KGM72"/>
      <c r="KGN72"/>
      <c r="KGO72"/>
      <c r="KGP72"/>
      <c r="KGQ72"/>
      <c r="KGR72"/>
      <c r="KGS72"/>
      <c r="KGT72"/>
      <c r="KGU72"/>
      <c r="KGV72"/>
      <c r="KGW72"/>
      <c r="KGX72"/>
      <c r="KGY72"/>
      <c r="KGZ72"/>
      <c r="KHA72"/>
      <c r="KHB72"/>
      <c r="KHC72"/>
      <c r="KHD72"/>
      <c r="KHE72"/>
      <c r="KHF72"/>
      <c r="KHG72"/>
      <c r="KHH72"/>
      <c r="KHI72"/>
      <c r="KHJ72"/>
      <c r="KHK72"/>
      <c r="KHL72"/>
      <c r="KHM72"/>
      <c r="KHN72"/>
      <c r="KHO72"/>
      <c r="KHP72"/>
      <c r="KHQ72"/>
      <c r="KHR72"/>
      <c r="KHS72"/>
      <c r="KHT72"/>
      <c r="KHU72"/>
      <c r="KHV72"/>
      <c r="KHW72"/>
      <c r="KHX72"/>
      <c r="KHY72"/>
      <c r="KHZ72"/>
      <c r="KIA72"/>
      <c r="KIB72"/>
      <c r="KIC72"/>
      <c r="KID72"/>
      <c r="KIE72"/>
      <c r="KIF72"/>
      <c r="KIG72"/>
      <c r="KIH72"/>
      <c r="KII72"/>
      <c r="KIJ72"/>
      <c r="KIK72"/>
      <c r="KIL72"/>
      <c r="KIM72"/>
      <c r="KIN72"/>
      <c r="KIO72"/>
      <c r="KIP72"/>
      <c r="KIQ72"/>
      <c r="KIR72"/>
      <c r="KIS72"/>
      <c r="KIT72"/>
      <c r="KIU72"/>
      <c r="KIV72"/>
      <c r="KIW72"/>
      <c r="KIX72"/>
      <c r="KIY72"/>
      <c r="KIZ72"/>
      <c r="KJA72"/>
      <c r="KJB72"/>
      <c r="KJC72"/>
      <c r="KJD72"/>
      <c r="KJE72"/>
      <c r="KJF72"/>
      <c r="KJG72"/>
      <c r="KJH72"/>
      <c r="KJI72"/>
      <c r="KJJ72"/>
      <c r="KJK72"/>
      <c r="KJL72"/>
      <c r="KJM72"/>
      <c r="KJN72"/>
      <c r="KJO72"/>
      <c r="KJP72"/>
      <c r="KJQ72"/>
      <c r="KJR72"/>
      <c r="KJS72"/>
      <c r="KJT72"/>
      <c r="KJU72"/>
      <c r="KJV72"/>
      <c r="KJW72"/>
      <c r="KJX72"/>
      <c r="KJY72"/>
      <c r="KJZ72"/>
      <c r="KKA72"/>
      <c r="KKB72"/>
      <c r="KKC72"/>
      <c r="KKD72"/>
      <c r="KKE72"/>
      <c r="KKF72"/>
      <c r="KKG72"/>
      <c r="KKH72"/>
      <c r="KKI72"/>
      <c r="KKJ72"/>
      <c r="KKK72"/>
      <c r="KKL72"/>
      <c r="KKM72"/>
      <c r="KKN72"/>
      <c r="KKO72"/>
      <c r="KKP72"/>
      <c r="KKQ72"/>
      <c r="KKR72"/>
      <c r="KKS72"/>
      <c r="KKT72"/>
      <c r="KKU72"/>
      <c r="KKV72"/>
      <c r="KKW72"/>
      <c r="KKX72"/>
      <c r="KKY72"/>
      <c r="KKZ72"/>
      <c r="KLA72"/>
      <c r="KLB72"/>
      <c r="KLC72"/>
      <c r="KLD72"/>
      <c r="KLE72"/>
      <c r="KLF72"/>
      <c r="KLG72"/>
      <c r="KLH72"/>
      <c r="KLI72"/>
      <c r="KLJ72"/>
      <c r="KLK72"/>
      <c r="KLL72"/>
      <c r="KLM72"/>
      <c r="KLN72"/>
      <c r="KLO72"/>
      <c r="KLP72"/>
      <c r="KLQ72"/>
      <c r="KLR72"/>
      <c r="KLS72"/>
      <c r="KLT72"/>
      <c r="KLU72"/>
      <c r="KLV72"/>
      <c r="KLW72"/>
      <c r="KLX72"/>
      <c r="KLY72"/>
      <c r="KLZ72"/>
      <c r="KMA72"/>
      <c r="KMB72"/>
      <c r="KMC72"/>
      <c r="KMD72"/>
      <c r="KME72"/>
      <c r="KMF72"/>
      <c r="KMG72"/>
      <c r="KMH72"/>
      <c r="KMI72"/>
      <c r="KMJ72"/>
      <c r="KMK72"/>
      <c r="KML72"/>
      <c r="KMM72"/>
      <c r="KMN72"/>
      <c r="KMO72"/>
      <c r="KMP72"/>
      <c r="KMQ72"/>
      <c r="KMR72"/>
      <c r="KMS72"/>
      <c r="KMT72"/>
      <c r="KMU72"/>
      <c r="KMV72"/>
      <c r="KMW72"/>
      <c r="KMX72"/>
      <c r="KMY72"/>
      <c r="KMZ72"/>
      <c r="KNA72"/>
      <c r="KNB72"/>
      <c r="KNC72"/>
      <c r="KND72"/>
      <c r="KNE72"/>
      <c r="KNF72"/>
      <c r="KNG72"/>
      <c r="KNH72"/>
      <c r="KNI72"/>
      <c r="KNJ72"/>
      <c r="KNK72"/>
      <c r="KNL72"/>
      <c r="KNM72"/>
      <c r="KNN72"/>
      <c r="KNO72"/>
      <c r="KNP72"/>
      <c r="KNQ72"/>
      <c r="KNR72"/>
      <c r="KNS72"/>
      <c r="KNT72"/>
      <c r="KNU72"/>
      <c r="KNV72"/>
      <c r="KNW72"/>
      <c r="KNX72"/>
      <c r="KNY72"/>
      <c r="KNZ72"/>
      <c r="KOA72"/>
      <c r="KOB72"/>
      <c r="KOC72"/>
      <c r="KOD72"/>
      <c r="KOE72"/>
      <c r="KOF72"/>
      <c r="KOG72"/>
      <c r="KOH72"/>
      <c r="KOI72"/>
      <c r="KOJ72"/>
      <c r="KOK72"/>
      <c r="KOL72"/>
      <c r="KOM72"/>
      <c r="KON72"/>
      <c r="KOO72"/>
      <c r="KOP72"/>
      <c r="KOQ72"/>
      <c r="KOR72"/>
      <c r="KOS72"/>
      <c r="KOT72"/>
      <c r="KOU72"/>
      <c r="KOV72"/>
      <c r="KOW72"/>
      <c r="KOX72"/>
      <c r="KOY72"/>
      <c r="KOZ72"/>
      <c r="KPA72"/>
      <c r="KPB72"/>
      <c r="KPC72"/>
      <c r="KPD72"/>
      <c r="KPE72"/>
      <c r="KPF72"/>
      <c r="KPG72"/>
      <c r="KPH72"/>
      <c r="KPI72"/>
      <c r="KPJ72"/>
      <c r="KPK72"/>
      <c r="KPL72"/>
      <c r="KPM72"/>
      <c r="KPN72"/>
      <c r="KPO72"/>
      <c r="KPP72"/>
      <c r="KPQ72"/>
      <c r="KPR72"/>
      <c r="KPS72"/>
      <c r="KPT72"/>
      <c r="KPU72"/>
      <c r="KPV72"/>
      <c r="KPW72"/>
      <c r="KPX72"/>
      <c r="KPY72"/>
      <c r="KPZ72"/>
      <c r="KQA72"/>
      <c r="KQB72"/>
      <c r="KQC72"/>
      <c r="KQD72"/>
      <c r="KQE72"/>
      <c r="KQF72"/>
      <c r="KQG72"/>
      <c r="KQH72"/>
      <c r="KQI72"/>
      <c r="KQJ72"/>
      <c r="KQK72"/>
      <c r="KQL72"/>
      <c r="KQM72"/>
      <c r="KQN72"/>
      <c r="KQO72"/>
      <c r="KQP72"/>
      <c r="KQQ72"/>
      <c r="KQR72"/>
      <c r="KQS72"/>
      <c r="KQT72"/>
      <c r="KQU72"/>
      <c r="KQV72"/>
      <c r="KQW72"/>
      <c r="KQX72"/>
      <c r="KQY72"/>
      <c r="KQZ72"/>
      <c r="KRA72"/>
      <c r="KRB72"/>
      <c r="KRC72"/>
      <c r="KRD72"/>
      <c r="KRE72"/>
      <c r="KRF72"/>
      <c r="KRG72"/>
      <c r="KRH72"/>
      <c r="KRI72"/>
      <c r="KRJ72"/>
      <c r="KRK72"/>
      <c r="KRL72"/>
      <c r="KRM72"/>
      <c r="KRN72"/>
      <c r="KRO72"/>
      <c r="KRP72"/>
      <c r="KRQ72"/>
      <c r="KRR72"/>
      <c r="KRS72"/>
      <c r="KRT72"/>
      <c r="KRU72"/>
      <c r="KRV72"/>
      <c r="KRW72"/>
      <c r="KRX72"/>
      <c r="KRY72"/>
      <c r="KRZ72"/>
      <c r="KSA72"/>
      <c r="KSB72"/>
      <c r="KSC72"/>
      <c r="KSD72"/>
      <c r="KSE72"/>
      <c r="KSF72"/>
      <c r="KSG72"/>
      <c r="KSH72"/>
      <c r="KSI72"/>
      <c r="KSJ72"/>
      <c r="KSK72"/>
      <c r="KSL72"/>
      <c r="KSM72"/>
      <c r="KSN72"/>
      <c r="KSO72"/>
      <c r="KSP72"/>
      <c r="KSQ72"/>
      <c r="KSR72"/>
      <c r="KSS72"/>
      <c r="KST72"/>
      <c r="KSU72"/>
      <c r="KSV72"/>
      <c r="KSW72"/>
      <c r="KSX72"/>
      <c r="KSY72"/>
      <c r="KSZ72"/>
      <c r="KTA72"/>
      <c r="KTB72"/>
      <c r="KTC72"/>
      <c r="KTD72"/>
      <c r="KTE72"/>
      <c r="KTF72"/>
      <c r="KTG72"/>
      <c r="KTH72"/>
      <c r="KTI72"/>
      <c r="KTJ72"/>
      <c r="KTK72"/>
      <c r="KTL72"/>
      <c r="KTM72"/>
      <c r="KTN72"/>
      <c r="KTO72"/>
      <c r="KTP72"/>
      <c r="KTQ72"/>
      <c r="KTR72"/>
      <c r="KTS72"/>
      <c r="KTT72"/>
      <c r="KTU72"/>
      <c r="KTV72"/>
      <c r="KTW72"/>
      <c r="KTX72"/>
      <c r="KTY72"/>
      <c r="KTZ72"/>
      <c r="KUA72"/>
      <c r="KUB72"/>
      <c r="KUC72"/>
      <c r="KUD72"/>
      <c r="KUE72"/>
      <c r="KUF72"/>
      <c r="KUG72"/>
      <c r="KUH72"/>
      <c r="KUI72"/>
      <c r="KUJ72"/>
      <c r="KUK72"/>
      <c r="KUL72"/>
      <c r="KUM72"/>
      <c r="KUN72"/>
      <c r="KUO72"/>
      <c r="KUP72"/>
      <c r="KUQ72"/>
      <c r="KUR72"/>
      <c r="KUS72"/>
      <c r="KUT72"/>
      <c r="KUU72"/>
      <c r="KUV72"/>
      <c r="KUW72"/>
      <c r="KUX72"/>
      <c r="KUY72"/>
      <c r="KUZ72"/>
      <c r="KVA72"/>
      <c r="KVB72"/>
      <c r="KVC72"/>
      <c r="KVD72"/>
      <c r="KVE72"/>
      <c r="KVF72"/>
      <c r="KVG72"/>
      <c r="KVH72"/>
      <c r="KVI72"/>
      <c r="KVJ72"/>
      <c r="KVK72"/>
      <c r="KVL72"/>
      <c r="KVM72"/>
      <c r="KVN72"/>
      <c r="KVO72"/>
      <c r="KVP72"/>
      <c r="KVQ72"/>
      <c r="KVR72"/>
      <c r="KVS72"/>
      <c r="KVT72"/>
      <c r="KVU72"/>
      <c r="KVV72"/>
      <c r="KVW72"/>
      <c r="KVX72"/>
      <c r="KVY72"/>
      <c r="KVZ72"/>
      <c r="KWA72"/>
      <c r="KWB72"/>
      <c r="KWC72"/>
      <c r="KWD72"/>
      <c r="KWE72"/>
      <c r="KWF72"/>
      <c r="KWG72"/>
      <c r="KWH72"/>
      <c r="KWI72"/>
      <c r="KWJ72"/>
      <c r="KWK72"/>
      <c r="KWL72"/>
      <c r="KWM72"/>
      <c r="KWN72"/>
      <c r="KWO72"/>
      <c r="KWP72"/>
      <c r="KWQ72"/>
      <c r="KWR72"/>
      <c r="KWS72"/>
      <c r="KWT72"/>
      <c r="KWU72"/>
      <c r="KWV72"/>
      <c r="KWW72"/>
      <c r="KWX72"/>
      <c r="KWY72"/>
      <c r="KWZ72"/>
      <c r="KXA72"/>
      <c r="KXB72"/>
      <c r="KXC72"/>
      <c r="KXD72"/>
      <c r="KXE72"/>
      <c r="KXF72"/>
      <c r="KXG72"/>
      <c r="KXH72"/>
      <c r="KXI72"/>
      <c r="KXJ72"/>
      <c r="KXK72"/>
      <c r="KXL72"/>
      <c r="KXM72"/>
      <c r="KXN72"/>
      <c r="KXO72"/>
      <c r="KXP72"/>
      <c r="KXQ72"/>
      <c r="KXR72"/>
      <c r="KXS72"/>
      <c r="KXT72"/>
      <c r="KXU72"/>
      <c r="KXV72"/>
      <c r="KXW72"/>
      <c r="KXX72"/>
      <c r="KXY72"/>
      <c r="KXZ72"/>
      <c r="KYA72"/>
      <c r="KYB72"/>
      <c r="KYC72"/>
      <c r="KYD72"/>
      <c r="KYE72"/>
      <c r="KYF72"/>
      <c r="KYG72"/>
      <c r="KYH72"/>
      <c r="KYI72"/>
      <c r="KYJ72"/>
      <c r="KYK72"/>
      <c r="KYL72"/>
      <c r="KYM72"/>
      <c r="KYN72"/>
      <c r="KYO72"/>
      <c r="KYP72"/>
      <c r="KYQ72"/>
      <c r="KYR72"/>
      <c r="KYS72"/>
      <c r="KYT72"/>
      <c r="KYU72"/>
      <c r="KYV72"/>
      <c r="KYW72"/>
      <c r="KYX72"/>
      <c r="KYY72"/>
      <c r="KYZ72"/>
      <c r="KZA72"/>
      <c r="KZB72"/>
      <c r="KZC72"/>
      <c r="KZD72"/>
      <c r="KZE72"/>
      <c r="KZF72"/>
      <c r="KZG72"/>
      <c r="KZH72"/>
      <c r="KZI72"/>
      <c r="KZJ72"/>
      <c r="KZK72"/>
      <c r="KZL72"/>
      <c r="KZM72"/>
      <c r="KZN72"/>
      <c r="KZO72"/>
      <c r="KZP72"/>
      <c r="KZQ72"/>
      <c r="KZR72"/>
      <c r="KZS72"/>
      <c r="KZT72"/>
      <c r="KZU72"/>
      <c r="KZV72"/>
      <c r="KZW72"/>
      <c r="KZX72"/>
      <c r="KZY72"/>
      <c r="KZZ72"/>
      <c r="LAA72"/>
      <c r="LAB72"/>
      <c r="LAC72"/>
      <c r="LAD72"/>
      <c r="LAE72"/>
      <c r="LAF72"/>
      <c r="LAG72"/>
      <c r="LAH72"/>
      <c r="LAI72"/>
      <c r="LAJ72"/>
      <c r="LAK72"/>
      <c r="LAL72"/>
      <c r="LAM72"/>
      <c r="LAN72"/>
      <c r="LAO72"/>
      <c r="LAP72"/>
      <c r="LAQ72"/>
      <c r="LAR72"/>
      <c r="LAS72"/>
      <c r="LAT72"/>
      <c r="LAU72"/>
      <c r="LAV72"/>
      <c r="LAW72"/>
      <c r="LAX72"/>
      <c r="LAY72"/>
      <c r="LAZ72"/>
      <c r="LBA72"/>
      <c r="LBB72"/>
      <c r="LBC72"/>
      <c r="LBD72"/>
      <c r="LBE72"/>
      <c r="LBF72"/>
      <c r="LBG72"/>
      <c r="LBH72"/>
      <c r="LBI72"/>
      <c r="LBJ72"/>
      <c r="LBK72"/>
      <c r="LBL72"/>
      <c r="LBM72"/>
      <c r="LBN72"/>
      <c r="LBO72"/>
      <c r="LBP72"/>
      <c r="LBQ72"/>
      <c r="LBR72"/>
      <c r="LBS72"/>
      <c r="LBT72"/>
      <c r="LBU72"/>
      <c r="LBV72"/>
      <c r="LBW72"/>
      <c r="LBX72"/>
      <c r="LBY72"/>
      <c r="LBZ72"/>
      <c r="LCA72"/>
      <c r="LCB72"/>
      <c r="LCC72"/>
      <c r="LCD72"/>
      <c r="LCE72"/>
      <c r="LCF72"/>
      <c r="LCG72"/>
      <c r="LCH72"/>
      <c r="LCI72"/>
      <c r="LCJ72"/>
      <c r="LCK72"/>
      <c r="LCL72"/>
      <c r="LCM72"/>
      <c r="LCN72"/>
      <c r="LCO72"/>
      <c r="LCP72"/>
      <c r="LCQ72"/>
      <c r="LCR72"/>
      <c r="LCS72"/>
      <c r="LCT72"/>
      <c r="LCU72"/>
      <c r="LCV72"/>
      <c r="LCW72"/>
      <c r="LCX72"/>
      <c r="LCY72"/>
      <c r="LCZ72"/>
      <c r="LDA72"/>
      <c r="LDB72"/>
      <c r="LDC72"/>
      <c r="LDD72"/>
      <c r="LDE72"/>
      <c r="LDF72"/>
      <c r="LDG72"/>
      <c r="LDH72"/>
      <c r="LDI72"/>
      <c r="LDJ72"/>
      <c r="LDK72"/>
      <c r="LDL72"/>
      <c r="LDM72"/>
      <c r="LDN72"/>
      <c r="LDO72"/>
      <c r="LDP72"/>
      <c r="LDQ72"/>
      <c r="LDR72"/>
      <c r="LDS72"/>
      <c r="LDT72"/>
      <c r="LDU72"/>
      <c r="LDV72"/>
      <c r="LDW72"/>
      <c r="LDX72"/>
      <c r="LDY72"/>
      <c r="LDZ72"/>
      <c r="LEA72"/>
      <c r="LEB72"/>
      <c r="LEC72"/>
      <c r="LED72"/>
      <c r="LEE72"/>
      <c r="LEF72"/>
      <c r="LEG72"/>
      <c r="LEH72"/>
      <c r="LEI72"/>
      <c r="LEJ72"/>
      <c r="LEK72"/>
      <c r="LEL72"/>
      <c r="LEM72"/>
      <c r="LEN72"/>
      <c r="LEO72"/>
      <c r="LEP72"/>
      <c r="LEQ72"/>
      <c r="LER72"/>
      <c r="LES72"/>
      <c r="LET72"/>
      <c r="LEU72"/>
      <c r="LEV72"/>
      <c r="LEW72"/>
      <c r="LEX72"/>
      <c r="LEY72"/>
      <c r="LEZ72"/>
      <c r="LFA72"/>
      <c r="LFB72"/>
      <c r="LFC72"/>
      <c r="LFD72"/>
      <c r="LFE72"/>
      <c r="LFF72"/>
      <c r="LFG72"/>
      <c r="LFH72"/>
      <c r="LFI72"/>
      <c r="LFJ72"/>
      <c r="LFK72"/>
      <c r="LFL72"/>
      <c r="LFM72"/>
      <c r="LFN72"/>
      <c r="LFO72"/>
      <c r="LFP72"/>
      <c r="LFQ72"/>
      <c r="LFR72"/>
      <c r="LFS72"/>
      <c r="LFT72"/>
      <c r="LFU72"/>
      <c r="LFV72"/>
      <c r="LFW72"/>
      <c r="LFX72"/>
      <c r="LFY72"/>
      <c r="LFZ72"/>
      <c r="LGA72"/>
      <c r="LGB72"/>
      <c r="LGC72"/>
      <c r="LGD72"/>
      <c r="LGE72"/>
      <c r="LGF72"/>
      <c r="LGG72"/>
      <c r="LGH72"/>
      <c r="LGI72"/>
      <c r="LGJ72"/>
      <c r="LGK72"/>
      <c r="LGL72"/>
      <c r="LGM72"/>
      <c r="LGN72"/>
      <c r="LGO72"/>
      <c r="LGP72"/>
      <c r="LGQ72"/>
      <c r="LGR72"/>
      <c r="LGS72"/>
      <c r="LGT72"/>
      <c r="LGU72"/>
      <c r="LGV72"/>
      <c r="LGW72"/>
      <c r="LGX72"/>
      <c r="LGY72"/>
      <c r="LGZ72"/>
      <c r="LHA72"/>
      <c r="LHB72"/>
      <c r="LHC72"/>
      <c r="LHD72"/>
      <c r="LHE72"/>
      <c r="LHF72"/>
      <c r="LHG72"/>
      <c r="LHH72"/>
      <c r="LHI72"/>
      <c r="LHJ72"/>
      <c r="LHK72"/>
      <c r="LHL72"/>
      <c r="LHM72"/>
      <c r="LHN72"/>
      <c r="LHO72"/>
      <c r="LHP72"/>
      <c r="LHQ72"/>
      <c r="LHR72"/>
      <c r="LHS72"/>
      <c r="LHT72"/>
      <c r="LHU72"/>
      <c r="LHV72"/>
      <c r="LHW72"/>
      <c r="LHX72"/>
      <c r="LHY72"/>
      <c r="LHZ72"/>
      <c r="LIA72"/>
      <c r="LIB72"/>
      <c r="LIC72"/>
      <c r="LID72"/>
      <c r="LIE72"/>
      <c r="LIF72"/>
      <c r="LIG72"/>
      <c r="LIH72"/>
      <c r="LII72"/>
      <c r="LIJ72"/>
      <c r="LIK72"/>
      <c r="LIL72"/>
      <c r="LIM72"/>
      <c r="LIN72"/>
      <c r="LIO72"/>
      <c r="LIP72"/>
      <c r="LIQ72"/>
      <c r="LIR72"/>
      <c r="LIS72"/>
      <c r="LIT72"/>
      <c r="LIU72"/>
      <c r="LIV72"/>
      <c r="LIW72"/>
      <c r="LIX72"/>
      <c r="LIY72"/>
      <c r="LIZ72"/>
      <c r="LJA72"/>
      <c r="LJB72"/>
      <c r="LJC72"/>
      <c r="LJD72"/>
      <c r="LJE72"/>
      <c r="LJF72"/>
      <c r="LJG72"/>
      <c r="LJH72"/>
      <c r="LJI72"/>
      <c r="LJJ72"/>
      <c r="LJK72"/>
      <c r="LJL72"/>
      <c r="LJM72"/>
      <c r="LJN72"/>
      <c r="LJO72"/>
      <c r="LJP72"/>
      <c r="LJQ72"/>
      <c r="LJR72"/>
      <c r="LJS72"/>
      <c r="LJT72"/>
      <c r="LJU72"/>
      <c r="LJV72"/>
      <c r="LJW72"/>
      <c r="LJX72"/>
      <c r="LJY72"/>
      <c r="LJZ72"/>
      <c r="LKA72"/>
      <c r="LKB72"/>
      <c r="LKC72"/>
      <c r="LKD72"/>
      <c r="LKE72"/>
      <c r="LKF72"/>
      <c r="LKG72"/>
      <c r="LKH72"/>
      <c r="LKI72"/>
      <c r="LKJ72"/>
      <c r="LKK72"/>
      <c r="LKL72"/>
      <c r="LKM72"/>
      <c r="LKN72"/>
      <c r="LKO72"/>
      <c r="LKP72"/>
      <c r="LKQ72"/>
      <c r="LKR72"/>
      <c r="LKS72"/>
      <c r="LKT72"/>
      <c r="LKU72"/>
      <c r="LKV72"/>
      <c r="LKW72"/>
      <c r="LKX72"/>
      <c r="LKY72"/>
      <c r="LKZ72"/>
      <c r="LLA72"/>
      <c r="LLB72"/>
      <c r="LLC72"/>
      <c r="LLD72"/>
      <c r="LLE72"/>
      <c r="LLF72"/>
      <c r="LLG72"/>
      <c r="LLH72"/>
      <c r="LLI72"/>
      <c r="LLJ72"/>
      <c r="LLK72"/>
      <c r="LLL72"/>
      <c r="LLM72"/>
      <c r="LLN72"/>
      <c r="LLO72"/>
      <c r="LLP72"/>
      <c r="LLQ72"/>
      <c r="LLR72"/>
      <c r="LLS72"/>
      <c r="LLT72"/>
      <c r="LLU72"/>
      <c r="LLV72"/>
      <c r="LLW72"/>
      <c r="LLX72"/>
      <c r="LLY72"/>
      <c r="LLZ72"/>
      <c r="LMA72"/>
      <c r="LMB72"/>
      <c r="LMC72"/>
      <c r="LMD72"/>
      <c r="LME72"/>
      <c r="LMF72"/>
      <c r="LMG72"/>
      <c r="LMH72"/>
      <c r="LMI72"/>
      <c r="LMJ72"/>
      <c r="LMK72"/>
      <c r="LML72"/>
      <c r="LMM72"/>
      <c r="LMN72"/>
      <c r="LMO72"/>
      <c r="LMP72"/>
      <c r="LMQ72"/>
      <c r="LMR72"/>
      <c r="LMS72"/>
      <c r="LMT72"/>
      <c r="LMU72"/>
      <c r="LMV72"/>
      <c r="LMW72"/>
      <c r="LMX72"/>
      <c r="LMY72"/>
      <c r="LMZ72"/>
      <c r="LNA72"/>
      <c r="LNB72"/>
      <c r="LNC72"/>
      <c r="LND72"/>
      <c r="LNE72"/>
      <c r="LNF72"/>
      <c r="LNG72"/>
      <c r="LNH72"/>
      <c r="LNI72"/>
      <c r="LNJ72"/>
      <c r="LNK72"/>
      <c r="LNL72"/>
      <c r="LNM72"/>
      <c r="LNN72"/>
      <c r="LNO72"/>
      <c r="LNP72"/>
      <c r="LNQ72"/>
      <c r="LNR72"/>
      <c r="LNS72"/>
      <c r="LNT72"/>
      <c r="LNU72"/>
      <c r="LNV72"/>
      <c r="LNW72"/>
      <c r="LNX72"/>
      <c r="LNY72"/>
      <c r="LNZ72"/>
      <c r="LOA72"/>
      <c r="LOB72"/>
      <c r="LOC72"/>
      <c r="LOD72"/>
      <c r="LOE72"/>
      <c r="LOF72"/>
      <c r="LOG72"/>
      <c r="LOH72"/>
      <c r="LOI72"/>
      <c r="LOJ72"/>
      <c r="LOK72"/>
      <c r="LOL72"/>
      <c r="LOM72"/>
      <c r="LON72"/>
      <c r="LOO72"/>
      <c r="LOP72"/>
      <c r="LOQ72"/>
      <c r="LOR72"/>
      <c r="LOS72"/>
      <c r="LOT72"/>
      <c r="LOU72"/>
      <c r="LOV72"/>
      <c r="LOW72"/>
      <c r="LOX72"/>
      <c r="LOY72"/>
      <c r="LOZ72"/>
      <c r="LPA72"/>
      <c r="LPB72"/>
      <c r="LPC72"/>
      <c r="LPD72"/>
      <c r="LPE72"/>
      <c r="LPF72"/>
      <c r="LPG72"/>
      <c r="LPH72"/>
      <c r="LPI72"/>
      <c r="LPJ72"/>
      <c r="LPK72"/>
      <c r="LPL72"/>
      <c r="LPM72"/>
      <c r="LPN72"/>
      <c r="LPO72"/>
      <c r="LPP72"/>
      <c r="LPQ72"/>
      <c r="LPR72"/>
      <c r="LPS72"/>
      <c r="LPT72"/>
      <c r="LPU72"/>
      <c r="LPV72"/>
      <c r="LPW72"/>
      <c r="LPX72"/>
      <c r="LPY72"/>
      <c r="LPZ72"/>
      <c r="LQA72"/>
      <c r="LQB72"/>
      <c r="LQC72"/>
      <c r="LQD72"/>
      <c r="LQE72"/>
      <c r="LQF72"/>
      <c r="LQG72"/>
      <c r="LQH72"/>
      <c r="LQI72"/>
      <c r="LQJ72"/>
      <c r="LQK72"/>
      <c r="LQL72"/>
      <c r="LQM72"/>
      <c r="LQN72"/>
      <c r="LQO72"/>
      <c r="LQP72"/>
      <c r="LQQ72"/>
      <c r="LQR72"/>
      <c r="LQS72"/>
      <c r="LQT72"/>
      <c r="LQU72"/>
      <c r="LQV72"/>
      <c r="LQW72"/>
      <c r="LQX72"/>
      <c r="LQY72"/>
      <c r="LQZ72"/>
      <c r="LRA72"/>
      <c r="LRB72"/>
      <c r="LRC72"/>
      <c r="LRD72"/>
      <c r="LRE72"/>
      <c r="LRF72"/>
      <c r="LRG72"/>
      <c r="LRH72"/>
      <c r="LRI72"/>
      <c r="LRJ72"/>
      <c r="LRK72"/>
      <c r="LRL72"/>
      <c r="LRM72"/>
      <c r="LRN72"/>
      <c r="LRO72"/>
      <c r="LRP72"/>
      <c r="LRQ72"/>
      <c r="LRR72"/>
      <c r="LRS72"/>
      <c r="LRT72"/>
      <c r="LRU72"/>
      <c r="LRV72"/>
      <c r="LRW72"/>
      <c r="LRX72"/>
      <c r="LRY72"/>
      <c r="LRZ72"/>
      <c r="LSA72"/>
      <c r="LSB72"/>
      <c r="LSC72"/>
      <c r="LSD72"/>
      <c r="LSE72"/>
      <c r="LSF72"/>
      <c r="LSG72"/>
      <c r="LSH72"/>
      <c r="LSI72"/>
      <c r="LSJ72"/>
      <c r="LSK72"/>
      <c r="LSL72"/>
      <c r="LSM72"/>
      <c r="LSN72"/>
      <c r="LSO72"/>
      <c r="LSP72"/>
      <c r="LSQ72"/>
      <c r="LSR72"/>
      <c r="LSS72"/>
      <c r="LST72"/>
      <c r="LSU72"/>
      <c r="LSV72"/>
      <c r="LSW72"/>
      <c r="LSX72"/>
      <c r="LSY72"/>
      <c r="LSZ72"/>
      <c r="LTA72"/>
      <c r="LTB72"/>
      <c r="LTC72"/>
      <c r="LTD72"/>
      <c r="LTE72"/>
      <c r="LTF72"/>
      <c r="LTG72"/>
      <c r="LTH72"/>
      <c r="LTI72"/>
      <c r="LTJ72"/>
      <c r="LTK72"/>
      <c r="LTL72"/>
      <c r="LTM72"/>
      <c r="LTN72"/>
      <c r="LTO72"/>
      <c r="LTP72"/>
      <c r="LTQ72"/>
      <c r="LTR72"/>
      <c r="LTS72"/>
      <c r="LTT72"/>
      <c r="LTU72"/>
      <c r="LTV72"/>
      <c r="LTW72"/>
      <c r="LTX72"/>
      <c r="LTY72"/>
      <c r="LTZ72"/>
      <c r="LUA72"/>
      <c r="LUB72"/>
      <c r="LUC72"/>
      <c r="LUD72"/>
      <c r="LUE72"/>
      <c r="LUF72"/>
      <c r="LUG72"/>
      <c r="LUH72"/>
      <c r="LUI72"/>
      <c r="LUJ72"/>
      <c r="LUK72"/>
      <c r="LUL72"/>
      <c r="LUM72"/>
      <c r="LUN72"/>
      <c r="LUO72"/>
      <c r="LUP72"/>
      <c r="LUQ72"/>
      <c r="LUR72"/>
      <c r="LUS72"/>
      <c r="LUT72"/>
      <c r="LUU72"/>
      <c r="LUV72"/>
      <c r="LUW72"/>
      <c r="LUX72"/>
      <c r="LUY72"/>
      <c r="LUZ72"/>
      <c r="LVA72"/>
      <c r="LVB72"/>
      <c r="LVC72"/>
      <c r="LVD72"/>
      <c r="LVE72"/>
      <c r="LVF72"/>
      <c r="LVG72"/>
      <c r="LVH72"/>
      <c r="LVI72"/>
      <c r="LVJ72"/>
      <c r="LVK72"/>
      <c r="LVL72"/>
      <c r="LVM72"/>
      <c r="LVN72"/>
      <c r="LVO72"/>
      <c r="LVP72"/>
      <c r="LVQ72"/>
      <c r="LVR72"/>
      <c r="LVS72"/>
      <c r="LVT72"/>
      <c r="LVU72"/>
      <c r="LVV72"/>
      <c r="LVW72"/>
      <c r="LVX72"/>
      <c r="LVY72"/>
      <c r="LVZ72"/>
      <c r="LWA72"/>
      <c r="LWB72"/>
      <c r="LWC72"/>
      <c r="LWD72"/>
      <c r="LWE72"/>
      <c r="LWF72"/>
      <c r="LWG72"/>
      <c r="LWH72"/>
      <c r="LWI72"/>
      <c r="LWJ72"/>
      <c r="LWK72"/>
      <c r="LWL72"/>
      <c r="LWM72"/>
      <c r="LWN72"/>
      <c r="LWO72"/>
      <c r="LWP72"/>
      <c r="LWQ72"/>
      <c r="LWR72"/>
      <c r="LWS72"/>
      <c r="LWT72"/>
      <c r="LWU72"/>
      <c r="LWV72"/>
      <c r="LWW72"/>
      <c r="LWX72"/>
      <c r="LWY72"/>
      <c r="LWZ72"/>
      <c r="LXA72"/>
      <c r="LXB72"/>
      <c r="LXC72"/>
      <c r="LXD72"/>
      <c r="LXE72"/>
      <c r="LXF72"/>
      <c r="LXG72"/>
      <c r="LXH72"/>
      <c r="LXI72"/>
      <c r="LXJ72"/>
      <c r="LXK72"/>
      <c r="LXL72"/>
      <c r="LXM72"/>
      <c r="LXN72"/>
      <c r="LXO72"/>
      <c r="LXP72"/>
      <c r="LXQ72"/>
      <c r="LXR72"/>
      <c r="LXS72"/>
      <c r="LXT72"/>
      <c r="LXU72"/>
      <c r="LXV72"/>
      <c r="LXW72"/>
      <c r="LXX72"/>
      <c r="LXY72"/>
      <c r="LXZ72"/>
      <c r="LYA72"/>
      <c r="LYB72"/>
      <c r="LYC72"/>
      <c r="LYD72"/>
      <c r="LYE72"/>
      <c r="LYF72"/>
      <c r="LYG72"/>
      <c r="LYH72"/>
      <c r="LYI72"/>
      <c r="LYJ72"/>
      <c r="LYK72"/>
      <c r="LYL72"/>
      <c r="LYM72"/>
      <c r="LYN72"/>
      <c r="LYO72"/>
      <c r="LYP72"/>
      <c r="LYQ72"/>
      <c r="LYR72"/>
      <c r="LYS72"/>
      <c r="LYT72"/>
      <c r="LYU72"/>
      <c r="LYV72"/>
      <c r="LYW72"/>
      <c r="LYX72"/>
      <c r="LYY72"/>
      <c r="LYZ72"/>
      <c r="LZA72"/>
      <c r="LZB72"/>
      <c r="LZC72"/>
      <c r="LZD72"/>
      <c r="LZE72"/>
      <c r="LZF72"/>
      <c r="LZG72"/>
      <c r="LZH72"/>
      <c r="LZI72"/>
      <c r="LZJ72"/>
      <c r="LZK72"/>
      <c r="LZL72"/>
      <c r="LZM72"/>
      <c r="LZN72"/>
      <c r="LZO72"/>
      <c r="LZP72"/>
      <c r="LZQ72"/>
      <c r="LZR72"/>
      <c r="LZS72"/>
      <c r="LZT72"/>
      <c r="LZU72"/>
      <c r="LZV72"/>
      <c r="LZW72"/>
      <c r="LZX72"/>
      <c r="LZY72"/>
      <c r="LZZ72"/>
      <c r="MAA72"/>
      <c r="MAB72"/>
      <c r="MAC72"/>
      <c r="MAD72"/>
      <c r="MAE72"/>
      <c r="MAF72"/>
      <c r="MAG72"/>
      <c r="MAH72"/>
      <c r="MAI72"/>
      <c r="MAJ72"/>
      <c r="MAK72"/>
      <c r="MAL72"/>
      <c r="MAM72"/>
      <c r="MAN72"/>
      <c r="MAO72"/>
      <c r="MAP72"/>
      <c r="MAQ72"/>
      <c r="MAR72"/>
      <c r="MAS72"/>
      <c r="MAT72"/>
      <c r="MAU72"/>
      <c r="MAV72"/>
      <c r="MAW72"/>
      <c r="MAX72"/>
      <c r="MAY72"/>
      <c r="MAZ72"/>
      <c r="MBA72"/>
      <c r="MBB72"/>
      <c r="MBC72"/>
      <c r="MBD72"/>
      <c r="MBE72"/>
      <c r="MBF72"/>
      <c r="MBG72"/>
      <c r="MBH72"/>
      <c r="MBI72"/>
      <c r="MBJ72"/>
      <c r="MBK72"/>
      <c r="MBL72"/>
      <c r="MBM72"/>
      <c r="MBN72"/>
      <c r="MBO72"/>
      <c r="MBP72"/>
      <c r="MBQ72"/>
      <c r="MBR72"/>
      <c r="MBS72"/>
      <c r="MBT72"/>
      <c r="MBU72"/>
      <c r="MBV72"/>
      <c r="MBW72"/>
      <c r="MBX72"/>
      <c r="MBY72"/>
      <c r="MBZ72"/>
      <c r="MCA72"/>
      <c r="MCB72"/>
      <c r="MCC72"/>
      <c r="MCD72"/>
      <c r="MCE72"/>
      <c r="MCF72"/>
      <c r="MCG72"/>
      <c r="MCH72"/>
      <c r="MCI72"/>
      <c r="MCJ72"/>
      <c r="MCK72"/>
      <c r="MCL72"/>
      <c r="MCM72"/>
      <c r="MCN72"/>
      <c r="MCO72"/>
      <c r="MCP72"/>
      <c r="MCQ72"/>
      <c r="MCR72"/>
      <c r="MCS72"/>
      <c r="MCT72"/>
      <c r="MCU72"/>
      <c r="MCV72"/>
      <c r="MCW72"/>
      <c r="MCX72"/>
      <c r="MCY72"/>
      <c r="MCZ72"/>
      <c r="MDA72"/>
      <c r="MDB72"/>
      <c r="MDC72"/>
      <c r="MDD72"/>
      <c r="MDE72"/>
      <c r="MDF72"/>
      <c r="MDG72"/>
      <c r="MDH72"/>
      <c r="MDI72"/>
      <c r="MDJ72"/>
      <c r="MDK72"/>
      <c r="MDL72"/>
      <c r="MDM72"/>
      <c r="MDN72"/>
      <c r="MDO72"/>
      <c r="MDP72"/>
      <c r="MDQ72"/>
      <c r="MDR72"/>
      <c r="MDS72"/>
      <c r="MDT72"/>
      <c r="MDU72"/>
      <c r="MDV72"/>
      <c r="MDW72"/>
      <c r="MDX72"/>
      <c r="MDY72"/>
      <c r="MDZ72"/>
      <c r="MEA72"/>
      <c r="MEB72"/>
      <c r="MEC72"/>
      <c r="MED72"/>
      <c r="MEE72"/>
      <c r="MEF72"/>
      <c r="MEG72"/>
      <c r="MEH72"/>
      <c r="MEI72"/>
      <c r="MEJ72"/>
      <c r="MEK72"/>
      <c r="MEL72"/>
      <c r="MEM72"/>
      <c r="MEN72"/>
      <c r="MEO72"/>
      <c r="MEP72"/>
      <c r="MEQ72"/>
      <c r="MER72"/>
      <c r="MES72"/>
      <c r="MET72"/>
      <c r="MEU72"/>
      <c r="MEV72"/>
      <c r="MEW72"/>
      <c r="MEX72"/>
      <c r="MEY72"/>
      <c r="MEZ72"/>
      <c r="MFA72"/>
      <c r="MFB72"/>
      <c r="MFC72"/>
      <c r="MFD72"/>
      <c r="MFE72"/>
      <c r="MFF72"/>
      <c r="MFG72"/>
      <c r="MFH72"/>
      <c r="MFI72"/>
      <c r="MFJ72"/>
      <c r="MFK72"/>
      <c r="MFL72"/>
      <c r="MFM72"/>
      <c r="MFN72"/>
      <c r="MFO72"/>
      <c r="MFP72"/>
      <c r="MFQ72"/>
      <c r="MFR72"/>
      <c r="MFS72"/>
      <c r="MFT72"/>
      <c r="MFU72"/>
      <c r="MFV72"/>
      <c r="MFW72"/>
      <c r="MFX72"/>
      <c r="MFY72"/>
      <c r="MFZ72"/>
      <c r="MGA72"/>
      <c r="MGB72"/>
      <c r="MGC72"/>
      <c r="MGD72"/>
      <c r="MGE72"/>
      <c r="MGF72"/>
      <c r="MGG72"/>
      <c r="MGH72"/>
      <c r="MGI72"/>
      <c r="MGJ72"/>
      <c r="MGK72"/>
      <c r="MGL72"/>
      <c r="MGM72"/>
      <c r="MGN72"/>
      <c r="MGO72"/>
      <c r="MGP72"/>
      <c r="MGQ72"/>
      <c r="MGR72"/>
      <c r="MGS72"/>
      <c r="MGT72"/>
      <c r="MGU72"/>
      <c r="MGV72"/>
      <c r="MGW72"/>
      <c r="MGX72"/>
      <c r="MGY72"/>
      <c r="MGZ72"/>
      <c r="MHA72"/>
      <c r="MHB72"/>
      <c r="MHC72"/>
      <c r="MHD72"/>
      <c r="MHE72"/>
      <c r="MHF72"/>
      <c r="MHG72"/>
      <c r="MHH72"/>
      <c r="MHI72"/>
      <c r="MHJ72"/>
      <c r="MHK72"/>
      <c r="MHL72"/>
      <c r="MHM72"/>
      <c r="MHN72"/>
      <c r="MHO72"/>
      <c r="MHP72"/>
      <c r="MHQ72"/>
      <c r="MHR72"/>
      <c r="MHS72"/>
      <c r="MHT72"/>
      <c r="MHU72"/>
      <c r="MHV72"/>
      <c r="MHW72"/>
      <c r="MHX72"/>
      <c r="MHY72"/>
      <c r="MHZ72"/>
      <c r="MIA72"/>
      <c r="MIB72"/>
      <c r="MIC72"/>
      <c r="MID72"/>
      <c r="MIE72"/>
      <c r="MIF72"/>
      <c r="MIG72"/>
      <c r="MIH72"/>
      <c r="MII72"/>
      <c r="MIJ72"/>
      <c r="MIK72"/>
      <c r="MIL72"/>
      <c r="MIM72"/>
      <c r="MIN72"/>
      <c r="MIO72"/>
      <c r="MIP72"/>
      <c r="MIQ72"/>
      <c r="MIR72"/>
      <c r="MIS72"/>
      <c r="MIT72"/>
      <c r="MIU72"/>
      <c r="MIV72"/>
      <c r="MIW72"/>
      <c r="MIX72"/>
      <c r="MIY72"/>
      <c r="MIZ72"/>
      <c r="MJA72"/>
      <c r="MJB72"/>
      <c r="MJC72"/>
      <c r="MJD72"/>
      <c r="MJE72"/>
      <c r="MJF72"/>
      <c r="MJG72"/>
      <c r="MJH72"/>
      <c r="MJI72"/>
      <c r="MJJ72"/>
      <c r="MJK72"/>
      <c r="MJL72"/>
      <c r="MJM72"/>
      <c r="MJN72"/>
      <c r="MJO72"/>
      <c r="MJP72"/>
      <c r="MJQ72"/>
      <c r="MJR72"/>
      <c r="MJS72"/>
      <c r="MJT72"/>
      <c r="MJU72"/>
      <c r="MJV72"/>
      <c r="MJW72"/>
      <c r="MJX72"/>
      <c r="MJY72"/>
      <c r="MJZ72"/>
      <c r="MKA72"/>
      <c r="MKB72"/>
      <c r="MKC72"/>
      <c r="MKD72"/>
      <c r="MKE72"/>
      <c r="MKF72"/>
      <c r="MKG72"/>
      <c r="MKH72"/>
      <c r="MKI72"/>
      <c r="MKJ72"/>
      <c r="MKK72"/>
      <c r="MKL72"/>
      <c r="MKM72"/>
      <c r="MKN72"/>
      <c r="MKO72"/>
      <c r="MKP72"/>
      <c r="MKQ72"/>
      <c r="MKR72"/>
      <c r="MKS72"/>
      <c r="MKT72"/>
      <c r="MKU72"/>
      <c r="MKV72"/>
      <c r="MKW72"/>
      <c r="MKX72"/>
      <c r="MKY72"/>
      <c r="MKZ72"/>
      <c r="MLA72"/>
      <c r="MLB72"/>
      <c r="MLC72"/>
      <c r="MLD72"/>
      <c r="MLE72"/>
      <c r="MLF72"/>
      <c r="MLG72"/>
      <c r="MLH72"/>
      <c r="MLI72"/>
      <c r="MLJ72"/>
      <c r="MLK72"/>
      <c r="MLL72"/>
      <c r="MLM72"/>
      <c r="MLN72"/>
      <c r="MLO72"/>
      <c r="MLP72"/>
      <c r="MLQ72"/>
      <c r="MLR72"/>
      <c r="MLS72"/>
      <c r="MLT72"/>
      <c r="MLU72"/>
      <c r="MLV72"/>
      <c r="MLW72"/>
      <c r="MLX72"/>
      <c r="MLY72"/>
      <c r="MLZ72"/>
      <c r="MMA72"/>
      <c r="MMB72"/>
      <c r="MMC72"/>
      <c r="MMD72"/>
      <c r="MME72"/>
      <c r="MMF72"/>
      <c r="MMG72"/>
      <c r="MMH72"/>
      <c r="MMI72"/>
      <c r="MMJ72"/>
      <c r="MMK72"/>
      <c r="MML72"/>
      <c r="MMM72"/>
      <c r="MMN72"/>
      <c r="MMO72"/>
      <c r="MMP72"/>
      <c r="MMQ72"/>
      <c r="MMR72"/>
      <c r="MMS72"/>
      <c r="MMT72"/>
      <c r="MMU72"/>
      <c r="MMV72"/>
      <c r="MMW72"/>
      <c r="MMX72"/>
      <c r="MMY72"/>
      <c r="MMZ72"/>
      <c r="MNA72"/>
      <c r="MNB72"/>
      <c r="MNC72"/>
      <c r="MND72"/>
      <c r="MNE72"/>
      <c r="MNF72"/>
      <c r="MNG72"/>
      <c r="MNH72"/>
      <c r="MNI72"/>
      <c r="MNJ72"/>
      <c r="MNK72"/>
      <c r="MNL72"/>
      <c r="MNM72"/>
      <c r="MNN72"/>
      <c r="MNO72"/>
      <c r="MNP72"/>
      <c r="MNQ72"/>
      <c r="MNR72"/>
      <c r="MNS72"/>
      <c r="MNT72"/>
      <c r="MNU72"/>
      <c r="MNV72"/>
      <c r="MNW72"/>
      <c r="MNX72"/>
      <c r="MNY72"/>
      <c r="MNZ72"/>
      <c r="MOA72"/>
      <c r="MOB72"/>
      <c r="MOC72"/>
      <c r="MOD72"/>
      <c r="MOE72"/>
      <c r="MOF72"/>
      <c r="MOG72"/>
      <c r="MOH72"/>
      <c r="MOI72"/>
      <c r="MOJ72"/>
      <c r="MOK72"/>
      <c r="MOL72"/>
      <c r="MOM72"/>
      <c r="MON72"/>
      <c r="MOO72"/>
      <c r="MOP72"/>
      <c r="MOQ72"/>
      <c r="MOR72"/>
      <c r="MOS72"/>
      <c r="MOT72"/>
      <c r="MOU72"/>
      <c r="MOV72"/>
      <c r="MOW72"/>
      <c r="MOX72"/>
      <c r="MOY72"/>
      <c r="MOZ72"/>
      <c r="MPA72"/>
      <c r="MPB72"/>
      <c r="MPC72"/>
      <c r="MPD72"/>
      <c r="MPE72"/>
      <c r="MPF72"/>
      <c r="MPG72"/>
      <c r="MPH72"/>
      <c r="MPI72"/>
      <c r="MPJ72"/>
      <c r="MPK72"/>
      <c r="MPL72"/>
      <c r="MPM72"/>
      <c r="MPN72"/>
      <c r="MPO72"/>
      <c r="MPP72"/>
      <c r="MPQ72"/>
      <c r="MPR72"/>
      <c r="MPS72"/>
      <c r="MPT72"/>
      <c r="MPU72"/>
      <c r="MPV72"/>
      <c r="MPW72"/>
      <c r="MPX72"/>
      <c r="MPY72"/>
      <c r="MPZ72"/>
      <c r="MQA72"/>
      <c r="MQB72"/>
      <c r="MQC72"/>
      <c r="MQD72"/>
      <c r="MQE72"/>
      <c r="MQF72"/>
      <c r="MQG72"/>
      <c r="MQH72"/>
      <c r="MQI72"/>
      <c r="MQJ72"/>
      <c r="MQK72"/>
      <c r="MQL72"/>
      <c r="MQM72"/>
      <c r="MQN72"/>
      <c r="MQO72"/>
      <c r="MQP72"/>
      <c r="MQQ72"/>
      <c r="MQR72"/>
      <c r="MQS72"/>
      <c r="MQT72"/>
      <c r="MQU72"/>
      <c r="MQV72"/>
      <c r="MQW72"/>
      <c r="MQX72"/>
      <c r="MQY72"/>
      <c r="MQZ72"/>
      <c r="MRA72"/>
      <c r="MRB72"/>
      <c r="MRC72"/>
      <c r="MRD72"/>
      <c r="MRE72"/>
      <c r="MRF72"/>
      <c r="MRG72"/>
      <c r="MRH72"/>
      <c r="MRI72"/>
      <c r="MRJ72"/>
      <c r="MRK72"/>
      <c r="MRL72"/>
      <c r="MRM72"/>
      <c r="MRN72"/>
      <c r="MRO72"/>
      <c r="MRP72"/>
      <c r="MRQ72"/>
      <c r="MRR72"/>
      <c r="MRS72"/>
      <c r="MRT72"/>
      <c r="MRU72"/>
      <c r="MRV72"/>
      <c r="MRW72"/>
      <c r="MRX72"/>
      <c r="MRY72"/>
      <c r="MRZ72"/>
      <c r="MSA72"/>
      <c r="MSB72"/>
      <c r="MSC72"/>
      <c r="MSD72"/>
      <c r="MSE72"/>
      <c r="MSF72"/>
      <c r="MSG72"/>
      <c r="MSH72"/>
      <c r="MSI72"/>
      <c r="MSJ72"/>
      <c r="MSK72"/>
      <c r="MSL72"/>
      <c r="MSM72"/>
      <c r="MSN72"/>
      <c r="MSO72"/>
      <c r="MSP72"/>
      <c r="MSQ72"/>
      <c r="MSR72"/>
      <c r="MSS72"/>
      <c r="MST72"/>
      <c r="MSU72"/>
      <c r="MSV72"/>
      <c r="MSW72"/>
      <c r="MSX72"/>
      <c r="MSY72"/>
      <c r="MSZ72"/>
      <c r="MTA72"/>
      <c r="MTB72"/>
      <c r="MTC72"/>
      <c r="MTD72"/>
      <c r="MTE72"/>
      <c r="MTF72"/>
      <c r="MTG72"/>
      <c r="MTH72"/>
      <c r="MTI72"/>
      <c r="MTJ72"/>
      <c r="MTK72"/>
      <c r="MTL72"/>
      <c r="MTM72"/>
      <c r="MTN72"/>
      <c r="MTO72"/>
      <c r="MTP72"/>
      <c r="MTQ72"/>
      <c r="MTR72"/>
      <c r="MTS72"/>
      <c r="MTT72"/>
      <c r="MTU72"/>
      <c r="MTV72"/>
      <c r="MTW72"/>
      <c r="MTX72"/>
      <c r="MTY72"/>
      <c r="MTZ72"/>
      <c r="MUA72"/>
      <c r="MUB72"/>
      <c r="MUC72"/>
      <c r="MUD72"/>
      <c r="MUE72"/>
      <c r="MUF72"/>
      <c r="MUG72"/>
      <c r="MUH72"/>
      <c r="MUI72"/>
      <c r="MUJ72"/>
      <c r="MUK72"/>
      <c r="MUL72"/>
      <c r="MUM72"/>
      <c r="MUN72"/>
      <c r="MUO72"/>
      <c r="MUP72"/>
      <c r="MUQ72"/>
      <c r="MUR72"/>
      <c r="MUS72"/>
      <c r="MUT72"/>
      <c r="MUU72"/>
      <c r="MUV72"/>
      <c r="MUW72"/>
      <c r="MUX72"/>
      <c r="MUY72"/>
      <c r="MUZ72"/>
      <c r="MVA72"/>
      <c r="MVB72"/>
      <c r="MVC72"/>
      <c r="MVD72"/>
      <c r="MVE72"/>
      <c r="MVF72"/>
      <c r="MVG72"/>
      <c r="MVH72"/>
      <c r="MVI72"/>
      <c r="MVJ72"/>
      <c r="MVK72"/>
      <c r="MVL72"/>
      <c r="MVM72"/>
      <c r="MVN72"/>
      <c r="MVO72"/>
      <c r="MVP72"/>
      <c r="MVQ72"/>
      <c r="MVR72"/>
      <c r="MVS72"/>
      <c r="MVT72"/>
      <c r="MVU72"/>
      <c r="MVV72"/>
      <c r="MVW72"/>
      <c r="MVX72"/>
      <c r="MVY72"/>
      <c r="MVZ72"/>
      <c r="MWA72"/>
      <c r="MWB72"/>
      <c r="MWC72"/>
      <c r="MWD72"/>
      <c r="MWE72"/>
      <c r="MWF72"/>
      <c r="MWG72"/>
      <c r="MWH72"/>
      <c r="MWI72"/>
      <c r="MWJ72"/>
      <c r="MWK72"/>
      <c r="MWL72"/>
      <c r="MWM72"/>
      <c r="MWN72"/>
      <c r="MWO72"/>
      <c r="MWP72"/>
      <c r="MWQ72"/>
      <c r="MWR72"/>
      <c r="MWS72"/>
      <c r="MWT72"/>
      <c r="MWU72"/>
      <c r="MWV72"/>
      <c r="MWW72"/>
      <c r="MWX72"/>
      <c r="MWY72"/>
      <c r="MWZ72"/>
      <c r="MXA72"/>
      <c r="MXB72"/>
      <c r="MXC72"/>
      <c r="MXD72"/>
      <c r="MXE72"/>
      <c r="MXF72"/>
      <c r="MXG72"/>
      <c r="MXH72"/>
      <c r="MXI72"/>
      <c r="MXJ72"/>
      <c r="MXK72"/>
      <c r="MXL72"/>
      <c r="MXM72"/>
      <c r="MXN72"/>
      <c r="MXO72"/>
      <c r="MXP72"/>
      <c r="MXQ72"/>
      <c r="MXR72"/>
      <c r="MXS72"/>
      <c r="MXT72"/>
      <c r="MXU72"/>
      <c r="MXV72"/>
      <c r="MXW72"/>
      <c r="MXX72"/>
      <c r="MXY72"/>
      <c r="MXZ72"/>
      <c r="MYA72"/>
      <c r="MYB72"/>
      <c r="MYC72"/>
      <c r="MYD72"/>
      <c r="MYE72"/>
      <c r="MYF72"/>
      <c r="MYG72"/>
      <c r="MYH72"/>
      <c r="MYI72"/>
      <c r="MYJ72"/>
      <c r="MYK72"/>
      <c r="MYL72"/>
      <c r="MYM72"/>
      <c r="MYN72"/>
      <c r="MYO72"/>
      <c r="MYP72"/>
      <c r="MYQ72"/>
      <c r="MYR72"/>
      <c r="MYS72"/>
      <c r="MYT72"/>
      <c r="MYU72"/>
      <c r="MYV72"/>
      <c r="MYW72"/>
      <c r="MYX72"/>
      <c r="MYY72"/>
      <c r="MYZ72"/>
      <c r="MZA72"/>
      <c r="MZB72"/>
      <c r="MZC72"/>
      <c r="MZD72"/>
      <c r="MZE72"/>
      <c r="MZF72"/>
      <c r="MZG72"/>
      <c r="MZH72"/>
      <c r="MZI72"/>
      <c r="MZJ72"/>
      <c r="MZK72"/>
      <c r="MZL72"/>
      <c r="MZM72"/>
      <c r="MZN72"/>
      <c r="MZO72"/>
      <c r="MZP72"/>
      <c r="MZQ72"/>
      <c r="MZR72"/>
      <c r="MZS72"/>
      <c r="MZT72"/>
      <c r="MZU72"/>
      <c r="MZV72"/>
      <c r="MZW72"/>
      <c r="MZX72"/>
      <c r="MZY72"/>
      <c r="MZZ72"/>
      <c r="NAA72"/>
      <c r="NAB72"/>
      <c r="NAC72"/>
      <c r="NAD72"/>
      <c r="NAE72"/>
      <c r="NAF72"/>
      <c r="NAG72"/>
      <c r="NAH72"/>
      <c r="NAI72"/>
      <c r="NAJ72"/>
      <c r="NAK72"/>
      <c r="NAL72"/>
      <c r="NAM72"/>
      <c r="NAN72"/>
      <c r="NAO72"/>
      <c r="NAP72"/>
      <c r="NAQ72"/>
      <c r="NAR72"/>
      <c r="NAS72"/>
      <c r="NAT72"/>
      <c r="NAU72"/>
      <c r="NAV72"/>
      <c r="NAW72"/>
      <c r="NAX72"/>
      <c r="NAY72"/>
      <c r="NAZ72"/>
      <c r="NBA72"/>
      <c r="NBB72"/>
      <c r="NBC72"/>
      <c r="NBD72"/>
      <c r="NBE72"/>
      <c r="NBF72"/>
      <c r="NBG72"/>
      <c r="NBH72"/>
      <c r="NBI72"/>
      <c r="NBJ72"/>
      <c r="NBK72"/>
      <c r="NBL72"/>
      <c r="NBM72"/>
      <c r="NBN72"/>
      <c r="NBO72"/>
      <c r="NBP72"/>
      <c r="NBQ72"/>
      <c r="NBR72"/>
      <c r="NBS72"/>
      <c r="NBT72"/>
      <c r="NBU72"/>
      <c r="NBV72"/>
      <c r="NBW72"/>
      <c r="NBX72"/>
      <c r="NBY72"/>
      <c r="NBZ72"/>
      <c r="NCA72"/>
      <c r="NCB72"/>
      <c r="NCC72"/>
      <c r="NCD72"/>
      <c r="NCE72"/>
      <c r="NCF72"/>
      <c r="NCG72"/>
      <c r="NCH72"/>
      <c r="NCI72"/>
      <c r="NCJ72"/>
      <c r="NCK72"/>
      <c r="NCL72"/>
      <c r="NCM72"/>
      <c r="NCN72"/>
      <c r="NCO72"/>
      <c r="NCP72"/>
      <c r="NCQ72"/>
      <c r="NCR72"/>
      <c r="NCS72"/>
      <c r="NCT72"/>
      <c r="NCU72"/>
      <c r="NCV72"/>
      <c r="NCW72"/>
      <c r="NCX72"/>
      <c r="NCY72"/>
      <c r="NCZ72"/>
      <c r="NDA72"/>
      <c r="NDB72"/>
      <c r="NDC72"/>
      <c r="NDD72"/>
      <c r="NDE72"/>
      <c r="NDF72"/>
      <c r="NDG72"/>
      <c r="NDH72"/>
      <c r="NDI72"/>
      <c r="NDJ72"/>
      <c r="NDK72"/>
      <c r="NDL72"/>
      <c r="NDM72"/>
      <c r="NDN72"/>
      <c r="NDO72"/>
      <c r="NDP72"/>
      <c r="NDQ72"/>
      <c r="NDR72"/>
      <c r="NDS72"/>
      <c r="NDT72"/>
      <c r="NDU72"/>
      <c r="NDV72"/>
      <c r="NDW72"/>
      <c r="NDX72"/>
      <c r="NDY72"/>
      <c r="NDZ72"/>
      <c r="NEA72"/>
      <c r="NEB72"/>
      <c r="NEC72"/>
      <c r="NED72"/>
      <c r="NEE72"/>
      <c r="NEF72"/>
      <c r="NEG72"/>
      <c r="NEH72"/>
      <c r="NEI72"/>
      <c r="NEJ72"/>
      <c r="NEK72"/>
      <c r="NEL72"/>
      <c r="NEM72"/>
      <c r="NEN72"/>
      <c r="NEO72"/>
      <c r="NEP72"/>
      <c r="NEQ72"/>
      <c r="NER72"/>
      <c r="NES72"/>
      <c r="NET72"/>
      <c r="NEU72"/>
      <c r="NEV72"/>
      <c r="NEW72"/>
      <c r="NEX72"/>
      <c r="NEY72"/>
      <c r="NEZ72"/>
      <c r="NFA72"/>
      <c r="NFB72"/>
      <c r="NFC72"/>
      <c r="NFD72"/>
      <c r="NFE72"/>
      <c r="NFF72"/>
      <c r="NFG72"/>
      <c r="NFH72"/>
      <c r="NFI72"/>
      <c r="NFJ72"/>
      <c r="NFK72"/>
      <c r="NFL72"/>
      <c r="NFM72"/>
      <c r="NFN72"/>
      <c r="NFO72"/>
      <c r="NFP72"/>
      <c r="NFQ72"/>
      <c r="NFR72"/>
      <c r="NFS72"/>
      <c r="NFT72"/>
      <c r="NFU72"/>
      <c r="NFV72"/>
      <c r="NFW72"/>
      <c r="NFX72"/>
      <c r="NFY72"/>
      <c r="NFZ72"/>
      <c r="NGA72"/>
      <c r="NGB72"/>
      <c r="NGC72"/>
      <c r="NGD72"/>
      <c r="NGE72"/>
      <c r="NGF72"/>
      <c r="NGG72"/>
      <c r="NGH72"/>
      <c r="NGI72"/>
      <c r="NGJ72"/>
      <c r="NGK72"/>
      <c r="NGL72"/>
      <c r="NGM72"/>
      <c r="NGN72"/>
      <c r="NGO72"/>
      <c r="NGP72"/>
      <c r="NGQ72"/>
      <c r="NGR72"/>
      <c r="NGS72"/>
      <c r="NGT72"/>
      <c r="NGU72"/>
      <c r="NGV72"/>
      <c r="NGW72"/>
      <c r="NGX72"/>
      <c r="NGY72"/>
      <c r="NGZ72"/>
      <c r="NHA72"/>
      <c r="NHB72"/>
      <c r="NHC72"/>
      <c r="NHD72"/>
      <c r="NHE72"/>
      <c r="NHF72"/>
      <c r="NHG72"/>
      <c r="NHH72"/>
      <c r="NHI72"/>
      <c r="NHJ72"/>
      <c r="NHK72"/>
      <c r="NHL72"/>
      <c r="NHM72"/>
      <c r="NHN72"/>
      <c r="NHO72"/>
      <c r="NHP72"/>
      <c r="NHQ72"/>
      <c r="NHR72"/>
      <c r="NHS72"/>
      <c r="NHT72"/>
      <c r="NHU72"/>
      <c r="NHV72"/>
      <c r="NHW72"/>
      <c r="NHX72"/>
      <c r="NHY72"/>
      <c r="NHZ72"/>
      <c r="NIA72"/>
      <c r="NIB72"/>
      <c r="NIC72"/>
      <c r="NID72"/>
      <c r="NIE72"/>
      <c r="NIF72"/>
      <c r="NIG72"/>
      <c r="NIH72"/>
      <c r="NII72"/>
      <c r="NIJ72"/>
      <c r="NIK72"/>
      <c r="NIL72"/>
      <c r="NIM72"/>
      <c r="NIN72"/>
      <c r="NIO72"/>
      <c r="NIP72"/>
      <c r="NIQ72"/>
      <c r="NIR72"/>
      <c r="NIS72"/>
      <c r="NIT72"/>
      <c r="NIU72"/>
      <c r="NIV72"/>
      <c r="NIW72"/>
      <c r="NIX72"/>
      <c r="NIY72"/>
      <c r="NIZ72"/>
      <c r="NJA72"/>
      <c r="NJB72"/>
      <c r="NJC72"/>
      <c r="NJD72"/>
      <c r="NJE72"/>
      <c r="NJF72"/>
      <c r="NJG72"/>
      <c r="NJH72"/>
      <c r="NJI72"/>
      <c r="NJJ72"/>
      <c r="NJK72"/>
      <c r="NJL72"/>
      <c r="NJM72"/>
      <c r="NJN72"/>
      <c r="NJO72"/>
      <c r="NJP72"/>
      <c r="NJQ72"/>
      <c r="NJR72"/>
      <c r="NJS72"/>
      <c r="NJT72"/>
      <c r="NJU72"/>
      <c r="NJV72"/>
      <c r="NJW72"/>
      <c r="NJX72"/>
      <c r="NJY72"/>
      <c r="NJZ72"/>
      <c r="NKA72"/>
      <c r="NKB72"/>
      <c r="NKC72"/>
      <c r="NKD72"/>
      <c r="NKE72"/>
      <c r="NKF72"/>
      <c r="NKG72"/>
      <c r="NKH72"/>
      <c r="NKI72"/>
      <c r="NKJ72"/>
      <c r="NKK72"/>
      <c r="NKL72"/>
      <c r="NKM72"/>
      <c r="NKN72"/>
      <c r="NKO72"/>
      <c r="NKP72"/>
      <c r="NKQ72"/>
      <c r="NKR72"/>
      <c r="NKS72"/>
      <c r="NKT72"/>
      <c r="NKU72"/>
      <c r="NKV72"/>
      <c r="NKW72"/>
      <c r="NKX72"/>
      <c r="NKY72"/>
      <c r="NKZ72"/>
      <c r="NLA72"/>
      <c r="NLB72"/>
      <c r="NLC72"/>
      <c r="NLD72"/>
      <c r="NLE72"/>
      <c r="NLF72"/>
      <c r="NLG72"/>
      <c r="NLH72"/>
      <c r="NLI72"/>
      <c r="NLJ72"/>
      <c r="NLK72"/>
      <c r="NLL72"/>
      <c r="NLM72"/>
      <c r="NLN72"/>
      <c r="NLO72"/>
      <c r="NLP72"/>
      <c r="NLQ72"/>
      <c r="NLR72"/>
      <c r="NLS72"/>
      <c r="NLT72"/>
      <c r="NLU72"/>
      <c r="NLV72"/>
      <c r="NLW72"/>
      <c r="NLX72"/>
      <c r="NLY72"/>
      <c r="NLZ72"/>
      <c r="NMA72"/>
      <c r="NMB72"/>
      <c r="NMC72"/>
      <c r="NMD72"/>
      <c r="NME72"/>
      <c r="NMF72"/>
      <c r="NMG72"/>
      <c r="NMH72"/>
      <c r="NMI72"/>
      <c r="NMJ72"/>
      <c r="NMK72"/>
      <c r="NML72"/>
      <c r="NMM72"/>
      <c r="NMN72"/>
      <c r="NMO72"/>
      <c r="NMP72"/>
      <c r="NMQ72"/>
      <c r="NMR72"/>
      <c r="NMS72"/>
      <c r="NMT72"/>
      <c r="NMU72"/>
      <c r="NMV72"/>
      <c r="NMW72"/>
      <c r="NMX72"/>
      <c r="NMY72"/>
      <c r="NMZ72"/>
      <c r="NNA72"/>
      <c r="NNB72"/>
      <c r="NNC72"/>
      <c r="NND72"/>
      <c r="NNE72"/>
      <c r="NNF72"/>
      <c r="NNG72"/>
      <c r="NNH72"/>
      <c r="NNI72"/>
      <c r="NNJ72"/>
      <c r="NNK72"/>
      <c r="NNL72"/>
      <c r="NNM72"/>
      <c r="NNN72"/>
      <c r="NNO72"/>
      <c r="NNP72"/>
      <c r="NNQ72"/>
      <c r="NNR72"/>
      <c r="NNS72"/>
      <c r="NNT72"/>
      <c r="NNU72"/>
      <c r="NNV72"/>
      <c r="NNW72"/>
      <c r="NNX72"/>
      <c r="NNY72"/>
      <c r="NNZ72"/>
      <c r="NOA72"/>
      <c r="NOB72"/>
      <c r="NOC72"/>
      <c r="NOD72"/>
      <c r="NOE72"/>
      <c r="NOF72"/>
      <c r="NOG72"/>
      <c r="NOH72"/>
      <c r="NOI72"/>
      <c r="NOJ72"/>
      <c r="NOK72"/>
      <c r="NOL72"/>
      <c r="NOM72"/>
      <c r="NON72"/>
      <c r="NOO72"/>
      <c r="NOP72"/>
      <c r="NOQ72"/>
      <c r="NOR72"/>
      <c r="NOS72"/>
      <c r="NOT72"/>
      <c r="NOU72"/>
      <c r="NOV72"/>
      <c r="NOW72"/>
      <c r="NOX72"/>
      <c r="NOY72"/>
      <c r="NOZ72"/>
      <c r="NPA72"/>
      <c r="NPB72"/>
      <c r="NPC72"/>
      <c r="NPD72"/>
      <c r="NPE72"/>
      <c r="NPF72"/>
      <c r="NPG72"/>
      <c r="NPH72"/>
      <c r="NPI72"/>
      <c r="NPJ72"/>
      <c r="NPK72"/>
      <c r="NPL72"/>
      <c r="NPM72"/>
      <c r="NPN72"/>
      <c r="NPO72"/>
      <c r="NPP72"/>
      <c r="NPQ72"/>
      <c r="NPR72"/>
      <c r="NPS72"/>
      <c r="NPT72"/>
      <c r="NPU72"/>
      <c r="NPV72"/>
      <c r="NPW72"/>
      <c r="NPX72"/>
      <c r="NPY72"/>
      <c r="NPZ72"/>
      <c r="NQA72"/>
      <c r="NQB72"/>
      <c r="NQC72"/>
      <c r="NQD72"/>
      <c r="NQE72"/>
      <c r="NQF72"/>
      <c r="NQG72"/>
      <c r="NQH72"/>
      <c r="NQI72"/>
      <c r="NQJ72"/>
      <c r="NQK72"/>
      <c r="NQL72"/>
      <c r="NQM72"/>
      <c r="NQN72"/>
      <c r="NQO72"/>
      <c r="NQP72"/>
      <c r="NQQ72"/>
      <c r="NQR72"/>
      <c r="NQS72"/>
      <c r="NQT72"/>
      <c r="NQU72"/>
      <c r="NQV72"/>
      <c r="NQW72"/>
      <c r="NQX72"/>
      <c r="NQY72"/>
      <c r="NQZ72"/>
      <c r="NRA72"/>
      <c r="NRB72"/>
      <c r="NRC72"/>
      <c r="NRD72"/>
      <c r="NRE72"/>
      <c r="NRF72"/>
      <c r="NRG72"/>
      <c r="NRH72"/>
      <c r="NRI72"/>
      <c r="NRJ72"/>
      <c r="NRK72"/>
      <c r="NRL72"/>
      <c r="NRM72"/>
      <c r="NRN72"/>
      <c r="NRO72"/>
      <c r="NRP72"/>
      <c r="NRQ72"/>
      <c r="NRR72"/>
      <c r="NRS72"/>
      <c r="NRT72"/>
      <c r="NRU72"/>
      <c r="NRV72"/>
      <c r="NRW72"/>
      <c r="NRX72"/>
      <c r="NRY72"/>
      <c r="NRZ72"/>
      <c r="NSA72"/>
      <c r="NSB72"/>
      <c r="NSC72"/>
      <c r="NSD72"/>
      <c r="NSE72"/>
      <c r="NSF72"/>
      <c r="NSG72"/>
      <c r="NSH72"/>
      <c r="NSI72"/>
      <c r="NSJ72"/>
      <c r="NSK72"/>
      <c r="NSL72"/>
      <c r="NSM72"/>
      <c r="NSN72"/>
      <c r="NSO72"/>
      <c r="NSP72"/>
      <c r="NSQ72"/>
      <c r="NSR72"/>
      <c r="NSS72"/>
      <c r="NST72"/>
      <c r="NSU72"/>
      <c r="NSV72"/>
      <c r="NSW72"/>
      <c r="NSX72"/>
      <c r="NSY72"/>
      <c r="NSZ72"/>
      <c r="NTA72"/>
      <c r="NTB72"/>
      <c r="NTC72"/>
      <c r="NTD72"/>
      <c r="NTE72"/>
      <c r="NTF72"/>
      <c r="NTG72"/>
      <c r="NTH72"/>
      <c r="NTI72"/>
      <c r="NTJ72"/>
      <c r="NTK72"/>
      <c r="NTL72"/>
      <c r="NTM72"/>
      <c r="NTN72"/>
      <c r="NTO72"/>
      <c r="NTP72"/>
      <c r="NTQ72"/>
      <c r="NTR72"/>
      <c r="NTS72"/>
      <c r="NTT72"/>
      <c r="NTU72"/>
      <c r="NTV72"/>
      <c r="NTW72"/>
      <c r="NTX72"/>
      <c r="NTY72"/>
      <c r="NTZ72"/>
      <c r="NUA72"/>
      <c r="NUB72"/>
      <c r="NUC72"/>
      <c r="NUD72"/>
      <c r="NUE72"/>
      <c r="NUF72"/>
      <c r="NUG72"/>
      <c r="NUH72"/>
      <c r="NUI72"/>
      <c r="NUJ72"/>
      <c r="NUK72"/>
      <c r="NUL72"/>
      <c r="NUM72"/>
      <c r="NUN72"/>
      <c r="NUO72"/>
      <c r="NUP72"/>
      <c r="NUQ72"/>
      <c r="NUR72"/>
      <c r="NUS72"/>
      <c r="NUT72"/>
      <c r="NUU72"/>
      <c r="NUV72"/>
      <c r="NUW72"/>
      <c r="NUX72"/>
      <c r="NUY72"/>
      <c r="NUZ72"/>
      <c r="NVA72"/>
      <c r="NVB72"/>
      <c r="NVC72"/>
      <c r="NVD72"/>
      <c r="NVE72"/>
      <c r="NVF72"/>
      <c r="NVG72"/>
      <c r="NVH72"/>
      <c r="NVI72"/>
      <c r="NVJ72"/>
      <c r="NVK72"/>
      <c r="NVL72"/>
      <c r="NVM72"/>
      <c r="NVN72"/>
      <c r="NVO72"/>
      <c r="NVP72"/>
      <c r="NVQ72"/>
      <c r="NVR72"/>
      <c r="NVS72"/>
      <c r="NVT72"/>
      <c r="NVU72"/>
      <c r="NVV72"/>
      <c r="NVW72"/>
      <c r="NVX72"/>
      <c r="NVY72"/>
      <c r="NVZ72"/>
      <c r="NWA72"/>
      <c r="NWB72"/>
      <c r="NWC72"/>
      <c r="NWD72"/>
      <c r="NWE72"/>
      <c r="NWF72"/>
      <c r="NWG72"/>
      <c r="NWH72"/>
      <c r="NWI72"/>
      <c r="NWJ72"/>
      <c r="NWK72"/>
      <c r="NWL72"/>
      <c r="NWM72"/>
      <c r="NWN72"/>
      <c r="NWO72"/>
      <c r="NWP72"/>
      <c r="NWQ72"/>
      <c r="NWR72"/>
      <c r="NWS72"/>
      <c r="NWT72"/>
      <c r="NWU72"/>
      <c r="NWV72"/>
      <c r="NWW72"/>
      <c r="NWX72"/>
      <c r="NWY72"/>
      <c r="NWZ72"/>
      <c r="NXA72"/>
      <c r="NXB72"/>
      <c r="NXC72"/>
      <c r="NXD72"/>
      <c r="NXE72"/>
      <c r="NXF72"/>
      <c r="NXG72"/>
      <c r="NXH72"/>
      <c r="NXI72"/>
      <c r="NXJ72"/>
      <c r="NXK72"/>
      <c r="NXL72"/>
      <c r="NXM72"/>
      <c r="NXN72"/>
      <c r="NXO72"/>
      <c r="NXP72"/>
      <c r="NXQ72"/>
      <c r="NXR72"/>
      <c r="NXS72"/>
      <c r="NXT72"/>
      <c r="NXU72"/>
      <c r="NXV72"/>
      <c r="NXW72"/>
      <c r="NXX72"/>
      <c r="NXY72"/>
      <c r="NXZ72"/>
      <c r="NYA72"/>
      <c r="NYB72"/>
      <c r="NYC72"/>
      <c r="NYD72"/>
      <c r="NYE72"/>
      <c r="NYF72"/>
      <c r="NYG72"/>
      <c r="NYH72"/>
      <c r="NYI72"/>
      <c r="NYJ72"/>
      <c r="NYK72"/>
      <c r="NYL72"/>
      <c r="NYM72"/>
      <c r="NYN72"/>
      <c r="NYO72"/>
      <c r="NYP72"/>
      <c r="NYQ72"/>
      <c r="NYR72"/>
      <c r="NYS72"/>
      <c r="NYT72"/>
      <c r="NYU72"/>
      <c r="NYV72"/>
      <c r="NYW72"/>
      <c r="NYX72"/>
      <c r="NYY72"/>
      <c r="NYZ72"/>
      <c r="NZA72"/>
      <c r="NZB72"/>
      <c r="NZC72"/>
      <c r="NZD72"/>
      <c r="NZE72"/>
      <c r="NZF72"/>
      <c r="NZG72"/>
      <c r="NZH72"/>
      <c r="NZI72"/>
      <c r="NZJ72"/>
      <c r="NZK72"/>
      <c r="NZL72"/>
      <c r="NZM72"/>
      <c r="NZN72"/>
      <c r="NZO72"/>
      <c r="NZP72"/>
      <c r="NZQ72"/>
      <c r="NZR72"/>
      <c r="NZS72"/>
      <c r="NZT72"/>
      <c r="NZU72"/>
      <c r="NZV72"/>
      <c r="NZW72"/>
      <c r="NZX72"/>
      <c r="NZY72"/>
      <c r="NZZ72"/>
      <c r="OAA72"/>
      <c r="OAB72"/>
      <c r="OAC72"/>
      <c r="OAD72"/>
      <c r="OAE72"/>
      <c r="OAF72"/>
      <c r="OAG72"/>
      <c r="OAH72"/>
      <c r="OAI72"/>
      <c r="OAJ72"/>
      <c r="OAK72"/>
      <c r="OAL72"/>
      <c r="OAM72"/>
      <c r="OAN72"/>
      <c r="OAO72"/>
      <c r="OAP72"/>
      <c r="OAQ72"/>
      <c r="OAR72"/>
      <c r="OAS72"/>
      <c r="OAT72"/>
      <c r="OAU72"/>
      <c r="OAV72"/>
      <c r="OAW72"/>
      <c r="OAX72"/>
      <c r="OAY72"/>
      <c r="OAZ72"/>
      <c r="OBA72"/>
      <c r="OBB72"/>
      <c r="OBC72"/>
      <c r="OBD72"/>
      <c r="OBE72"/>
      <c r="OBF72"/>
      <c r="OBG72"/>
      <c r="OBH72"/>
      <c r="OBI72"/>
      <c r="OBJ72"/>
      <c r="OBK72"/>
      <c r="OBL72"/>
      <c r="OBM72"/>
      <c r="OBN72"/>
      <c r="OBO72"/>
      <c r="OBP72"/>
      <c r="OBQ72"/>
      <c r="OBR72"/>
      <c r="OBS72"/>
      <c r="OBT72"/>
      <c r="OBU72"/>
      <c r="OBV72"/>
      <c r="OBW72"/>
      <c r="OBX72"/>
      <c r="OBY72"/>
      <c r="OBZ72"/>
      <c r="OCA72"/>
      <c r="OCB72"/>
      <c r="OCC72"/>
      <c r="OCD72"/>
      <c r="OCE72"/>
      <c r="OCF72"/>
      <c r="OCG72"/>
      <c r="OCH72"/>
      <c r="OCI72"/>
      <c r="OCJ72"/>
      <c r="OCK72"/>
      <c r="OCL72"/>
      <c r="OCM72"/>
      <c r="OCN72"/>
      <c r="OCO72"/>
      <c r="OCP72"/>
      <c r="OCQ72"/>
      <c r="OCR72"/>
      <c r="OCS72"/>
      <c r="OCT72"/>
      <c r="OCU72"/>
      <c r="OCV72"/>
      <c r="OCW72"/>
      <c r="OCX72"/>
      <c r="OCY72"/>
      <c r="OCZ72"/>
      <c r="ODA72"/>
      <c r="ODB72"/>
      <c r="ODC72"/>
      <c r="ODD72"/>
      <c r="ODE72"/>
      <c r="ODF72"/>
      <c r="ODG72"/>
      <c r="ODH72"/>
      <c r="ODI72"/>
      <c r="ODJ72"/>
      <c r="ODK72"/>
      <c r="ODL72"/>
      <c r="ODM72"/>
      <c r="ODN72"/>
      <c r="ODO72"/>
      <c r="ODP72"/>
      <c r="ODQ72"/>
      <c r="ODR72"/>
      <c r="ODS72"/>
      <c r="ODT72"/>
      <c r="ODU72"/>
      <c r="ODV72"/>
      <c r="ODW72"/>
      <c r="ODX72"/>
      <c r="ODY72"/>
      <c r="ODZ72"/>
      <c r="OEA72"/>
      <c r="OEB72"/>
      <c r="OEC72"/>
      <c r="OED72"/>
      <c r="OEE72"/>
      <c r="OEF72"/>
      <c r="OEG72"/>
      <c r="OEH72"/>
      <c r="OEI72"/>
      <c r="OEJ72"/>
      <c r="OEK72"/>
      <c r="OEL72"/>
      <c r="OEM72"/>
      <c r="OEN72"/>
      <c r="OEO72"/>
      <c r="OEP72"/>
      <c r="OEQ72"/>
      <c r="OER72"/>
      <c r="OES72"/>
      <c r="OET72"/>
      <c r="OEU72"/>
      <c r="OEV72"/>
      <c r="OEW72"/>
      <c r="OEX72"/>
      <c r="OEY72"/>
      <c r="OEZ72"/>
      <c r="OFA72"/>
      <c r="OFB72"/>
      <c r="OFC72"/>
      <c r="OFD72"/>
      <c r="OFE72"/>
      <c r="OFF72"/>
      <c r="OFG72"/>
      <c r="OFH72"/>
      <c r="OFI72"/>
      <c r="OFJ72"/>
      <c r="OFK72"/>
      <c r="OFL72"/>
      <c r="OFM72"/>
      <c r="OFN72"/>
      <c r="OFO72"/>
      <c r="OFP72"/>
      <c r="OFQ72"/>
      <c r="OFR72"/>
      <c r="OFS72"/>
      <c r="OFT72"/>
      <c r="OFU72"/>
      <c r="OFV72"/>
      <c r="OFW72"/>
      <c r="OFX72"/>
      <c r="OFY72"/>
      <c r="OFZ72"/>
      <c r="OGA72"/>
      <c r="OGB72"/>
      <c r="OGC72"/>
      <c r="OGD72"/>
      <c r="OGE72"/>
      <c r="OGF72"/>
      <c r="OGG72"/>
      <c r="OGH72"/>
      <c r="OGI72"/>
      <c r="OGJ72"/>
      <c r="OGK72"/>
      <c r="OGL72"/>
      <c r="OGM72"/>
      <c r="OGN72"/>
      <c r="OGO72"/>
      <c r="OGP72"/>
      <c r="OGQ72"/>
      <c r="OGR72"/>
      <c r="OGS72"/>
      <c r="OGT72"/>
      <c r="OGU72"/>
      <c r="OGV72"/>
      <c r="OGW72"/>
      <c r="OGX72"/>
      <c r="OGY72"/>
      <c r="OGZ72"/>
      <c r="OHA72"/>
      <c r="OHB72"/>
      <c r="OHC72"/>
      <c r="OHD72"/>
      <c r="OHE72"/>
      <c r="OHF72"/>
      <c r="OHG72"/>
      <c r="OHH72"/>
      <c r="OHI72"/>
      <c r="OHJ72"/>
      <c r="OHK72"/>
      <c r="OHL72"/>
      <c r="OHM72"/>
      <c r="OHN72"/>
      <c r="OHO72"/>
      <c r="OHP72"/>
      <c r="OHQ72"/>
      <c r="OHR72"/>
      <c r="OHS72"/>
      <c r="OHT72"/>
      <c r="OHU72"/>
      <c r="OHV72"/>
      <c r="OHW72"/>
      <c r="OHX72"/>
      <c r="OHY72"/>
      <c r="OHZ72"/>
      <c r="OIA72"/>
      <c r="OIB72"/>
      <c r="OIC72"/>
      <c r="OID72"/>
      <c r="OIE72"/>
      <c r="OIF72"/>
      <c r="OIG72"/>
      <c r="OIH72"/>
      <c r="OII72"/>
      <c r="OIJ72"/>
      <c r="OIK72"/>
      <c r="OIL72"/>
      <c r="OIM72"/>
      <c r="OIN72"/>
      <c r="OIO72"/>
      <c r="OIP72"/>
      <c r="OIQ72"/>
      <c r="OIR72"/>
      <c r="OIS72"/>
      <c r="OIT72"/>
      <c r="OIU72"/>
      <c r="OIV72"/>
      <c r="OIW72"/>
      <c r="OIX72"/>
      <c r="OIY72"/>
      <c r="OIZ72"/>
      <c r="OJA72"/>
      <c r="OJB72"/>
      <c r="OJC72"/>
      <c r="OJD72"/>
      <c r="OJE72"/>
      <c r="OJF72"/>
      <c r="OJG72"/>
      <c r="OJH72"/>
      <c r="OJI72"/>
      <c r="OJJ72"/>
      <c r="OJK72"/>
      <c r="OJL72"/>
      <c r="OJM72"/>
      <c r="OJN72"/>
      <c r="OJO72"/>
      <c r="OJP72"/>
      <c r="OJQ72"/>
      <c r="OJR72"/>
      <c r="OJS72"/>
      <c r="OJT72"/>
      <c r="OJU72"/>
      <c r="OJV72"/>
      <c r="OJW72"/>
      <c r="OJX72"/>
      <c r="OJY72"/>
      <c r="OJZ72"/>
      <c r="OKA72"/>
      <c r="OKB72"/>
      <c r="OKC72"/>
      <c r="OKD72"/>
      <c r="OKE72"/>
      <c r="OKF72"/>
      <c r="OKG72"/>
      <c r="OKH72"/>
      <c r="OKI72"/>
      <c r="OKJ72"/>
      <c r="OKK72"/>
      <c r="OKL72"/>
      <c r="OKM72"/>
      <c r="OKN72"/>
      <c r="OKO72"/>
      <c r="OKP72"/>
      <c r="OKQ72"/>
      <c r="OKR72"/>
      <c r="OKS72"/>
      <c r="OKT72"/>
      <c r="OKU72"/>
      <c r="OKV72"/>
      <c r="OKW72"/>
      <c r="OKX72"/>
      <c r="OKY72"/>
      <c r="OKZ72"/>
      <c r="OLA72"/>
      <c r="OLB72"/>
      <c r="OLC72"/>
      <c r="OLD72"/>
      <c r="OLE72"/>
      <c r="OLF72"/>
      <c r="OLG72"/>
      <c r="OLH72"/>
      <c r="OLI72"/>
      <c r="OLJ72"/>
      <c r="OLK72"/>
      <c r="OLL72"/>
      <c r="OLM72"/>
      <c r="OLN72"/>
      <c r="OLO72"/>
      <c r="OLP72"/>
      <c r="OLQ72"/>
      <c r="OLR72"/>
      <c r="OLS72"/>
      <c r="OLT72"/>
      <c r="OLU72"/>
      <c r="OLV72"/>
      <c r="OLW72"/>
      <c r="OLX72"/>
      <c r="OLY72"/>
      <c r="OLZ72"/>
      <c r="OMA72"/>
      <c r="OMB72"/>
      <c r="OMC72"/>
      <c r="OMD72"/>
      <c r="OME72"/>
      <c r="OMF72"/>
      <c r="OMG72"/>
      <c r="OMH72"/>
      <c r="OMI72"/>
      <c r="OMJ72"/>
      <c r="OMK72"/>
      <c r="OML72"/>
      <c r="OMM72"/>
      <c r="OMN72"/>
      <c r="OMO72"/>
      <c r="OMP72"/>
      <c r="OMQ72"/>
      <c r="OMR72"/>
      <c r="OMS72"/>
      <c r="OMT72"/>
      <c r="OMU72"/>
      <c r="OMV72"/>
      <c r="OMW72"/>
      <c r="OMX72"/>
      <c r="OMY72"/>
      <c r="OMZ72"/>
      <c r="ONA72"/>
      <c r="ONB72"/>
      <c r="ONC72"/>
      <c r="OND72"/>
      <c r="ONE72"/>
      <c r="ONF72"/>
      <c r="ONG72"/>
      <c r="ONH72"/>
      <c r="ONI72"/>
      <c r="ONJ72"/>
      <c r="ONK72"/>
      <c r="ONL72"/>
      <c r="ONM72"/>
      <c r="ONN72"/>
      <c r="ONO72"/>
      <c r="ONP72"/>
      <c r="ONQ72"/>
      <c r="ONR72"/>
      <c r="ONS72"/>
      <c r="ONT72"/>
      <c r="ONU72"/>
      <c r="ONV72"/>
      <c r="ONW72"/>
      <c r="ONX72"/>
      <c r="ONY72"/>
      <c r="ONZ72"/>
      <c r="OOA72"/>
      <c r="OOB72"/>
      <c r="OOC72"/>
      <c r="OOD72"/>
      <c r="OOE72"/>
      <c r="OOF72"/>
      <c r="OOG72"/>
      <c r="OOH72"/>
      <c r="OOI72"/>
      <c r="OOJ72"/>
      <c r="OOK72"/>
      <c r="OOL72"/>
      <c r="OOM72"/>
      <c r="OON72"/>
      <c r="OOO72"/>
      <c r="OOP72"/>
      <c r="OOQ72"/>
      <c r="OOR72"/>
      <c r="OOS72"/>
      <c r="OOT72"/>
      <c r="OOU72"/>
      <c r="OOV72"/>
      <c r="OOW72"/>
      <c r="OOX72"/>
      <c r="OOY72"/>
      <c r="OOZ72"/>
      <c r="OPA72"/>
      <c r="OPB72"/>
      <c r="OPC72"/>
      <c r="OPD72"/>
      <c r="OPE72"/>
      <c r="OPF72"/>
      <c r="OPG72"/>
      <c r="OPH72"/>
      <c r="OPI72"/>
      <c r="OPJ72"/>
      <c r="OPK72"/>
      <c r="OPL72"/>
      <c r="OPM72"/>
      <c r="OPN72"/>
      <c r="OPO72"/>
      <c r="OPP72"/>
      <c r="OPQ72"/>
      <c r="OPR72"/>
      <c r="OPS72"/>
      <c r="OPT72"/>
      <c r="OPU72"/>
      <c r="OPV72"/>
      <c r="OPW72"/>
      <c r="OPX72"/>
      <c r="OPY72"/>
      <c r="OPZ72"/>
      <c r="OQA72"/>
      <c r="OQB72"/>
      <c r="OQC72"/>
      <c r="OQD72"/>
      <c r="OQE72"/>
      <c r="OQF72"/>
      <c r="OQG72"/>
      <c r="OQH72"/>
      <c r="OQI72"/>
      <c r="OQJ72"/>
      <c r="OQK72"/>
      <c r="OQL72"/>
      <c r="OQM72"/>
      <c r="OQN72"/>
      <c r="OQO72"/>
      <c r="OQP72"/>
      <c r="OQQ72"/>
      <c r="OQR72"/>
      <c r="OQS72"/>
      <c r="OQT72"/>
      <c r="OQU72"/>
      <c r="OQV72"/>
      <c r="OQW72"/>
      <c r="OQX72"/>
      <c r="OQY72"/>
      <c r="OQZ72"/>
      <c r="ORA72"/>
      <c r="ORB72"/>
      <c r="ORC72"/>
      <c r="ORD72"/>
      <c r="ORE72"/>
      <c r="ORF72"/>
      <c r="ORG72"/>
      <c r="ORH72"/>
      <c r="ORI72"/>
      <c r="ORJ72"/>
      <c r="ORK72"/>
      <c r="ORL72"/>
      <c r="ORM72"/>
      <c r="ORN72"/>
      <c r="ORO72"/>
      <c r="ORP72"/>
      <c r="ORQ72"/>
      <c r="ORR72"/>
      <c r="ORS72"/>
      <c r="ORT72"/>
      <c r="ORU72"/>
      <c r="ORV72"/>
      <c r="ORW72"/>
      <c r="ORX72"/>
      <c r="ORY72"/>
      <c r="ORZ72"/>
      <c r="OSA72"/>
      <c r="OSB72"/>
      <c r="OSC72"/>
      <c r="OSD72"/>
      <c r="OSE72"/>
      <c r="OSF72"/>
      <c r="OSG72"/>
      <c r="OSH72"/>
      <c r="OSI72"/>
      <c r="OSJ72"/>
      <c r="OSK72"/>
      <c r="OSL72"/>
      <c r="OSM72"/>
      <c r="OSN72"/>
      <c r="OSO72"/>
      <c r="OSP72"/>
      <c r="OSQ72"/>
      <c r="OSR72"/>
      <c r="OSS72"/>
      <c r="OST72"/>
      <c r="OSU72"/>
      <c r="OSV72"/>
      <c r="OSW72"/>
      <c r="OSX72"/>
      <c r="OSY72"/>
      <c r="OSZ72"/>
      <c r="OTA72"/>
      <c r="OTB72"/>
      <c r="OTC72"/>
      <c r="OTD72"/>
      <c r="OTE72"/>
      <c r="OTF72"/>
      <c r="OTG72"/>
      <c r="OTH72"/>
      <c r="OTI72"/>
      <c r="OTJ72"/>
      <c r="OTK72"/>
      <c r="OTL72"/>
      <c r="OTM72"/>
      <c r="OTN72"/>
      <c r="OTO72"/>
      <c r="OTP72"/>
      <c r="OTQ72"/>
      <c r="OTR72"/>
      <c r="OTS72"/>
      <c r="OTT72"/>
      <c r="OTU72"/>
      <c r="OTV72"/>
      <c r="OTW72"/>
      <c r="OTX72"/>
      <c r="OTY72"/>
      <c r="OTZ72"/>
      <c r="OUA72"/>
      <c r="OUB72"/>
      <c r="OUC72"/>
      <c r="OUD72"/>
      <c r="OUE72"/>
      <c r="OUF72"/>
      <c r="OUG72"/>
      <c r="OUH72"/>
      <c r="OUI72"/>
      <c r="OUJ72"/>
      <c r="OUK72"/>
      <c r="OUL72"/>
      <c r="OUM72"/>
      <c r="OUN72"/>
      <c r="OUO72"/>
      <c r="OUP72"/>
      <c r="OUQ72"/>
      <c r="OUR72"/>
      <c r="OUS72"/>
      <c r="OUT72"/>
      <c r="OUU72"/>
      <c r="OUV72"/>
      <c r="OUW72"/>
      <c r="OUX72"/>
      <c r="OUY72"/>
      <c r="OUZ72"/>
      <c r="OVA72"/>
      <c r="OVB72"/>
      <c r="OVC72"/>
      <c r="OVD72"/>
      <c r="OVE72"/>
      <c r="OVF72"/>
      <c r="OVG72"/>
      <c r="OVH72"/>
      <c r="OVI72"/>
      <c r="OVJ72"/>
      <c r="OVK72"/>
      <c r="OVL72"/>
      <c r="OVM72"/>
      <c r="OVN72"/>
      <c r="OVO72"/>
      <c r="OVP72"/>
      <c r="OVQ72"/>
      <c r="OVR72"/>
      <c r="OVS72"/>
      <c r="OVT72"/>
      <c r="OVU72"/>
      <c r="OVV72"/>
      <c r="OVW72"/>
      <c r="OVX72"/>
      <c r="OVY72"/>
      <c r="OVZ72"/>
      <c r="OWA72"/>
      <c r="OWB72"/>
      <c r="OWC72"/>
      <c r="OWD72"/>
      <c r="OWE72"/>
      <c r="OWF72"/>
      <c r="OWG72"/>
      <c r="OWH72"/>
      <c r="OWI72"/>
      <c r="OWJ72"/>
      <c r="OWK72"/>
      <c r="OWL72"/>
      <c r="OWM72"/>
      <c r="OWN72"/>
      <c r="OWO72"/>
      <c r="OWP72"/>
      <c r="OWQ72"/>
      <c r="OWR72"/>
      <c r="OWS72"/>
      <c r="OWT72"/>
      <c r="OWU72"/>
      <c r="OWV72"/>
      <c r="OWW72"/>
      <c r="OWX72"/>
      <c r="OWY72"/>
      <c r="OWZ72"/>
      <c r="OXA72"/>
      <c r="OXB72"/>
      <c r="OXC72"/>
      <c r="OXD72"/>
      <c r="OXE72"/>
      <c r="OXF72"/>
      <c r="OXG72"/>
      <c r="OXH72"/>
      <c r="OXI72"/>
      <c r="OXJ72"/>
      <c r="OXK72"/>
      <c r="OXL72"/>
      <c r="OXM72"/>
      <c r="OXN72"/>
      <c r="OXO72"/>
      <c r="OXP72"/>
      <c r="OXQ72"/>
      <c r="OXR72"/>
      <c r="OXS72"/>
      <c r="OXT72"/>
      <c r="OXU72"/>
      <c r="OXV72"/>
      <c r="OXW72"/>
      <c r="OXX72"/>
      <c r="OXY72"/>
      <c r="OXZ72"/>
      <c r="OYA72"/>
      <c r="OYB72"/>
      <c r="OYC72"/>
      <c r="OYD72"/>
      <c r="OYE72"/>
      <c r="OYF72"/>
      <c r="OYG72"/>
      <c r="OYH72"/>
      <c r="OYI72"/>
      <c r="OYJ72"/>
      <c r="OYK72"/>
      <c r="OYL72"/>
      <c r="OYM72"/>
      <c r="OYN72"/>
      <c r="OYO72"/>
      <c r="OYP72"/>
      <c r="OYQ72"/>
      <c r="OYR72"/>
      <c r="OYS72"/>
      <c r="OYT72"/>
      <c r="OYU72"/>
      <c r="OYV72"/>
      <c r="OYW72"/>
      <c r="OYX72"/>
      <c r="OYY72"/>
      <c r="OYZ72"/>
      <c r="OZA72"/>
      <c r="OZB72"/>
      <c r="OZC72"/>
      <c r="OZD72"/>
      <c r="OZE72"/>
      <c r="OZF72"/>
      <c r="OZG72"/>
      <c r="OZH72"/>
      <c r="OZI72"/>
      <c r="OZJ72"/>
      <c r="OZK72"/>
      <c r="OZL72"/>
      <c r="OZM72"/>
      <c r="OZN72"/>
      <c r="OZO72"/>
      <c r="OZP72"/>
      <c r="OZQ72"/>
      <c r="OZR72"/>
      <c r="OZS72"/>
      <c r="OZT72"/>
      <c r="OZU72"/>
      <c r="OZV72"/>
      <c r="OZW72"/>
      <c r="OZX72"/>
      <c r="OZY72"/>
      <c r="OZZ72"/>
      <c r="PAA72"/>
      <c r="PAB72"/>
      <c r="PAC72"/>
      <c r="PAD72"/>
      <c r="PAE72"/>
      <c r="PAF72"/>
      <c r="PAG72"/>
      <c r="PAH72"/>
      <c r="PAI72"/>
      <c r="PAJ72"/>
      <c r="PAK72"/>
      <c r="PAL72"/>
      <c r="PAM72"/>
      <c r="PAN72"/>
      <c r="PAO72"/>
      <c r="PAP72"/>
      <c r="PAQ72"/>
      <c r="PAR72"/>
      <c r="PAS72"/>
      <c r="PAT72"/>
      <c r="PAU72"/>
      <c r="PAV72"/>
      <c r="PAW72"/>
      <c r="PAX72"/>
      <c r="PAY72"/>
      <c r="PAZ72"/>
      <c r="PBA72"/>
      <c r="PBB72"/>
      <c r="PBC72"/>
      <c r="PBD72"/>
      <c r="PBE72"/>
      <c r="PBF72"/>
      <c r="PBG72"/>
      <c r="PBH72"/>
      <c r="PBI72"/>
      <c r="PBJ72"/>
      <c r="PBK72"/>
      <c r="PBL72"/>
      <c r="PBM72"/>
      <c r="PBN72"/>
      <c r="PBO72"/>
      <c r="PBP72"/>
      <c r="PBQ72"/>
      <c r="PBR72"/>
      <c r="PBS72"/>
      <c r="PBT72"/>
      <c r="PBU72"/>
      <c r="PBV72"/>
      <c r="PBW72"/>
      <c r="PBX72"/>
      <c r="PBY72"/>
      <c r="PBZ72"/>
      <c r="PCA72"/>
      <c r="PCB72"/>
      <c r="PCC72"/>
      <c r="PCD72"/>
      <c r="PCE72"/>
      <c r="PCF72"/>
      <c r="PCG72"/>
      <c r="PCH72"/>
      <c r="PCI72"/>
      <c r="PCJ72"/>
      <c r="PCK72"/>
      <c r="PCL72"/>
      <c r="PCM72"/>
      <c r="PCN72"/>
      <c r="PCO72"/>
      <c r="PCP72"/>
      <c r="PCQ72"/>
      <c r="PCR72"/>
      <c r="PCS72"/>
      <c r="PCT72"/>
      <c r="PCU72"/>
      <c r="PCV72"/>
      <c r="PCW72"/>
      <c r="PCX72"/>
      <c r="PCY72"/>
      <c r="PCZ72"/>
      <c r="PDA72"/>
      <c r="PDB72"/>
      <c r="PDC72"/>
      <c r="PDD72"/>
      <c r="PDE72"/>
      <c r="PDF72"/>
      <c r="PDG72"/>
      <c r="PDH72"/>
      <c r="PDI72"/>
      <c r="PDJ72"/>
      <c r="PDK72"/>
      <c r="PDL72"/>
      <c r="PDM72"/>
      <c r="PDN72"/>
      <c r="PDO72"/>
      <c r="PDP72"/>
      <c r="PDQ72"/>
      <c r="PDR72"/>
      <c r="PDS72"/>
      <c r="PDT72"/>
      <c r="PDU72"/>
      <c r="PDV72"/>
      <c r="PDW72"/>
      <c r="PDX72"/>
      <c r="PDY72"/>
      <c r="PDZ72"/>
      <c r="PEA72"/>
      <c r="PEB72"/>
      <c r="PEC72"/>
      <c r="PED72"/>
      <c r="PEE72"/>
      <c r="PEF72"/>
      <c r="PEG72"/>
      <c r="PEH72"/>
      <c r="PEI72"/>
      <c r="PEJ72"/>
      <c r="PEK72"/>
      <c r="PEL72"/>
      <c r="PEM72"/>
      <c r="PEN72"/>
      <c r="PEO72"/>
      <c r="PEP72"/>
      <c r="PEQ72"/>
      <c r="PER72"/>
      <c r="PES72"/>
      <c r="PET72"/>
      <c r="PEU72"/>
      <c r="PEV72"/>
      <c r="PEW72"/>
      <c r="PEX72"/>
      <c r="PEY72"/>
      <c r="PEZ72"/>
      <c r="PFA72"/>
      <c r="PFB72"/>
      <c r="PFC72"/>
      <c r="PFD72"/>
      <c r="PFE72"/>
      <c r="PFF72"/>
      <c r="PFG72"/>
      <c r="PFH72"/>
      <c r="PFI72"/>
      <c r="PFJ72"/>
      <c r="PFK72"/>
      <c r="PFL72"/>
      <c r="PFM72"/>
      <c r="PFN72"/>
      <c r="PFO72"/>
      <c r="PFP72"/>
      <c r="PFQ72"/>
      <c r="PFR72"/>
      <c r="PFS72"/>
      <c r="PFT72"/>
      <c r="PFU72"/>
      <c r="PFV72"/>
      <c r="PFW72"/>
      <c r="PFX72"/>
      <c r="PFY72"/>
      <c r="PFZ72"/>
      <c r="PGA72"/>
      <c r="PGB72"/>
      <c r="PGC72"/>
      <c r="PGD72"/>
      <c r="PGE72"/>
      <c r="PGF72"/>
      <c r="PGG72"/>
      <c r="PGH72"/>
      <c r="PGI72"/>
      <c r="PGJ72"/>
      <c r="PGK72"/>
      <c r="PGL72"/>
      <c r="PGM72"/>
      <c r="PGN72"/>
      <c r="PGO72"/>
      <c r="PGP72"/>
      <c r="PGQ72"/>
      <c r="PGR72"/>
      <c r="PGS72"/>
      <c r="PGT72"/>
      <c r="PGU72"/>
      <c r="PGV72"/>
      <c r="PGW72"/>
      <c r="PGX72"/>
      <c r="PGY72"/>
      <c r="PGZ72"/>
      <c r="PHA72"/>
      <c r="PHB72"/>
      <c r="PHC72"/>
      <c r="PHD72"/>
      <c r="PHE72"/>
      <c r="PHF72"/>
      <c r="PHG72"/>
      <c r="PHH72"/>
      <c r="PHI72"/>
      <c r="PHJ72"/>
      <c r="PHK72"/>
      <c r="PHL72"/>
      <c r="PHM72"/>
      <c r="PHN72"/>
      <c r="PHO72"/>
      <c r="PHP72"/>
      <c r="PHQ72"/>
      <c r="PHR72"/>
      <c r="PHS72"/>
      <c r="PHT72"/>
      <c r="PHU72"/>
      <c r="PHV72"/>
      <c r="PHW72"/>
      <c r="PHX72"/>
      <c r="PHY72"/>
      <c r="PHZ72"/>
      <c r="PIA72"/>
      <c r="PIB72"/>
      <c r="PIC72"/>
      <c r="PID72"/>
      <c r="PIE72"/>
      <c r="PIF72"/>
      <c r="PIG72"/>
      <c r="PIH72"/>
      <c r="PII72"/>
      <c r="PIJ72"/>
      <c r="PIK72"/>
      <c r="PIL72"/>
      <c r="PIM72"/>
      <c r="PIN72"/>
      <c r="PIO72"/>
      <c r="PIP72"/>
      <c r="PIQ72"/>
      <c r="PIR72"/>
      <c r="PIS72"/>
      <c r="PIT72"/>
      <c r="PIU72"/>
      <c r="PIV72"/>
      <c r="PIW72"/>
      <c r="PIX72"/>
      <c r="PIY72"/>
      <c r="PIZ72"/>
      <c r="PJA72"/>
      <c r="PJB72"/>
      <c r="PJC72"/>
      <c r="PJD72"/>
      <c r="PJE72"/>
      <c r="PJF72"/>
      <c r="PJG72"/>
      <c r="PJH72"/>
      <c r="PJI72"/>
      <c r="PJJ72"/>
      <c r="PJK72"/>
      <c r="PJL72"/>
      <c r="PJM72"/>
      <c r="PJN72"/>
      <c r="PJO72"/>
      <c r="PJP72"/>
      <c r="PJQ72"/>
      <c r="PJR72"/>
      <c r="PJS72"/>
      <c r="PJT72"/>
      <c r="PJU72"/>
      <c r="PJV72"/>
      <c r="PJW72"/>
      <c r="PJX72"/>
      <c r="PJY72"/>
      <c r="PJZ72"/>
      <c r="PKA72"/>
      <c r="PKB72"/>
      <c r="PKC72"/>
      <c r="PKD72"/>
      <c r="PKE72"/>
      <c r="PKF72"/>
      <c r="PKG72"/>
      <c r="PKH72"/>
      <c r="PKI72"/>
      <c r="PKJ72"/>
      <c r="PKK72"/>
      <c r="PKL72"/>
      <c r="PKM72"/>
      <c r="PKN72"/>
      <c r="PKO72"/>
      <c r="PKP72"/>
      <c r="PKQ72"/>
      <c r="PKR72"/>
      <c r="PKS72"/>
      <c r="PKT72"/>
      <c r="PKU72"/>
      <c r="PKV72"/>
      <c r="PKW72"/>
      <c r="PKX72"/>
      <c r="PKY72"/>
      <c r="PKZ72"/>
      <c r="PLA72"/>
      <c r="PLB72"/>
      <c r="PLC72"/>
      <c r="PLD72"/>
      <c r="PLE72"/>
      <c r="PLF72"/>
      <c r="PLG72"/>
      <c r="PLH72"/>
      <c r="PLI72"/>
      <c r="PLJ72"/>
      <c r="PLK72"/>
      <c r="PLL72"/>
      <c r="PLM72"/>
      <c r="PLN72"/>
      <c r="PLO72"/>
      <c r="PLP72"/>
      <c r="PLQ72"/>
      <c r="PLR72"/>
      <c r="PLS72"/>
      <c r="PLT72"/>
      <c r="PLU72"/>
      <c r="PLV72"/>
      <c r="PLW72"/>
      <c r="PLX72"/>
      <c r="PLY72"/>
      <c r="PLZ72"/>
      <c r="PMA72"/>
      <c r="PMB72"/>
      <c r="PMC72"/>
      <c r="PMD72"/>
      <c r="PME72"/>
      <c r="PMF72"/>
      <c r="PMG72"/>
      <c r="PMH72"/>
      <c r="PMI72"/>
      <c r="PMJ72"/>
      <c r="PMK72"/>
      <c r="PML72"/>
      <c r="PMM72"/>
      <c r="PMN72"/>
      <c r="PMO72"/>
      <c r="PMP72"/>
      <c r="PMQ72"/>
      <c r="PMR72"/>
      <c r="PMS72"/>
      <c r="PMT72"/>
      <c r="PMU72"/>
      <c r="PMV72"/>
      <c r="PMW72"/>
      <c r="PMX72"/>
      <c r="PMY72"/>
      <c r="PMZ72"/>
      <c r="PNA72"/>
      <c r="PNB72"/>
      <c r="PNC72"/>
      <c r="PND72"/>
      <c r="PNE72"/>
      <c r="PNF72"/>
      <c r="PNG72"/>
      <c r="PNH72"/>
      <c r="PNI72"/>
      <c r="PNJ72"/>
      <c r="PNK72"/>
      <c r="PNL72"/>
      <c r="PNM72"/>
      <c r="PNN72"/>
      <c r="PNO72"/>
      <c r="PNP72"/>
      <c r="PNQ72"/>
      <c r="PNR72"/>
      <c r="PNS72"/>
      <c r="PNT72"/>
      <c r="PNU72"/>
      <c r="PNV72"/>
      <c r="PNW72"/>
      <c r="PNX72"/>
      <c r="PNY72"/>
      <c r="PNZ72"/>
      <c r="POA72"/>
      <c r="POB72"/>
      <c r="POC72"/>
      <c r="POD72"/>
      <c r="POE72"/>
      <c r="POF72"/>
      <c r="POG72"/>
      <c r="POH72"/>
      <c r="POI72"/>
      <c r="POJ72"/>
      <c r="POK72"/>
      <c r="POL72"/>
      <c r="POM72"/>
      <c r="PON72"/>
      <c r="POO72"/>
      <c r="POP72"/>
      <c r="POQ72"/>
      <c r="POR72"/>
      <c r="POS72"/>
      <c r="POT72"/>
      <c r="POU72"/>
      <c r="POV72"/>
      <c r="POW72"/>
      <c r="POX72"/>
      <c r="POY72"/>
      <c r="POZ72"/>
      <c r="PPA72"/>
      <c r="PPB72"/>
      <c r="PPC72"/>
      <c r="PPD72"/>
      <c r="PPE72"/>
      <c r="PPF72"/>
      <c r="PPG72"/>
      <c r="PPH72"/>
      <c r="PPI72"/>
      <c r="PPJ72"/>
      <c r="PPK72"/>
      <c r="PPL72"/>
      <c r="PPM72"/>
      <c r="PPN72"/>
      <c r="PPO72"/>
      <c r="PPP72"/>
      <c r="PPQ72"/>
      <c r="PPR72"/>
      <c r="PPS72"/>
      <c r="PPT72"/>
      <c r="PPU72"/>
      <c r="PPV72"/>
      <c r="PPW72"/>
      <c r="PPX72"/>
      <c r="PPY72"/>
      <c r="PPZ72"/>
      <c r="PQA72"/>
      <c r="PQB72"/>
      <c r="PQC72"/>
      <c r="PQD72"/>
      <c r="PQE72"/>
      <c r="PQF72"/>
      <c r="PQG72"/>
      <c r="PQH72"/>
      <c r="PQI72"/>
      <c r="PQJ72"/>
      <c r="PQK72"/>
      <c r="PQL72"/>
      <c r="PQM72"/>
      <c r="PQN72"/>
      <c r="PQO72"/>
      <c r="PQP72"/>
      <c r="PQQ72"/>
      <c r="PQR72"/>
      <c r="PQS72"/>
      <c r="PQT72"/>
      <c r="PQU72"/>
      <c r="PQV72"/>
      <c r="PQW72"/>
      <c r="PQX72"/>
      <c r="PQY72"/>
      <c r="PQZ72"/>
      <c r="PRA72"/>
      <c r="PRB72"/>
      <c r="PRC72"/>
      <c r="PRD72"/>
      <c r="PRE72"/>
      <c r="PRF72"/>
      <c r="PRG72"/>
      <c r="PRH72"/>
      <c r="PRI72"/>
      <c r="PRJ72"/>
      <c r="PRK72"/>
      <c r="PRL72"/>
      <c r="PRM72"/>
      <c r="PRN72"/>
      <c r="PRO72"/>
      <c r="PRP72"/>
      <c r="PRQ72"/>
      <c r="PRR72"/>
      <c r="PRS72"/>
      <c r="PRT72"/>
      <c r="PRU72"/>
      <c r="PRV72"/>
      <c r="PRW72"/>
      <c r="PRX72"/>
      <c r="PRY72"/>
      <c r="PRZ72"/>
      <c r="PSA72"/>
      <c r="PSB72"/>
      <c r="PSC72"/>
      <c r="PSD72"/>
      <c r="PSE72"/>
      <c r="PSF72"/>
      <c r="PSG72"/>
      <c r="PSH72"/>
      <c r="PSI72"/>
      <c r="PSJ72"/>
      <c r="PSK72"/>
      <c r="PSL72"/>
      <c r="PSM72"/>
      <c r="PSN72"/>
      <c r="PSO72"/>
      <c r="PSP72"/>
      <c r="PSQ72"/>
      <c r="PSR72"/>
      <c r="PSS72"/>
      <c r="PST72"/>
      <c r="PSU72"/>
      <c r="PSV72"/>
      <c r="PSW72"/>
      <c r="PSX72"/>
      <c r="PSY72"/>
      <c r="PSZ72"/>
      <c r="PTA72"/>
      <c r="PTB72"/>
      <c r="PTC72"/>
      <c r="PTD72"/>
      <c r="PTE72"/>
      <c r="PTF72"/>
      <c r="PTG72"/>
      <c r="PTH72"/>
      <c r="PTI72"/>
      <c r="PTJ72"/>
      <c r="PTK72"/>
      <c r="PTL72"/>
      <c r="PTM72"/>
      <c r="PTN72"/>
      <c r="PTO72"/>
      <c r="PTP72"/>
      <c r="PTQ72"/>
      <c r="PTR72"/>
      <c r="PTS72"/>
      <c r="PTT72"/>
      <c r="PTU72"/>
      <c r="PTV72"/>
      <c r="PTW72"/>
      <c r="PTX72"/>
      <c r="PTY72"/>
      <c r="PTZ72"/>
      <c r="PUA72"/>
      <c r="PUB72"/>
      <c r="PUC72"/>
      <c r="PUD72"/>
      <c r="PUE72"/>
      <c r="PUF72"/>
      <c r="PUG72"/>
      <c r="PUH72"/>
      <c r="PUI72"/>
      <c r="PUJ72"/>
      <c r="PUK72"/>
      <c r="PUL72"/>
      <c r="PUM72"/>
      <c r="PUN72"/>
      <c r="PUO72"/>
      <c r="PUP72"/>
      <c r="PUQ72"/>
      <c r="PUR72"/>
      <c r="PUS72"/>
      <c r="PUT72"/>
      <c r="PUU72"/>
      <c r="PUV72"/>
      <c r="PUW72"/>
      <c r="PUX72"/>
      <c r="PUY72"/>
      <c r="PUZ72"/>
      <c r="PVA72"/>
      <c r="PVB72"/>
      <c r="PVC72"/>
      <c r="PVD72"/>
      <c r="PVE72"/>
      <c r="PVF72"/>
      <c r="PVG72"/>
      <c r="PVH72"/>
      <c r="PVI72"/>
      <c r="PVJ72"/>
      <c r="PVK72"/>
      <c r="PVL72"/>
      <c r="PVM72"/>
      <c r="PVN72"/>
      <c r="PVO72"/>
      <c r="PVP72"/>
      <c r="PVQ72"/>
      <c r="PVR72"/>
      <c r="PVS72"/>
      <c r="PVT72"/>
      <c r="PVU72"/>
      <c r="PVV72"/>
      <c r="PVW72"/>
      <c r="PVX72"/>
      <c r="PVY72"/>
      <c r="PVZ72"/>
      <c r="PWA72"/>
      <c r="PWB72"/>
      <c r="PWC72"/>
      <c r="PWD72"/>
      <c r="PWE72"/>
      <c r="PWF72"/>
      <c r="PWG72"/>
      <c r="PWH72"/>
      <c r="PWI72"/>
      <c r="PWJ72"/>
      <c r="PWK72"/>
      <c r="PWL72"/>
      <c r="PWM72"/>
      <c r="PWN72"/>
      <c r="PWO72"/>
      <c r="PWP72"/>
      <c r="PWQ72"/>
      <c r="PWR72"/>
      <c r="PWS72"/>
      <c r="PWT72"/>
      <c r="PWU72"/>
      <c r="PWV72"/>
      <c r="PWW72"/>
      <c r="PWX72"/>
      <c r="PWY72"/>
      <c r="PWZ72"/>
      <c r="PXA72"/>
      <c r="PXB72"/>
      <c r="PXC72"/>
      <c r="PXD72"/>
      <c r="PXE72"/>
      <c r="PXF72"/>
      <c r="PXG72"/>
      <c r="PXH72"/>
      <c r="PXI72"/>
      <c r="PXJ72"/>
      <c r="PXK72"/>
      <c r="PXL72"/>
      <c r="PXM72"/>
      <c r="PXN72"/>
      <c r="PXO72"/>
      <c r="PXP72"/>
      <c r="PXQ72"/>
      <c r="PXR72"/>
      <c r="PXS72"/>
      <c r="PXT72"/>
      <c r="PXU72"/>
      <c r="PXV72"/>
      <c r="PXW72"/>
      <c r="PXX72"/>
      <c r="PXY72"/>
      <c r="PXZ72"/>
      <c r="PYA72"/>
      <c r="PYB72"/>
      <c r="PYC72"/>
      <c r="PYD72"/>
      <c r="PYE72"/>
      <c r="PYF72"/>
      <c r="PYG72"/>
      <c r="PYH72"/>
      <c r="PYI72"/>
      <c r="PYJ72"/>
      <c r="PYK72"/>
      <c r="PYL72"/>
      <c r="PYM72"/>
      <c r="PYN72"/>
      <c r="PYO72"/>
      <c r="PYP72"/>
      <c r="PYQ72"/>
      <c r="PYR72"/>
      <c r="PYS72"/>
      <c r="PYT72"/>
      <c r="PYU72"/>
      <c r="PYV72"/>
      <c r="PYW72"/>
      <c r="PYX72"/>
      <c r="PYY72"/>
      <c r="PYZ72"/>
      <c r="PZA72"/>
      <c r="PZB72"/>
      <c r="PZC72"/>
      <c r="PZD72"/>
      <c r="PZE72"/>
      <c r="PZF72"/>
      <c r="PZG72"/>
      <c r="PZH72"/>
      <c r="PZI72"/>
      <c r="PZJ72"/>
      <c r="PZK72"/>
      <c r="PZL72"/>
      <c r="PZM72"/>
      <c r="PZN72"/>
      <c r="PZO72"/>
      <c r="PZP72"/>
      <c r="PZQ72"/>
      <c r="PZR72"/>
      <c r="PZS72"/>
      <c r="PZT72"/>
      <c r="PZU72"/>
      <c r="PZV72"/>
      <c r="PZW72"/>
      <c r="PZX72"/>
      <c r="PZY72"/>
      <c r="PZZ72"/>
      <c r="QAA72"/>
      <c r="QAB72"/>
      <c r="QAC72"/>
      <c r="QAD72"/>
      <c r="QAE72"/>
      <c r="QAF72"/>
      <c r="QAG72"/>
      <c r="QAH72"/>
      <c r="QAI72"/>
      <c r="QAJ72"/>
      <c r="QAK72"/>
      <c r="QAL72"/>
      <c r="QAM72"/>
      <c r="QAN72"/>
      <c r="QAO72"/>
      <c r="QAP72"/>
      <c r="QAQ72"/>
      <c r="QAR72"/>
      <c r="QAS72"/>
      <c r="QAT72"/>
      <c r="QAU72"/>
      <c r="QAV72"/>
      <c r="QAW72"/>
      <c r="QAX72"/>
      <c r="QAY72"/>
      <c r="QAZ72"/>
      <c r="QBA72"/>
      <c r="QBB72"/>
      <c r="QBC72"/>
      <c r="QBD72"/>
      <c r="QBE72"/>
      <c r="QBF72"/>
      <c r="QBG72"/>
      <c r="QBH72"/>
      <c r="QBI72"/>
      <c r="QBJ72"/>
      <c r="QBK72"/>
      <c r="QBL72"/>
      <c r="QBM72"/>
      <c r="QBN72"/>
      <c r="QBO72"/>
      <c r="QBP72"/>
      <c r="QBQ72"/>
      <c r="QBR72"/>
      <c r="QBS72"/>
      <c r="QBT72"/>
      <c r="QBU72"/>
      <c r="QBV72"/>
      <c r="QBW72"/>
      <c r="QBX72"/>
      <c r="QBY72"/>
      <c r="QBZ72"/>
      <c r="QCA72"/>
      <c r="QCB72"/>
      <c r="QCC72"/>
      <c r="QCD72"/>
      <c r="QCE72"/>
      <c r="QCF72"/>
      <c r="QCG72"/>
      <c r="QCH72"/>
      <c r="QCI72"/>
      <c r="QCJ72"/>
      <c r="QCK72"/>
      <c r="QCL72"/>
      <c r="QCM72"/>
      <c r="QCN72"/>
      <c r="QCO72"/>
      <c r="QCP72"/>
      <c r="QCQ72"/>
      <c r="QCR72"/>
      <c r="QCS72"/>
      <c r="QCT72"/>
      <c r="QCU72"/>
      <c r="QCV72"/>
      <c r="QCW72"/>
      <c r="QCX72"/>
      <c r="QCY72"/>
      <c r="QCZ72"/>
      <c r="QDA72"/>
      <c r="QDB72"/>
      <c r="QDC72"/>
      <c r="QDD72"/>
      <c r="QDE72"/>
      <c r="QDF72"/>
      <c r="QDG72"/>
      <c r="QDH72"/>
      <c r="QDI72"/>
      <c r="QDJ72"/>
      <c r="QDK72"/>
      <c r="QDL72"/>
      <c r="QDM72"/>
      <c r="QDN72"/>
      <c r="QDO72"/>
      <c r="QDP72"/>
      <c r="QDQ72"/>
      <c r="QDR72"/>
      <c r="QDS72"/>
      <c r="QDT72"/>
      <c r="QDU72"/>
      <c r="QDV72"/>
      <c r="QDW72"/>
      <c r="QDX72"/>
      <c r="QDY72"/>
      <c r="QDZ72"/>
      <c r="QEA72"/>
      <c r="QEB72"/>
      <c r="QEC72"/>
      <c r="QED72"/>
      <c r="QEE72"/>
      <c r="QEF72"/>
      <c r="QEG72"/>
      <c r="QEH72"/>
      <c r="QEI72"/>
      <c r="QEJ72"/>
      <c r="QEK72"/>
      <c r="QEL72"/>
      <c r="QEM72"/>
      <c r="QEN72"/>
      <c r="QEO72"/>
      <c r="QEP72"/>
      <c r="QEQ72"/>
      <c r="QER72"/>
      <c r="QES72"/>
      <c r="QET72"/>
      <c r="QEU72"/>
      <c r="QEV72"/>
      <c r="QEW72"/>
      <c r="QEX72"/>
      <c r="QEY72"/>
      <c r="QEZ72"/>
      <c r="QFA72"/>
      <c r="QFB72"/>
      <c r="QFC72"/>
      <c r="QFD72"/>
      <c r="QFE72"/>
      <c r="QFF72"/>
      <c r="QFG72"/>
      <c r="QFH72"/>
      <c r="QFI72"/>
      <c r="QFJ72"/>
      <c r="QFK72"/>
      <c r="QFL72"/>
      <c r="QFM72"/>
      <c r="QFN72"/>
      <c r="QFO72"/>
      <c r="QFP72"/>
      <c r="QFQ72"/>
      <c r="QFR72"/>
      <c r="QFS72"/>
      <c r="QFT72"/>
      <c r="QFU72"/>
      <c r="QFV72"/>
      <c r="QFW72"/>
      <c r="QFX72"/>
      <c r="QFY72"/>
      <c r="QFZ72"/>
      <c r="QGA72"/>
      <c r="QGB72"/>
      <c r="QGC72"/>
      <c r="QGD72"/>
      <c r="QGE72"/>
      <c r="QGF72"/>
      <c r="QGG72"/>
      <c r="QGH72"/>
      <c r="QGI72"/>
      <c r="QGJ72"/>
      <c r="QGK72"/>
      <c r="QGL72"/>
      <c r="QGM72"/>
      <c r="QGN72"/>
      <c r="QGO72"/>
      <c r="QGP72"/>
      <c r="QGQ72"/>
      <c r="QGR72"/>
      <c r="QGS72"/>
      <c r="QGT72"/>
      <c r="QGU72"/>
      <c r="QGV72"/>
      <c r="QGW72"/>
      <c r="QGX72"/>
      <c r="QGY72"/>
      <c r="QGZ72"/>
      <c r="QHA72"/>
      <c r="QHB72"/>
      <c r="QHC72"/>
      <c r="QHD72"/>
      <c r="QHE72"/>
      <c r="QHF72"/>
      <c r="QHG72"/>
      <c r="QHH72"/>
      <c r="QHI72"/>
      <c r="QHJ72"/>
      <c r="QHK72"/>
      <c r="QHL72"/>
      <c r="QHM72"/>
      <c r="QHN72"/>
      <c r="QHO72"/>
      <c r="QHP72"/>
      <c r="QHQ72"/>
      <c r="QHR72"/>
      <c r="QHS72"/>
      <c r="QHT72"/>
      <c r="QHU72"/>
      <c r="QHV72"/>
      <c r="QHW72"/>
      <c r="QHX72"/>
      <c r="QHY72"/>
      <c r="QHZ72"/>
      <c r="QIA72"/>
      <c r="QIB72"/>
      <c r="QIC72"/>
      <c r="QID72"/>
      <c r="QIE72"/>
      <c r="QIF72"/>
      <c r="QIG72"/>
      <c r="QIH72"/>
      <c r="QII72"/>
      <c r="QIJ72"/>
      <c r="QIK72"/>
      <c r="QIL72"/>
      <c r="QIM72"/>
      <c r="QIN72"/>
      <c r="QIO72"/>
      <c r="QIP72"/>
      <c r="QIQ72"/>
      <c r="QIR72"/>
      <c r="QIS72"/>
      <c r="QIT72"/>
      <c r="QIU72"/>
      <c r="QIV72"/>
      <c r="QIW72"/>
      <c r="QIX72"/>
      <c r="QIY72"/>
      <c r="QIZ72"/>
      <c r="QJA72"/>
      <c r="QJB72"/>
      <c r="QJC72"/>
      <c r="QJD72"/>
      <c r="QJE72"/>
      <c r="QJF72"/>
      <c r="QJG72"/>
      <c r="QJH72"/>
      <c r="QJI72"/>
      <c r="QJJ72"/>
      <c r="QJK72"/>
      <c r="QJL72"/>
      <c r="QJM72"/>
      <c r="QJN72"/>
      <c r="QJO72"/>
      <c r="QJP72"/>
      <c r="QJQ72"/>
      <c r="QJR72"/>
      <c r="QJS72"/>
      <c r="QJT72"/>
      <c r="QJU72"/>
      <c r="QJV72"/>
      <c r="QJW72"/>
      <c r="QJX72"/>
      <c r="QJY72"/>
      <c r="QJZ72"/>
      <c r="QKA72"/>
      <c r="QKB72"/>
      <c r="QKC72"/>
      <c r="QKD72"/>
      <c r="QKE72"/>
      <c r="QKF72"/>
      <c r="QKG72"/>
      <c r="QKH72"/>
      <c r="QKI72"/>
      <c r="QKJ72"/>
      <c r="QKK72"/>
      <c r="QKL72"/>
      <c r="QKM72"/>
      <c r="QKN72"/>
      <c r="QKO72"/>
      <c r="QKP72"/>
      <c r="QKQ72"/>
      <c r="QKR72"/>
      <c r="QKS72"/>
      <c r="QKT72"/>
      <c r="QKU72"/>
      <c r="QKV72"/>
      <c r="QKW72"/>
      <c r="QKX72"/>
      <c r="QKY72"/>
      <c r="QKZ72"/>
      <c r="QLA72"/>
      <c r="QLB72"/>
      <c r="QLC72"/>
      <c r="QLD72"/>
      <c r="QLE72"/>
      <c r="QLF72"/>
      <c r="QLG72"/>
      <c r="QLH72"/>
      <c r="QLI72"/>
      <c r="QLJ72"/>
      <c r="QLK72"/>
      <c r="QLL72"/>
      <c r="QLM72"/>
      <c r="QLN72"/>
      <c r="QLO72"/>
      <c r="QLP72"/>
      <c r="QLQ72"/>
      <c r="QLR72"/>
      <c r="QLS72"/>
      <c r="QLT72"/>
      <c r="QLU72"/>
      <c r="QLV72"/>
      <c r="QLW72"/>
      <c r="QLX72"/>
      <c r="QLY72"/>
      <c r="QLZ72"/>
      <c r="QMA72"/>
      <c r="QMB72"/>
      <c r="QMC72"/>
      <c r="QMD72"/>
      <c r="QME72"/>
      <c r="QMF72"/>
      <c r="QMG72"/>
      <c r="QMH72"/>
      <c r="QMI72"/>
      <c r="QMJ72"/>
      <c r="QMK72"/>
      <c r="QML72"/>
      <c r="QMM72"/>
      <c r="QMN72"/>
      <c r="QMO72"/>
      <c r="QMP72"/>
      <c r="QMQ72"/>
      <c r="QMR72"/>
      <c r="QMS72"/>
      <c r="QMT72"/>
      <c r="QMU72"/>
      <c r="QMV72"/>
      <c r="QMW72"/>
      <c r="QMX72"/>
      <c r="QMY72"/>
      <c r="QMZ72"/>
      <c r="QNA72"/>
      <c r="QNB72"/>
      <c r="QNC72"/>
      <c r="QND72"/>
      <c r="QNE72"/>
      <c r="QNF72"/>
      <c r="QNG72"/>
      <c r="QNH72"/>
      <c r="QNI72"/>
      <c r="QNJ72"/>
      <c r="QNK72"/>
      <c r="QNL72"/>
      <c r="QNM72"/>
      <c r="QNN72"/>
      <c r="QNO72"/>
      <c r="QNP72"/>
      <c r="QNQ72"/>
      <c r="QNR72"/>
      <c r="QNS72"/>
      <c r="QNT72"/>
      <c r="QNU72"/>
      <c r="QNV72"/>
      <c r="QNW72"/>
      <c r="QNX72"/>
      <c r="QNY72"/>
      <c r="QNZ72"/>
      <c r="QOA72"/>
      <c r="QOB72"/>
      <c r="QOC72"/>
      <c r="QOD72"/>
      <c r="QOE72"/>
      <c r="QOF72"/>
      <c r="QOG72"/>
      <c r="QOH72"/>
      <c r="QOI72"/>
      <c r="QOJ72"/>
      <c r="QOK72"/>
      <c r="QOL72"/>
      <c r="QOM72"/>
      <c r="QON72"/>
      <c r="QOO72"/>
      <c r="QOP72"/>
      <c r="QOQ72"/>
      <c r="QOR72"/>
      <c r="QOS72"/>
      <c r="QOT72"/>
      <c r="QOU72"/>
      <c r="QOV72"/>
      <c r="QOW72"/>
      <c r="QOX72"/>
      <c r="QOY72"/>
      <c r="QOZ72"/>
      <c r="QPA72"/>
      <c r="QPB72"/>
      <c r="QPC72"/>
      <c r="QPD72"/>
      <c r="QPE72"/>
      <c r="QPF72"/>
      <c r="QPG72"/>
      <c r="QPH72"/>
      <c r="QPI72"/>
      <c r="QPJ72"/>
      <c r="QPK72"/>
      <c r="QPL72"/>
      <c r="QPM72"/>
      <c r="QPN72"/>
      <c r="QPO72"/>
      <c r="QPP72"/>
      <c r="QPQ72"/>
      <c r="QPR72"/>
      <c r="QPS72"/>
      <c r="QPT72"/>
      <c r="QPU72"/>
      <c r="QPV72"/>
      <c r="QPW72"/>
      <c r="QPX72"/>
      <c r="QPY72"/>
      <c r="QPZ72"/>
      <c r="QQA72"/>
      <c r="QQB72"/>
      <c r="QQC72"/>
      <c r="QQD72"/>
      <c r="QQE72"/>
      <c r="QQF72"/>
      <c r="QQG72"/>
      <c r="QQH72"/>
      <c r="QQI72"/>
      <c r="QQJ72"/>
      <c r="QQK72"/>
      <c r="QQL72"/>
      <c r="QQM72"/>
      <c r="QQN72"/>
      <c r="QQO72"/>
      <c r="QQP72"/>
      <c r="QQQ72"/>
      <c r="QQR72"/>
      <c r="QQS72"/>
      <c r="QQT72"/>
      <c r="QQU72"/>
      <c r="QQV72"/>
      <c r="QQW72"/>
      <c r="QQX72"/>
      <c r="QQY72"/>
      <c r="QQZ72"/>
      <c r="QRA72"/>
      <c r="QRB72"/>
      <c r="QRC72"/>
      <c r="QRD72"/>
      <c r="QRE72"/>
      <c r="QRF72"/>
      <c r="QRG72"/>
      <c r="QRH72"/>
      <c r="QRI72"/>
      <c r="QRJ72"/>
      <c r="QRK72"/>
      <c r="QRL72"/>
      <c r="QRM72"/>
      <c r="QRN72"/>
      <c r="QRO72"/>
      <c r="QRP72"/>
      <c r="QRQ72"/>
      <c r="QRR72"/>
      <c r="QRS72"/>
      <c r="QRT72"/>
      <c r="QRU72"/>
      <c r="QRV72"/>
      <c r="QRW72"/>
      <c r="QRX72"/>
      <c r="QRY72"/>
      <c r="QRZ72"/>
      <c r="QSA72"/>
      <c r="QSB72"/>
      <c r="QSC72"/>
      <c r="QSD72"/>
      <c r="QSE72"/>
      <c r="QSF72"/>
      <c r="QSG72"/>
      <c r="QSH72"/>
      <c r="QSI72"/>
      <c r="QSJ72"/>
      <c r="QSK72"/>
      <c r="QSL72"/>
      <c r="QSM72"/>
      <c r="QSN72"/>
      <c r="QSO72"/>
      <c r="QSP72"/>
      <c r="QSQ72"/>
      <c r="QSR72"/>
      <c r="QSS72"/>
      <c r="QST72"/>
      <c r="QSU72"/>
      <c r="QSV72"/>
      <c r="QSW72"/>
      <c r="QSX72"/>
      <c r="QSY72"/>
      <c r="QSZ72"/>
      <c r="QTA72"/>
      <c r="QTB72"/>
      <c r="QTC72"/>
      <c r="QTD72"/>
      <c r="QTE72"/>
      <c r="QTF72"/>
      <c r="QTG72"/>
      <c r="QTH72"/>
      <c r="QTI72"/>
      <c r="QTJ72"/>
      <c r="QTK72"/>
      <c r="QTL72"/>
      <c r="QTM72"/>
      <c r="QTN72"/>
      <c r="QTO72"/>
      <c r="QTP72"/>
      <c r="QTQ72"/>
      <c r="QTR72"/>
      <c r="QTS72"/>
      <c r="QTT72"/>
      <c r="QTU72"/>
      <c r="QTV72"/>
      <c r="QTW72"/>
      <c r="QTX72"/>
      <c r="QTY72"/>
      <c r="QTZ72"/>
      <c r="QUA72"/>
      <c r="QUB72"/>
      <c r="QUC72"/>
      <c r="QUD72"/>
      <c r="QUE72"/>
      <c r="QUF72"/>
      <c r="QUG72"/>
      <c r="QUH72"/>
      <c r="QUI72"/>
      <c r="QUJ72"/>
      <c r="QUK72"/>
      <c r="QUL72"/>
      <c r="QUM72"/>
      <c r="QUN72"/>
      <c r="QUO72"/>
      <c r="QUP72"/>
      <c r="QUQ72"/>
      <c r="QUR72"/>
      <c r="QUS72"/>
      <c r="QUT72"/>
      <c r="QUU72"/>
      <c r="QUV72"/>
      <c r="QUW72"/>
      <c r="QUX72"/>
      <c r="QUY72"/>
      <c r="QUZ72"/>
      <c r="QVA72"/>
      <c r="QVB72"/>
      <c r="QVC72"/>
      <c r="QVD72"/>
      <c r="QVE72"/>
      <c r="QVF72"/>
      <c r="QVG72"/>
      <c r="QVH72"/>
      <c r="QVI72"/>
      <c r="QVJ72"/>
      <c r="QVK72"/>
      <c r="QVL72"/>
      <c r="QVM72"/>
      <c r="QVN72"/>
      <c r="QVO72"/>
      <c r="QVP72"/>
      <c r="QVQ72"/>
      <c r="QVR72"/>
      <c r="QVS72"/>
      <c r="QVT72"/>
      <c r="QVU72"/>
      <c r="QVV72"/>
      <c r="QVW72"/>
      <c r="QVX72"/>
      <c r="QVY72"/>
      <c r="QVZ72"/>
      <c r="QWA72"/>
      <c r="QWB72"/>
      <c r="QWC72"/>
      <c r="QWD72"/>
      <c r="QWE72"/>
      <c r="QWF72"/>
      <c r="QWG72"/>
      <c r="QWH72"/>
      <c r="QWI72"/>
      <c r="QWJ72"/>
      <c r="QWK72"/>
      <c r="QWL72"/>
      <c r="QWM72"/>
      <c r="QWN72"/>
      <c r="QWO72"/>
      <c r="QWP72"/>
      <c r="QWQ72"/>
      <c r="QWR72"/>
      <c r="QWS72"/>
      <c r="QWT72"/>
      <c r="QWU72"/>
      <c r="QWV72"/>
      <c r="QWW72"/>
      <c r="QWX72"/>
      <c r="QWY72"/>
      <c r="QWZ72"/>
      <c r="QXA72"/>
      <c r="QXB72"/>
      <c r="QXC72"/>
      <c r="QXD72"/>
      <c r="QXE72"/>
      <c r="QXF72"/>
      <c r="QXG72"/>
      <c r="QXH72"/>
      <c r="QXI72"/>
      <c r="QXJ72"/>
      <c r="QXK72"/>
      <c r="QXL72"/>
      <c r="QXM72"/>
      <c r="QXN72"/>
      <c r="QXO72"/>
      <c r="QXP72"/>
      <c r="QXQ72"/>
      <c r="QXR72"/>
      <c r="QXS72"/>
      <c r="QXT72"/>
      <c r="QXU72"/>
      <c r="QXV72"/>
      <c r="QXW72"/>
      <c r="QXX72"/>
      <c r="QXY72"/>
      <c r="QXZ72"/>
      <c r="QYA72"/>
      <c r="QYB72"/>
      <c r="QYC72"/>
      <c r="QYD72"/>
      <c r="QYE72"/>
      <c r="QYF72"/>
      <c r="QYG72"/>
      <c r="QYH72"/>
      <c r="QYI72"/>
      <c r="QYJ72"/>
      <c r="QYK72"/>
      <c r="QYL72"/>
      <c r="QYM72"/>
      <c r="QYN72"/>
      <c r="QYO72"/>
      <c r="QYP72"/>
      <c r="QYQ72"/>
      <c r="QYR72"/>
      <c r="QYS72"/>
      <c r="QYT72"/>
      <c r="QYU72"/>
      <c r="QYV72"/>
      <c r="QYW72"/>
      <c r="QYX72"/>
      <c r="QYY72"/>
      <c r="QYZ72"/>
      <c r="QZA72"/>
      <c r="QZB72"/>
      <c r="QZC72"/>
      <c r="QZD72"/>
      <c r="QZE72"/>
      <c r="QZF72"/>
      <c r="QZG72"/>
      <c r="QZH72"/>
      <c r="QZI72"/>
      <c r="QZJ72"/>
      <c r="QZK72"/>
      <c r="QZL72"/>
      <c r="QZM72"/>
      <c r="QZN72"/>
      <c r="QZO72"/>
      <c r="QZP72"/>
      <c r="QZQ72"/>
      <c r="QZR72"/>
      <c r="QZS72"/>
      <c r="QZT72"/>
      <c r="QZU72"/>
      <c r="QZV72"/>
      <c r="QZW72"/>
      <c r="QZX72"/>
      <c r="QZY72"/>
      <c r="QZZ72"/>
      <c r="RAA72"/>
      <c r="RAB72"/>
      <c r="RAC72"/>
      <c r="RAD72"/>
      <c r="RAE72"/>
      <c r="RAF72"/>
      <c r="RAG72"/>
      <c r="RAH72"/>
      <c r="RAI72"/>
      <c r="RAJ72"/>
      <c r="RAK72"/>
      <c r="RAL72"/>
      <c r="RAM72"/>
      <c r="RAN72"/>
      <c r="RAO72"/>
      <c r="RAP72"/>
      <c r="RAQ72"/>
      <c r="RAR72"/>
      <c r="RAS72"/>
      <c r="RAT72"/>
      <c r="RAU72"/>
      <c r="RAV72"/>
      <c r="RAW72"/>
      <c r="RAX72"/>
      <c r="RAY72"/>
      <c r="RAZ72"/>
      <c r="RBA72"/>
      <c r="RBB72"/>
      <c r="RBC72"/>
      <c r="RBD72"/>
      <c r="RBE72"/>
      <c r="RBF72"/>
      <c r="RBG72"/>
      <c r="RBH72"/>
      <c r="RBI72"/>
      <c r="RBJ72"/>
      <c r="RBK72"/>
      <c r="RBL72"/>
      <c r="RBM72"/>
      <c r="RBN72"/>
      <c r="RBO72"/>
      <c r="RBP72"/>
      <c r="RBQ72"/>
      <c r="RBR72"/>
      <c r="RBS72"/>
      <c r="RBT72"/>
      <c r="RBU72"/>
      <c r="RBV72"/>
      <c r="RBW72"/>
      <c r="RBX72"/>
      <c r="RBY72"/>
      <c r="RBZ72"/>
      <c r="RCA72"/>
      <c r="RCB72"/>
      <c r="RCC72"/>
      <c r="RCD72"/>
      <c r="RCE72"/>
      <c r="RCF72"/>
      <c r="RCG72"/>
      <c r="RCH72"/>
      <c r="RCI72"/>
      <c r="RCJ72"/>
      <c r="RCK72"/>
      <c r="RCL72"/>
      <c r="RCM72"/>
      <c r="RCN72"/>
      <c r="RCO72"/>
      <c r="RCP72"/>
      <c r="RCQ72"/>
      <c r="RCR72"/>
      <c r="RCS72"/>
      <c r="RCT72"/>
      <c r="RCU72"/>
      <c r="RCV72"/>
      <c r="RCW72"/>
      <c r="RCX72"/>
      <c r="RCY72"/>
      <c r="RCZ72"/>
      <c r="RDA72"/>
      <c r="RDB72"/>
      <c r="RDC72"/>
      <c r="RDD72"/>
      <c r="RDE72"/>
      <c r="RDF72"/>
      <c r="RDG72"/>
      <c r="RDH72"/>
      <c r="RDI72"/>
      <c r="RDJ72"/>
      <c r="RDK72"/>
      <c r="RDL72"/>
      <c r="RDM72"/>
      <c r="RDN72"/>
      <c r="RDO72"/>
      <c r="RDP72"/>
      <c r="RDQ72"/>
      <c r="RDR72"/>
      <c r="RDS72"/>
      <c r="RDT72"/>
      <c r="RDU72"/>
      <c r="RDV72"/>
      <c r="RDW72"/>
      <c r="RDX72"/>
      <c r="RDY72"/>
      <c r="RDZ72"/>
      <c r="REA72"/>
      <c r="REB72"/>
      <c r="REC72"/>
      <c r="RED72"/>
      <c r="REE72"/>
      <c r="REF72"/>
      <c r="REG72"/>
      <c r="REH72"/>
      <c r="REI72"/>
      <c r="REJ72"/>
      <c r="REK72"/>
      <c r="REL72"/>
      <c r="REM72"/>
      <c r="REN72"/>
      <c r="REO72"/>
      <c r="REP72"/>
      <c r="REQ72"/>
      <c r="RER72"/>
      <c r="RES72"/>
      <c r="RET72"/>
      <c r="REU72"/>
      <c r="REV72"/>
      <c r="REW72"/>
      <c r="REX72"/>
      <c r="REY72"/>
      <c r="REZ72"/>
      <c r="RFA72"/>
      <c r="RFB72"/>
      <c r="RFC72"/>
      <c r="RFD72"/>
      <c r="RFE72"/>
      <c r="RFF72"/>
      <c r="RFG72"/>
      <c r="RFH72"/>
      <c r="RFI72"/>
      <c r="RFJ72"/>
      <c r="RFK72"/>
      <c r="RFL72"/>
      <c r="RFM72"/>
      <c r="RFN72"/>
      <c r="RFO72"/>
      <c r="RFP72"/>
      <c r="RFQ72"/>
      <c r="RFR72"/>
      <c r="RFS72"/>
      <c r="RFT72"/>
      <c r="RFU72"/>
      <c r="RFV72"/>
      <c r="RFW72"/>
      <c r="RFX72"/>
      <c r="RFY72"/>
      <c r="RFZ72"/>
      <c r="RGA72"/>
      <c r="RGB72"/>
      <c r="RGC72"/>
      <c r="RGD72"/>
      <c r="RGE72"/>
      <c r="RGF72"/>
      <c r="RGG72"/>
      <c r="RGH72"/>
      <c r="RGI72"/>
      <c r="RGJ72"/>
      <c r="RGK72"/>
      <c r="RGL72"/>
      <c r="RGM72"/>
      <c r="RGN72"/>
      <c r="RGO72"/>
      <c r="RGP72"/>
      <c r="RGQ72"/>
      <c r="RGR72"/>
      <c r="RGS72"/>
      <c r="RGT72"/>
      <c r="RGU72"/>
      <c r="RGV72"/>
      <c r="RGW72"/>
      <c r="RGX72"/>
      <c r="RGY72"/>
      <c r="RGZ72"/>
      <c r="RHA72"/>
      <c r="RHB72"/>
      <c r="RHC72"/>
      <c r="RHD72"/>
      <c r="RHE72"/>
      <c r="RHF72"/>
      <c r="RHG72"/>
      <c r="RHH72"/>
      <c r="RHI72"/>
      <c r="RHJ72"/>
      <c r="RHK72"/>
      <c r="RHL72"/>
      <c r="RHM72"/>
      <c r="RHN72"/>
      <c r="RHO72"/>
      <c r="RHP72"/>
      <c r="RHQ72"/>
      <c r="RHR72"/>
      <c r="RHS72"/>
      <c r="RHT72"/>
      <c r="RHU72"/>
      <c r="RHV72"/>
      <c r="RHW72"/>
      <c r="RHX72"/>
      <c r="RHY72"/>
      <c r="RHZ72"/>
      <c r="RIA72"/>
      <c r="RIB72"/>
      <c r="RIC72"/>
      <c r="RID72"/>
      <c r="RIE72"/>
      <c r="RIF72"/>
      <c r="RIG72"/>
      <c r="RIH72"/>
      <c r="RII72"/>
      <c r="RIJ72"/>
      <c r="RIK72"/>
      <c r="RIL72"/>
      <c r="RIM72"/>
      <c r="RIN72"/>
      <c r="RIO72"/>
      <c r="RIP72"/>
      <c r="RIQ72"/>
      <c r="RIR72"/>
      <c r="RIS72"/>
      <c r="RIT72"/>
      <c r="RIU72"/>
      <c r="RIV72"/>
      <c r="RIW72"/>
      <c r="RIX72"/>
      <c r="RIY72"/>
      <c r="RIZ72"/>
      <c r="RJA72"/>
      <c r="RJB72"/>
      <c r="RJC72"/>
      <c r="RJD72"/>
      <c r="RJE72"/>
      <c r="RJF72"/>
      <c r="RJG72"/>
      <c r="RJH72"/>
      <c r="RJI72"/>
      <c r="RJJ72"/>
      <c r="RJK72"/>
      <c r="RJL72"/>
      <c r="RJM72"/>
      <c r="RJN72"/>
      <c r="RJO72"/>
      <c r="RJP72"/>
      <c r="RJQ72"/>
      <c r="RJR72"/>
      <c r="RJS72"/>
      <c r="RJT72"/>
      <c r="RJU72"/>
      <c r="RJV72"/>
      <c r="RJW72"/>
      <c r="RJX72"/>
      <c r="RJY72"/>
      <c r="RJZ72"/>
      <c r="RKA72"/>
      <c r="RKB72"/>
      <c r="RKC72"/>
      <c r="RKD72"/>
      <c r="RKE72"/>
      <c r="RKF72"/>
      <c r="RKG72"/>
      <c r="RKH72"/>
      <c r="RKI72"/>
      <c r="RKJ72"/>
      <c r="RKK72"/>
      <c r="RKL72"/>
      <c r="RKM72"/>
      <c r="RKN72"/>
      <c r="RKO72"/>
      <c r="RKP72"/>
      <c r="RKQ72"/>
      <c r="RKR72"/>
      <c r="RKS72"/>
      <c r="RKT72"/>
      <c r="RKU72"/>
      <c r="RKV72"/>
      <c r="RKW72"/>
      <c r="RKX72"/>
      <c r="RKY72"/>
      <c r="RKZ72"/>
      <c r="RLA72"/>
      <c r="RLB72"/>
      <c r="RLC72"/>
      <c r="RLD72"/>
      <c r="RLE72"/>
      <c r="RLF72"/>
      <c r="RLG72"/>
      <c r="RLH72"/>
      <c r="RLI72"/>
      <c r="RLJ72"/>
      <c r="RLK72"/>
      <c r="RLL72"/>
      <c r="RLM72"/>
      <c r="RLN72"/>
      <c r="RLO72"/>
      <c r="RLP72"/>
      <c r="RLQ72"/>
      <c r="RLR72"/>
      <c r="RLS72"/>
      <c r="RLT72"/>
      <c r="RLU72"/>
      <c r="RLV72"/>
      <c r="RLW72"/>
      <c r="RLX72"/>
      <c r="RLY72"/>
      <c r="RLZ72"/>
      <c r="RMA72"/>
      <c r="RMB72"/>
      <c r="RMC72"/>
      <c r="RMD72"/>
      <c r="RME72"/>
      <c r="RMF72"/>
      <c r="RMG72"/>
      <c r="RMH72"/>
      <c r="RMI72"/>
      <c r="RMJ72"/>
      <c r="RMK72"/>
      <c r="RML72"/>
      <c r="RMM72"/>
      <c r="RMN72"/>
      <c r="RMO72"/>
      <c r="RMP72"/>
      <c r="RMQ72"/>
      <c r="RMR72"/>
      <c r="RMS72"/>
      <c r="RMT72"/>
      <c r="RMU72"/>
      <c r="RMV72"/>
      <c r="RMW72"/>
      <c r="RMX72"/>
      <c r="RMY72"/>
      <c r="RMZ72"/>
      <c r="RNA72"/>
      <c r="RNB72"/>
      <c r="RNC72"/>
      <c r="RND72"/>
      <c r="RNE72"/>
      <c r="RNF72"/>
      <c r="RNG72"/>
      <c r="RNH72"/>
      <c r="RNI72"/>
      <c r="RNJ72"/>
      <c r="RNK72"/>
      <c r="RNL72"/>
      <c r="RNM72"/>
      <c r="RNN72"/>
      <c r="RNO72"/>
      <c r="RNP72"/>
      <c r="RNQ72"/>
      <c r="RNR72"/>
      <c r="RNS72"/>
      <c r="RNT72"/>
      <c r="RNU72"/>
      <c r="RNV72"/>
      <c r="RNW72"/>
      <c r="RNX72"/>
      <c r="RNY72"/>
      <c r="RNZ72"/>
      <c r="ROA72"/>
      <c r="ROB72"/>
      <c r="ROC72"/>
      <c r="ROD72"/>
      <c r="ROE72"/>
      <c r="ROF72"/>
      <c r="ROG72"/>
      <c r="ROH72"/>
      <c r="ROI72"/>
      <c r="ROJ72"/>
      <c r="ROK72"/>
      <c r="ROL72"/>
      <c r="ROM72"/>
      <c r="RON72"/>
      <c r="ROO72"/>
      <c r="ROP72"/>
      <c r="ROQ72"/>
      <c r="ROR72"/>
      <c r="ROS72"/>
      <c r="ROT72"/>
      <c r="ROU72"/>
      <c r="ROV72"/>
      <c r="ROW72"/>
      <c r="ROX72"/>
      <c r="ROY72"/>
      <c r="ROZ72"/>
      <c r="RPA72"/>
      <c r="RPB72"/>
      <c r="RPC72"/>
      <c r="RPD72"/>
      <c r="RPE72"/>
      <c r="RPF72"/>
      <c r="RPG72"/>
      <c r="RPH72"/>
      <c r="RPI72"/>
      <c r="RPJ72"/>
      <c r="RPK72"/>
      <c r="RPL72"/>
      <c r="RPM72"/>
      <c r="RPN72"/>
      <c r="RPO72"/>
      <c r="RPP72"/>
      <c r="RPQ72"/>
      <c r="RPR72"/>
      <c r="RPS72"/>
      <c r="RPT72"/>
      <c r="RPU72"/>
      <c r="RPV72"/>
      <c r="RPW72"/>
      <c r="RPX72"/>
      <c r="RPY72"/>
      <c r="RPZ72"/>
      <c r="RQA72"/>
      <c r="RQB72"/>
      <c r="RQC72"/>
      <c r="RQD72"/>
      <c r="RQE72"/>
      <c r="RQF72"/>
      <c r="RQG72"/>
      <c r="RQH72"/>
      <c r="RQI72"/>
      <c r="RQJ72"/>
      <c r="RQK72"/>
      <c r="RQL72"/>
      <c r="RQM72"/>
      <c r="RQN72"/>
      <c r="RQO72"/>
      <c r="RQP72"/>
      <c r="RQQ72"/>
      <c r="RQR72"/>
      <c r="RQS72"/>
      <c r="RQT72"/>
      <c r="RQU72"/>
      <c r="RQV72"/>
      <c r="RQW72"/>
      <c r="RQX72"/>
      <c r="RQY72"/>
      <c r="RQZ72"/>
      <c r="RRA72"/>
      <c r="RRB72"/>
      <c r="RRC72"/>
      <c r="RRD72"/>
      <c r="RRE72"/>
      <c r="RRF72"/>
      <c r="RRG72"/>
      <c r="RRH72"/>
      <c r="RRI72"/>
      <c r="RRJ72"/>
      <c r="RRK72"/>
      <c r="RRL72"/>
      <c r="RRM72"/>
      <c r="RRN72"/>
      <c r="RRO72"/>
      <c r="RRP72"/>
      <c r="RRQ72"/>
      <c r="RRR72"/>
      <c r="RRS72"/>
      <c r="RRT72"/>
      <c r="RRU72"/>
      <c r="RRV72"/>
      <c r="RRW72"/>
      <c r="RRX72"/>
      <c r="RRY72"/>
      <c r="RRZ72"/>
      <c r="RSA72"/>
      <c r="RSB72"/>
      <c r="RSC72"/>
      <c r="RSD72"/>
      <c r="RSE72"/>
      <c r="RSF72"/>
      <c r="RSG72"/>
      <c r="RSH72"/>
      <c r="RSI72"/>
      <c r="RSJ72"/>
      <c r="RSK72"/>
      <c r="RSL72"/>
      <c r="RSM72"/>
      <c r="RSN72"/>
      <c r="RSO72"/>
      <c r="RSP72"/>
      <c r="RSQ72"/>
      <c r="RSR72"/>
      <c r="RSS72"/>
      <c r="RST72"/>
      <c r="RSU72"/>
      <c r="RSV72"/>
      <c r="RSW72"/>
      <c r="RSX72"/>
      <c r="RSY72"/>
      <c r="RSZ72"/>
      <c r="RTA72"/>
      <c r="RTB72"/>
      <c r="RTC72"/>
      <c r="RTD72"/>
      <c r="RTE72"/>
      <c r="RTF72"/>
      <c r="RTG72"/>
      <c r="RTH72"/>
      <c r="RTI72"/>
      <c r="RTJ72"/>
      <c r="RTK72"/>
      <c r="RTL72"/>
      <c r="RTM72"/>
      <c r="RTN72"/>
      <c r="RTO72"/>
      <c r="RTP72"/>
      <c r="RTQ72"/>
      <c r="RTR72"/>
      <c r="RTS72"/>
      <c r="RTT72"/>
      <c r="RTU72"/>
      <c r="RTV72"/>
      <c r="RTW72"/>
      <c r="RTX72"/>
      <c r="RTY72"/>
      <c r="RTZ72"/>
      <c r="RUA72"/>
      <c r="RUB72"/>
      <c r="RUC72"/>
      <c r="RUD72"/>
      <c r="RUE72"/>
      <c r="RUF72"/>
      <c r="RUG72"/>
      <c r="RUH72"/>
      <c r="RUI72"/>
      <c r="RUJ72"/>
      <c r="RUK72"/>
      <c r="RUL72"/>
      <c r="RUM72"/>
      <c r="RUN72"/>
      <c r="RUO72"/>
      <c r="RUP72"/>
      <c r="RUQ72"/>
      <c r="RUR72"/>
      <c r="RUS72"/>
      <c r="RUT72"/>
      <c r="RUU72"/>
      <c r="RUV72"/>
      <c r="RUW72"/>
      <c r="RUX72"/>
      <c r="RUY72"/>
      <c r="RUZ72"/>
      <c r="RVA72"/>
      <c r="RVB72"/>
      <c r="RVC72"/>
      <c r="RVD72"/>
      <c r="RVE72"/>
      <c r="RVF72"/>
      <c r="RVG72"/>
      <c r="RVH72"/>
      <c r="RVI72"/>
      <c r="RVJ72"/>
      <c r="RVK72"/>
      <c r="RVL72"/>
      <c r="RVM72"/>
      <c r="RVN72"/>
      <c r="RVO72"/>
      <c r="RVP72"/>
      <c r="RVQ72"/>
      <c r="RVR72"/>
      <c r="RVS72"/>
      <c r="RVT72"/>
      <c r="RVU72"/>
      <c r="RVV72"/>
      <c r="RVW72"/>
      <c r="RVX72"/>
      <c r="RVY72"/>
      <c r="RVZ72"/>
      <c r="RWA72"/>
      <c r="RWB72"/>
      <c r="RWC72"/>
      <c r="RWD72"/>
      <c r="RWE72"/>
      <c r="RWF72"/>
      <c r="RWG72"/>
      <c r="RWH72"/>
      <c r="RWI72"/>
      <c r="RWJ72"/>
      <c r="RWK72"/>
      <c r="RWL72"/>
      <c r="RWM72"/>
      <c r="RWN72"/>
      <c r="RWO72"/>
      <c r="RWP72"/>
      <c r="RWQ72"/>
      <c r="RWR72"/>
      <c r="RWS72"/>
      <c r="RWT72"/>
      <c r="RWU72"/>
      <c r="RWV72"/>
      <c r="RWW72"/>
      <c r="RWX72"/>
      <c r="RWY72"/>
      <c r="RWZ72"/>
      <c r="RXA72"/>
      <c r="RXB72"/>
      <c r="RXC72"/>
      <c r="RXD72"/>
      <c r="RXE72"/>
      <c r="RXF72"/>
      <c r="RXG72"/>
      <c r="RXH72"/>
      <c r="RXI72"/>
      <c r="RXJ72"/>
      <c r="RXK72"/>
      <c r="RXL72"/>
      <c r="RXM72"/>
      <c r="RXN72"/>
      <c r="RXO72"/>
      <c r="RXP72"/>
      <c r="RXQ72"/>
      <c r="RXR72"/>
      <c r="RXS72"/>
      <c r="RXT72"/>
      <c r="RXU72"/>
      <c r="RXV72"/>
      <c r="RXW72"/>
      <c r="RXX72"/>
      <c r="RXY72"/>
      <c r="RXZ72"/>
      <c r="RYA72"/>
      <c r="RYB72"/>
      <c r="RYC72"/>
      <c r="RYD72"/>
      <c r="RYE72"/>
      <c r="RYF72"/>
      <c r="RYG72"/>
      <c r="RYH72"/>
      <c r="RYI72"/>
      <c r="RYJ72"/>
      <c r="RYK72"/>
      <c r="RYL72"/>
      <c r="RYM72"/>
      <c r="RYN72"/>
      <c r="RYO72"/>
      <c r="RYP72"/>
      <c r="RYQ72"/>
      <c r="RYR72"/>
      <c r="RYS72"/>
      <c r="RYT72"/>
      <c r="RYU72"/>
      <c r="RYV72"/>
      <c r="RYW72"/>
      <c r="RYX72"/>
      <c r="RYY72"/>
      <c r="RYZ72"/>
      <c r="RZA72"/>
      <c r="RZB72"/>
      <c r="RZC72"/>
      <c r="RZD72"/>
      <c r="RZE72"/>
      <c r="RZF72"/>
      <c r="RZG72"/>
      <c r="RZH72"/>
      <c r="RZI72"/>
      <c r="RZJ72"/>
      <c r="RZK72"/>
      <c r="RZL72"/>
      <c r="RZM72"/>
      <c r="RZN72"/>
      <c r="RZO72"/>
      <c r="RZP72"/>
      <c r="RZQ72"/>
      <c r="RZR72"/>
      <c r="RZS72"/>
      <c r="RZT72"/>
      <c r="RZU72"/>
      <c r="RZV72"/>
      <c r="RZW72"/>
      <c r="RZX72"/>
      <c r="RZY72"/>
      <c r="RZZ72"/>
      <c r="SAA72"/>
      <c r="SAB72"/>
      <c r="SAC72"/>
      <c r="SAD72"/>
      <c r="SAE72"/>
      <c r="SAF72"/>
      <c r="SAG72"/>
      <c r="SAH72"/>
      <c r="SAI72"/>
      <c r="SAJ72"/>
      <c r="SAK72"/>
      <c r="SAL72"/>
      <c r="SAM72"/>
      <c r="SAN72"/>
      <c r="SAO72"/>
      <c r="SAP72"/>
      <c r="SAQ72"/>
      <c r="SAR72"/>
      <c r="SAS72"/>
      <c r="SAT72"/>
      <c r="SAU72"/>
      <c r="SAV72"/>
      <c r="SAW72"/>
      <c r="SAX72"/>
      <c r="SAY72"/>
      <c r="SAZ72"/>
      <c r="SBA72"/>
      <c r="SBB72"/>
      <c r="SBC72"/>
      <c r="SBD72"/>
      <c r="SBE72"/>
      <c r="SBF72"/>
      <c r="SBG72"/>
      <c r="SBH72"/>
      <c r="SBI72"/>
      <c r="SBJ72"/>
      <c r="SBK72"/>
      <c r="SBL72"/>
      <c r="SBM72"/>
      <c r="SBN72"/>
      <c r="SBO72"/>
      <c r="SBP72"/>
      <c r="SBQ72"/>
      <c r="SBR72"/>
      <c r="SBS72"/>
      <c r="SBT72"/>
      <c r="SBU72"/>
      <c r="SBV72"/>
      <c r="SBW72"/>
      <c r="SBX72"/>
      <c r="SBY72"/>
      <c r="SBZ72"/>
      <c r="SCA72"/>
      <c r="SCB72"/>
      <c r="SCC72"/>
      <c r="SCD72"/>
      <c r="SCE72"/>
      <c r="SCF72"/>
      <c r="SCG72"/>
      <c r="SCH72"/>
      <c r="SCI72"/>
      <c r="SCJ72"/>
      <c r="SCK72"/>
      <c r="SCL72"/>
      <c r="SCM72"/>
      <c r="SCN72"/>
      <c r="SCO72"/>
      <c r="SCP72"/>
      <c r="SCQ72"/>
      <c r="SCR72"/>
      <c r="SCS72"/>
      <c r="SCT72"/>
      <c r="SCU72"/>
      <c r="SCV72"/>
      <c r="SCW72"/>
      <c r="SCX72"/>
      <c r="SCY72"/>
      <c r="SCZ72"/>
      <c r="SDA72"/>
      <c r="SDB72"/>
      <c r="SDC72"/>
      <c r="SDD72"/>
      <c r="SDE72"/>
      <c r="SDF72"/>
      <c r="SDG72"/>
      <c r="SDH72"/>
      <c r="SDI72"/>
      <c r="SDJ72"/>
      <c r="SDK72"/>
      <c r="SDL72"/>
      <c r="SDM72"/>
      <c r="SDN72"/>
      <c r="SDO72"/>
      <c r="SDP72"/>
      <c r="SDQ72"/>
      <c r="SDR72"/>
      <c r="SDS72"/>
      <c r="SDT72"/>
      <c r="SDU72"/>
      <c r="SDV72"/>
      <c r="SDW72"/>
      <c r="SDX72"/>
      <c r="SDY72"/>
      <c r="SDZ72"/>
      <c r="SEA72"/>
      <c r="SEB72"/>
      <c r="SEC72"/>
      <c r="SED72"/>
      <c r="SEE72"/>
      <c r="SEF72"/>
      <c r="SEG72"/>
      <c r="SEH72"/>
      <c r="SEI72"/>
      <c r="SEJ72"/>
      <c r="SEK72"/>
      <c r="SEL72"/>
      <c r="SEM72"/>
      <c r="SEN72"/>
      <c r="SEO72"/>
      <c r="SEP72"/>
      <c r="SEQ72"/>
      <c r="SER72"/>
      <c r="SES72"/>
      <c r="SET72"/>
      <c r="SEU72"/>
      <c r="SEV72"/>
      <c r="SEW72"/>
      <c r="SEX72"/>
      <c r="SEY72"/>
      <c r="SEZ72"/>
      <c r="SFA72"/>
      <c r="SFB72"/>
      <c r="SFC72"/>
      <c r="SFD72"/>
      <c r="SFE72"/>
      <c r="SFF72"/>
      <c r="SFG72"/>
      <c r="SFH72"/>
      <c r="SFI72"/>
      <c r="SFJ72"/>
      <c r="SFK72"/>
      <c r="SFL72"/>
      <c r="SFM72"/>
      <c r="SFN72"/>
      <c r="SFO72"/>
      <c r="SFP72"/>
      <c r="SFQ72"/>
      <c r="SFR72"/>
      <c r="SFS72"/>
      <c r="SFT72"/>
      <c r="SFU72"/>
      <c r="SFV72"/>
      <c r="SFW72"/>
      <c r="SFX72"/>
      <c r="SFY72"/>
      <c r="SFZ72"/>
      <c r="SGA72"/>
      <c r="SGB72"/>
      <c r="SGC72"/>
      <c r="SGD72"/>
      <c r="SGE72"/>
      <c r="SGF72"/>
      <c r="SGG72"/>
      <c r="SGH72"/>
      <c r="SGI72"/>
      <c r="SGJ72"/>
      <c r="SGK72"/>
      <c r="SGL72"/>
      <c r="SGM72"/>
      <c r="SGN72"/>
      <c r="SGO72"/>
      <c r="SGP72"/>
      <c r="SGQ72"/>
      <c r="SGR72"/>
      <c r="SGS72"/>
      <c r="SGT72"/>
      <c r="SGU72"/>
      <c r="SGV72"/>
      <c r="SGW72"/>
      <c r="SGX72"/>
      <c r="SGY72"/>
      <c r="SGZ72"/>
      <c r="SHA72"/>
      <c r="SHB72"/>
      <c r="SHC72"/>
      <c r="SHD72"/>
      <c r="SHE72"/>
      <c r="SHF72"/>
      <c r="SHG72"/>
      <c r="SHH72"/>
      <c r="SHI72"/>
      <c r="SHJ72"/>
      <c r="SHK72"/>
      <c r="SHL72"/>
      <c r="SHM72"/>
      <c r="SHN72"/>
      <c r="SHO72"/>
      <c r="SHP72"/>
      <c r="SHQ72"/>
      <c r="SHR72"/>
      <c r="SHS72"/>
      <c r="SHT72"/>
      <c r="SHU72"/>
      <c r="SHV72"/>
      <c r="SHW72"/>
      <c r="SHX72"/>
      <c r="SHY72"/>
      <c r="SHZ72"/>
      <c r="SIA72"/>
      <c r="SIB72"/>
      <c r="SIC72"/>
      <c r="SID72"/>
      <c r="SIE72"/>
      <c r="SIF72"/>
      <c r="SIG72"/>
      <c r="SIH72"/>
      <c r="SII72"/>
      <c r="SIJ72"/>
      <c r="SIK72"/>
      <c r="SIL72"/>
      <c r="SIM72"/>
      <c r="SIN72"/>
      <c r="SIO72"/>
      <c r="SIP72"/>
      <c r="SIQ72"/>
      <c r="SIR72"/>
      <c r="SIS72"/>
      <c r="SIT72"/>
      <c r="SIU72"/>
      <c r="SIV72"/>
      <c r="SIW72"/>
      <c r="SIX72"/>
      <c r="SIY72"/>
      <c r="SIZ72"/>
      <c r="SJA72"/>
      <c r="SJB72"/>
      <c r="SJC72"/>
      <c r="SJD72"/>
      <c r="SJE72"/>
      <c r="SJF72"/>
      <c r="SJG72"/>
      <c r="SJH72"/>
      <c r="SJI72"/>
      <c r="SJJ72"/>
      <c r="SJK72"/>
      <c r="SJL72"/>
      <c r="SJM72"/>
      <c r="SJN72"/>
      <c r="SJO72"/>
      <c r="SJP72"/>
      <c r="SJQ72"/>
      <c r="SJR72"/>
      <c r="SJS72"/>
      <c r="SJT72"/>
      <c r="SJU72"/>
      <c r="SJV72"/>
      <c r="SJW72"/>
      <c r="SJX72"/>
      <c r="SJY72"/>
      <c r="SJZ72"/>
      <c r="SKA72"/>
      <c r="SKB72"/>
      <c r="SKC72"/>
      <c r="SKD72"/>
      <c r="SKE72"/>
      <c r="SKF72"/>
      <c r="SKG72"/>
      <c r="SKH72"/>
      <c r="SKI72"/>
      <c r="SKJ72"/>
      <c r="SKK72"/>
      <c r="SKL72"/>
      <c r="SKM72"/>
      <c r="SKN72"/>
      <c r="SKO72"/>
      <c r="SKP72"/>
      <c r="SKQ72"/>
      <c r="SKR72"/>
      <c r="SKS72"/>
      <c r="SKT72"/>
      <c r="SKU72"/>
      <c r="SKV72"/>
      <c r="SKW72"/>
      <c r="SKX72"/>
      <c r="SKY72"/>
      <c r="SKZ72"/>
      <c r="SLA72"/>
      <c r="SLB72"/>
      <c r="SLC72"/>
      <c r="SLD72"/>
      <c r="SLE72"/>
      <c r="SLF72"/>
      <c r="SLG72"/>
      <c r="SLH72"/>
      <c r="SLI72"/>
      <c r="SLJ72"/>
      <c r="SLK72"/>
      <c r="SLL72"/>
      <c r="SLM72"/>
      <c r="SLN72"/>
      <c r="SLO72"/>
      <c r="SLP72"/>
      <c r="SLQ72"/>
      <c r="SLR72"/>
      <c r="SLS72"/>
      <c r="SLT72"/>
      <c r="SLU72"/>
      <c r="SLV72"/>
      <c r="SLW72"/>
      <c r="SLX72"/>
      <c r="SLY72"/>
      <c r="SLZ72"/>
      <c r="SMA72"/>
      <c r="SMB72"/>
      <c r="SMC72"/>
      <c r="SMD72"/>
      <c r="SME72"/>
      <c r="SMF72"/>
      <c r="SMG72"/>
      <c r="SMH72"/>
      <c r="SMI72"/>
      <c r="SMJ72"/>
      <c r="SMK72"/>
      <c r="SML72"/>
      <c r="SMM72"/>
      <c r="SMN72"/>
      <c r="SMO72"/>
      <c r="SMP72"/>
      <c r="SMQ72"/>
      <c r="SMR72"/>
      <c r="SMS72"/>
      <c r="SMT72"/>
      <c r="SMU72"/>
      <c r="SMV72"/>
      <c r="SMW72"/>
      <c r="SMX72"/>
      <c r="SMY72"/>
      <c r="SMZ72"/>
      <c r="SNA72"/>
      <c r="SNB72"/>
      <c r="SNC72"/>
      <c r="SND72"/>
      <c r="SNE72"/>
      <c r="SNF72"/>
      <c r="SNG72"/>
      <c r="SNH72"/>
      <c r="SNI72"/>
      <c r="SNJ72"/>
      <c r="SNK72"/>
      <c r="SNL72"/>
      <c r="SNM72"/>
      <c r="SNN72"/>
      <c r="SNO72"/>
      <c r="SNP72"/>
      <c r="SNQ72"/>
      <c r="SNR72"/>
      <c r="SNS72"/>
      <c r="SNT72"/>
      <c r="SNU72"/>
      <c r="SNV72"/>
      <c r="SNW72"/>
      <c r="SNX72"/>
      <c r="SNY72"/>
      <c r="SNZ72"/>
      <c r="SOA72"/>
      <c r="SOB72"/>
      <c r="SOC72"/>
      <c r="SOD72"/>
      <c r="SOE72"/>
      <c r="SOF72"/>
      <c r="SOG72"/>
      <c r="SOH72"/>
      <c r="SOI72"/>
      <c r="SOJ72"/>
      <c r="SOK72"/>
      <c r="SOL72"/>
      <c r="SOM72"/>
      <c r="SON72"/>
      <c r="SOO72"/>
      <c r="SOP72"/>
      <c r="SOQ72"/>
      <c r="SOR72"/>
      <c r="SOS72"/>
      <c r="SOT72"/>
      <c r="SOU72"/>
      <c r="SOV72"/>
      <c r="SOW72"/>
      <c r="SOX72"/>
      <c r="SOY72"/>
      <c r="SOZ72"/>
      <c r="SPA72"/>
      <c r="SPB72"/>
      <c r="SPC72"/>
      <c r="SPD72"/>
      <c r="SPE72"/>
      <c r="SPF72"/>
      <c r="SPG72"/>
      <c r="SPH72"/>
      <c r="SPI72"/>
      <c r="SPJ72"/>
      <c r="SPK72"/>
      <c r="SPL72"/>
      <c r="SPM72"/>
      <c r="SPN72"/>
      <c r="SPO72"/>
      <c r="SPP72"/>
      <c r="SPQ72"/>
      <c r="SPR72"/>
      <c r="SPS72"/>
      <c r="SPT72"/>
      <c r="SPU72"/>
      <c r="SPV72"/>
      <c r="SPW72"/>
      <c r="SPX72"/>
      <c r="SPY72"/>
      <c r="SPZ72"/>
      <c r="SQA72"/>
      <c r="SQB72"/>
      <c r="SQC72"/>
      <c r="SQD72"/>
      <c r="SQE72"/>
      <c r="SQF72"/>
      <c r="SQG72"/>
      <c r="SQH72"/>
      <c r="SQI72"/>
      <c r="SQJ72"/>
      <c r="SQK72"/>
      <c r="SQL72"/>
      <c r="SQM72"/>
      <c r="SQN72"/>
      <c r="SQO72"/>
      <c r="SQP72"/>
      <c r="SQQ72"/>
      <c r="SQR72"/>
      <c r="SQS72"/>
      <c r="SQT72"/>
      <c r="SQU72"/>
      <c r="SQV72"/>
      <c r="SQW72"/>
      <c r="SQX72"/>
      <c r="SQY72"/>
      <c r="SQZ72"/>
      <c r="SRA72"/>
      <c r="SRB72"/>
      <c r="SRC72"/>
      <c r="SRD72"/>
      <c r="SRE72"/>
      <c r="SRF72"/>
      <c r="SRG72"/>
      <c r="SRH72"/>
      <c r="SRI72"/>
      <c r="SRJ72"/>
      <c r="SRK72"/>
      <c r="SRL72"/>
      <c r="SRM72"/>
      <c r="SRN72"/>
      <c r="SRO72"/>
      <c r="SRP72"/>
      <c r="SRQ72"/>
      <c r="SRR72"/>
      <c r="SRS72"/>
      <c r="SRT72"/>
      <c r="SRU72"/>
      <c r="SRV72"/>
      <c r="SRW72"/>
      <c r="SRX72"/>
      <c r="SRY72"/>
      <c r="SRZ72"/>
      <c r="SSA72"/>
      <c r="SSB72"/>
      <c r="SSC72"/>
      <c r="SSD72"/>
      <c r="SSE72"/>
      <c r="SSF72"/>
      <c r="SSG72"/>
      <c r="SSH72"/>
      <c r="SSI72"/>
      <c r="SSJ72"/>
      <c r="SSK72"/>
      <c r="SSL72"/>
      <c r="SSM72"/>
      <c r="SSN72"/>
      <c r="SSO72"/>
      <c r="SSP72"/>
      <c r="SSQ72"/>
      <c r="SSR72"/>
      <c r="SSS72"/>
      <c r="SST72"/>
      <c r="SSU72"/>
      <c r="SSV72"/>
      <c r="SSW72"/>
      <c r="SSX72"/>
      <c r="SSY72"/>
      <c r="SSZ72"/>
      <c r="STA72"/>
      <c r="STB72"/>
      <c r="STC72"/>
      <c r="STD72"/>
      <c r="STE72"/>
      <c r="STF72"/>
      <c r="STG72"/>
      <c r="STH72"/>
      <c r="STI72"/>
      <c r="STJ72"/>
      <c r="STK72"/>
      <c r="STL72"/>
      <c r="STM72"/>
      <c r="STN72"/>
      <c r="STO72"/>
      <c r="STP72"/>
      <c r="STQ72"/>
      <c r="STR72"/>
      <c r="STS72"/>
      <c r="STT72"/>
      <c r="STU72"/>
      <c r="STV72"/>
      <c r="STW72"/>
      <c r="STX72"/>
      <c r="STY72"/>
      <c r="STZ72"/>
      <c r="SUA72"/>
      <c r="SUB72"/>
      <c r="SUC72"/>
      <c r="SUD72"/>
      <c r="SUE72"/>
      <c r="SUF72"/>
      <c r="SUG72"/>
      <c r="SUH72"/>
      <c r="SUI72"/>
      <c r="SUJ72"/>
      <c r="SUK72"/>
      <c r="SUL72"/>
      <c r="SUM72"/>
      <c r="SUN72"/>
      <c r="SUO72"/>
      <c r="SUP72"/>
      <c r="SUQ72"/>
      <c r="SUR72"/>
      <c r="SUS72"/>
      <c r="SUT72"/>
      <c r="SUU72"/>
      <c r="SUV72"/>
      <c r="SUW72"/>
      <c r="SUX72"/>
      <c r="SUY72"/>
      <c r="SUZ72"/>
      <c r="SVA72"/>
      <c r="SVB72"/>
      <c r="SVC72"/>
      <c r="SVD72"/>
      <c r="SVE72"/>
      <c r="SVF72"/>
      <c r="SVG72"/>
      <c r="SVH72"/>
      <c r="SVI72"/>
      <c r="SVJ72"/>
      <c r="SVK72"/>
      <c r="SVL72"/>
      <c r="SVM72"/>
      <c r="SVN72"/>
      <c r="SVO72"/>
      <c r="SVP72"/>
      <c r="SVQ72"/>
      <c r="SVR72"/>
      <c r="SVS72"/>
      <c r="SVT72"/>
      <c r="SVU72"/>
      <c r="SVV72"/>
      <c r="SVW72"/>
      <c r="SVX72"/>
      <c r="SVY72"/>
      <c r="SVZ72"/>
      <c r="SWA72"/>
      <c r="SWB72"/>
      <c r="SWC72"/>
      <c r="SWD72"/>
      <c r="SWE72"/>
      <c r="SWF72"/>
      <c r="SWG72"/>
      <c r="SWH72"/>
      <c r="SWI72"/>
      <c r="SWJ72"/>
      <c r="SWK72"/>
      <c r="SWL72"/>
      <c r="SWM72"/>
      <c r="SWN72"/>
      <c r="SWO72"/>
      <c r="SWP72"/>
      <c r="SWQ72"/>
      <c r="SWR72"/>
      <c r="SWS72"/>
      <c r="SWT72"/>
      <c r="SWU72"/>
      <c r="SWV72"/>
      <c r="SWW72"/>
      <c r="SWX72"/>
      <c r="SWY72"/>
      <c r="SWZ72"/>
      <c r="SXA72"/>
      <c r="SXB72"/>
      <c r="SXC72"/>
      <c r="SXD72"/>
      <c r="SXE72"/>
      <c r="SXF72"/>
      <c r="SXG72"/>
      <c r="SXH72"/>
      <c r="SXI72"/>
      <c r="SXJ72"/>
      <c r="SXK72"/>
      <c r="SXL72"/>
      <c r="SXM72"/>
      <c r="SXN72"/>
      <c r="SXO72"/>
      <c r="SXP72"/>
      <c r="SXQ72"/>
      <c r="SXR72"/>
      <c r="SXS72"/>
      <c r="SXT72"/>
      <c r="SXU72"/>
      <c r="SXV72"/>
      <c r="SXW72"/>
      <c r="SXX72"/>
      <c r="SXY72"/>
      <c r="SXZ72"/>
      <c r="SYA72"/>
      <c r="SYB72"/>
      <c r="SYC72"/>
      <c r="SYD72"/>
      <c r="SYE72"/>
      <c r="SYF72"/>
      <c r="SYG72"/>
      <c r="SYH72"/>
      <c r="SYI72"/>
      <c r="SYJ72"/>
      <c r="SYK72"/>
      <c r="SYL72"/>
      <c r="SYM72"/>
      <c r="SYN72"/>
      <c r="SYO72"/>
      <c r="SYP72"/>
      <c r="SYQ72"/>
      <c r="SYR72"/>
      <c r="SYS72"/>
      <c r="SYT72"/>
      <c r="SYU72"/>
      <c r="SYV72"/>
      <c r="SYW72"/>
      <c r="SYX72"/>
      <c r="SYY72"/>
      <c r="SYZ72"/>
      <c r="SZA72"/>
      <c r="SZB72"/>
      <c r="SZC72"/>
      <c r="SZD72"/>
      <c r="SZE72"/>
      <c r="SZF72"/>
      <c r="SZG72"/>
      <c r="SZH72"/>
      <c r="SZI72"/>
      <c r="SZJ72"/>
      <c r="SZK72"/>
      <c r="SZL72"/>
      <c r="SZM72"/>
      <c r="SZN72"/>
      <c r="SZO72"/>
      <c r="SZP72"/>
      <c r="SZQ72"/>
      <c r="SZR72"/>
      <c r="SZS72"/>
      <c r="SZT72"/>
      <c r="SZU72"/>
      <c r="SZV72"/>
      <c r="SZW72"/>
      <c r="SZX72"/>
      <c r="SZY72"/>
      <c r="SZZ72"/>
      <c r="TAA72"/>
      <c r="TAB72"/>
      <c r="TAC72"/>
      <c r="TAD72"/>
      <c r="TAE72"/>
      <c r="TAF72"/>
      <c r="TAG72"/>
      <c r="TAH72"/>
      <c r="TAI72"/>
      <c r="TAJ72"/>
      <c r="TAK72"/>
      <c r="TAL72"/>
      <c r="TAM72"/>
      <c r="TAN72"/>
      <c r="TAO72"/>
      <c r="TAP72"/>
      <c r="TAQ72"/>
      <c r="TAR72"/>
      <c r="TAS72"/>
      <c r="TAT72"/>
      <c r="TAU72"/>
      <c r="TAV72"/>
      <c r="TAW72"/>
      <c r="TAX72"/>
      <c r="TAY72"/>
      <c r="TAZ72"/>
      <c r="TBA72"/>
      <c r="TBB72"/>
      <c r="TBC72"/>
      <c r="TBD72"/>
      <c r="TBE72"/>
      <c r="TBF72"/>
      <c r="TBG72"/>
      <c r="TBH72"/>
      <c r="TBI72"/>
      <c r="TBJ72"/>
      <c r="TBK72"/>
      <c r="TBL72"/>
      <c r="TBM72"/>
      <c r="TBN72"/>
      <c r="TBO72"/>
      <c r="TBP72"/>
      <c r="TBQ72"/>
      <c r="TBR72"/>
      <c r="TBS72"/>
      <c r="TBT72"/>
      <c r="TBU72"/>
      <c r="TBV72"/>
      <c r="TBW72"/>
      <c r="TBX72"/>
      <c r="TBY72"/>
      <c r="TBZ72"/>
      <c r="TCA72"/>
      <c r="TCB72"/>
      <c r="TCC72"/>
      <c r="TCD72"/>
      <c r="TCE72"/>
      <c r="TCF72"/>
      <c r="TCG72"/>
      <c r="TCH72"/>
      <c r="TCI72"/>
      <c r="TCJ72"/>
      <c r="TCK72"/>
      <c r="TCL72"/>
      <c r="TCM72"/>
      <c r="TCN72"/>
      <c r="TCO72"/>
      <c r="TCP72"/>
      <c r="TCQ72"/>
      <c r="TCR72"/>
      <c r="TCS72"/>
      <c r="TCT72"/>
      <c r="TCU72"/>
      <c r="TCV72"/>
      <c r="TCW72"/>
      <c r="TCX72"/>
      <c r="TCY72"/>
      <c r="TCZ72"/>
      <c r="TDA72"/>
      <c r="TDB72"/>
      <c r="TDC72"/>
      <c r="TDD72"/>
      <c r="TDE72"/>
      <c r="TDF72"/>
      <c r="TDG72"/>
      <c r="TDH72"/>
      <c r="TDI72"/>
      <c r="TDJ72"/>
      <c r="TDK72"/>
      <c r="TDL72"/>
      <c r="TDM72"/>
      <c r="TDN72"/>
      <c r="TDO72"/>
      <c r="TDP72"/>
      <c r="TDQ72"/>
      <c r="TDR72"/>
      <c r="TDS72"/>
      <c r="TDT72"/>
      <c r="TDU72"/>
      <c r="TDV72"/>
      <c r="TDW72"/>
      <c r="TDX72"/>
      <c r="TDY72"/>
      <c r="TDZ72"/>
      <c r="TEA72"/>
      <c r="TEB72"/>
      <c r="TEC72"/>
      <c r="TED72"/>
      <c r="TEE72"/>
      <c r="TEF72"/>
      <c r="TEG72"/>
      <c r="TEH72"/>
      <c r="TEI72"/>
      <c r="TEJ72"/>
      <c r="TEK72"/>
      <c r="TEL72"/>
      <c r="TEM72"/>
      <c r="TEN72"/>
      <c r="TEO72"/>
      <c r="TEP72"/>
      <c r="TEQ72"/>
      <c r="TER72"/>
      <c r="TES72"/>
      <c r="TET72"/>
      <c r="TEU72"/>
      <c r="TEV72"/>
      <c r="TEW72"/>
      <c r="TEX72"/>
      <c r="TEY72"/>
      <c r="TEZ72"/>
      <c r="TFA72"/>
      <c r="TFB72"/>
      <c r="TFC72"/>
      <c r="TFD72"/>
      <c r="TFE72"/>
      <c r="TFF72"/>
      <c r="TFG72"/>
      <c r="TFH72"/>
      <c r="TFI72"/>
      <c r="TFJ72"/>
      <c r="TFK72"/>
      <c r="TFL72"/>
      <c r="TFM72"/>
      <c r="TFN72"/>
      <c r="TFO72"/>
      <c r="TFP72"/>
      <c r="TFQ72"/>
      <c r="TFR72"/>
      <c r="TFS72"/>
      <c r="TFT72"/>
      <c r="TFU72"/>
      <c r="TFV72"/>
      <c r="TFW72"/>
      <c r="TFX72"/>
      <c r="TFY72"/>
      <c r="TFZ72"/>
      <c r="TGA72"/>
      <c r="TGB72"/>
      <c r="TGC72"/>
      <c r="TGD72"/>
      <c r="TGE72"/>
      <c r="TGF72"/>
      <c r="TGG72"/>
      <c r="TGH72"/>
      <c r="TGI72"/>
      <c r="TGJ72"/>
      <c r="TGK72"/>
      <c r="TGL72"/>
      <c r="TGM72"/>
      <c r="TGN72"/>
      <c r="TGO72"/>
      <c r="TGP72"/>
      <c r="TGQ72"/>
      <c r="TGR72"/>
      <c r="TGS72"/>
      <c r="TGT72"/>
      <c r="TGU72"/>
      <c r="TGV72"/>
      <c r="TGW72"/>
      <c r="TGX72"/>
      <c r="TGY72"/>
      <c r="TGZ72"/>
      <c r="THA72"/>
      <c r="THB72"/>
      <c r="THC72"/>
      <c r="THD72"/>
      <c r="THE72"/>
      <c r="THF72"/>
      <c r="THG72"/>
      <c r="THH72"/>
      <c r="THI72"/>
      <c r="THJ72"/>
      <c r="THK72"/>
      <c r="THL72"/>
      <c r="THM72"/>
      <c r="THN72"/>
      <c r="THO72"/>
      <c r="THP72"/>
      <c r="THQ72"/>
      <c r="THR72"/>
      <c r="THS72"/>
      <c r="THT72"/>
      <c r="THU72"/>
      <c r="THV72"/>
      <c r="THW72"/>
      <c r="THX72"/>
      <c r="THY72"/>
      <c r="THZ72"/>
      <c r="TIA72"/>
      <c r="TIB72"/>
      <c r="TIC72"/>
      <c r="TID72"/>
      <c r="TIE72"/>
      <c r="TIF72"/>
      <c r="TIG72"/>
      <c r="TIH72"/>
      <c r="TII72"/>
      <c r="TIJ72"/>
      <c r="TIK72"/>
      <c r="TIL72"/>
      <c r="TIM72"/>
      <c r="TIN72"/>
      <c r="TIO72"/>
      <c r="TIP72"/>
      <c r="TIQ72"/>
      <c r="TIR72"/>
      <c r="TIS72"/>
      <c r="TIT72"/>
      <c r="TIU72"/>
      <c r="TIV72"/>
      <c r="TIW72"/>
      <c r="TIX72"/>
      <c r="TIY72"/>
      <c r="TIZ72"/>
      <c r="TJA72"/>
      <c r="TJB72"/>
      <c r="TJC72"/>
      <c r="TJD72"/>
      <c r="TJE72"/>
      <c r="TJF72"/>
      <c r="TJG72"/>
      <c r="TJH72"/>
      <c r="TJI72"/>
      <c r="TJJ72"/>
      <c r="TJK72"/>
      <c r="TJL72"/>
      <c r="TJM72"/>
      <c r="TJN72"/>
      <c r="TJO72"/>
      <c r="TJP72"/>
      <c r="TJQ72"/>
      <c r="TJR72"/>
      <c r="TJS72"/>
      <c r="TJT72"/>
      <c r="TJU72"/>
      <c r="TJV72"/>
      <c r="TJW72"/>
      <c r="TJX72"/>
      <c r="TJY72"/>
      <c r="TJZ72"/>
      <c r="TKA72"/>
      <c r="TKB72"/>
      <c r="TKC72"/>
      <c r="TKD72"/>
      <c r="TKE72"/>
      <c r="TKF72"/>
      <c r="TKG72"/>
      <c r="TKH72"/>
      <c r="TKI72"/>
      <c r="TKJ72"/>
      <c r="TKK72"/>
      <c r="TKL72"/>
      <c r="TKM72"/>
      <c r="TKN72"/>
      <c r="TKO72"/>
      <c r="TKP72"/>
      <c r="TKQ72"/>
      <c r="TKR72"/>
      <c r="TKS72"/>
      <c r="TKT72"/>
      <c r="TKU72"/>
      <c r="TKV72"/>
      <c r="TKW72"/>
      <c r="TKX72"/>
      <c r="TKY72"/>
      <c r="TKZ72"/>
      <c r="TLA72"/>
      <c r="TLB72"/>
      <c r="TLC72"/>
      <c r="TLD72"/>
      <c r="TLE72"/>
      <c r="TLF72"/>
      <c r="TLG72"/>
      <c r="TLH72"/>
      <c r="TLI72"/>
      <c r="TLJ72"/>
      <c r="TLK72"/>
      <c r="TLL72"/>
      <c r="TLM72"/>
      <c r="TLN72"/>
      <c r="TLO72"/>
      <c r="TLP72"/>
      <c r="TLQ72"/>
      <c r="TLR72"/>
      <c r="TLS72"/>
      <c r="TLT72"/>
      <c r="TLU72"/>
      <c r="TLV72"/>
      <c r="TLW72"/>
      <c r="TLX72"/>
      <c r="TLY72"/>
      <c r="TLZ72"/>
      <c r="TMA72"/>
      <c r="TMB72"/>
      <c r="TMC72"/>
      <c r="TMD72"/>
      <c r="TME72"/>
      <c r="TMF72"/>
      <c r="TMG72"/>
      <c r="TMH72"/>
      <c r="TMI72"/>
      <c r="TMJ72"/>
      <c r="TMK72"/>
      <c r="TML72"/>
      <c r="TMM72"/>
      <c r="TMN72"/>
      <c r="TMO72"/>
      <c r="TMP72"/>
      <c r="TMQ72"/>
      <c r="TMR72"/>
      <c r="TMS72"/>
      <c r="TMT72"/>
      <c r="TMU72"/>
      <c r="TMV72"/>
      <c r="TMW72"/>
      <c r="TMX72"/>
      <c r="TMY72"/>
      <c r="TMZ72"/>
      <c r="TNA72"/>
      <c r="TNB72"/>
      <c r="TNC72"/>
      <c r="TND72"/>
      <c r="TNE72"/>
      <c r="TNF72"/>
      <c r="TNG72"/>
      <c r="TNH72"/>
      <c r="TNI72"/>
      <c r="TNJ72"/>
      <c r="TNK72"/>
      <c r="TNL72"/>
      <c r="TNM72"/>
      <c r="TNN72"/>
      <c r="TNO72"/>
      <c r="TNP72"/>
      <c r="TNQ72"/>
      <c r="TNR72"/>
      <c r="TNS72"/>
      <c r="TNT72"/>
      <c r="TNU72"/>
      <c r="TNV72"/>
      <c r="TNW72"/>
      <c r="TNX72"/>
      <c r="TNY72"/>
      <c r="TNZ72"/>
      <c r="TOA72"/>
      <c r="TOB72"/>
      <c r="TOC72"/>
      <c r="TOD72"/>
      <c r="TOE72"/>
      <c r="TOF72"/>
      <c r="TOG72"/>
      <c r="TOH72"/>
      <c r="TOI72"/>
      <c r="TOJ72"/>
      <c r="TOK72"/>
      <c r="TOL72"/>
      <c r="TOM72"/>
      <c r="TON72"/>
      <c r="TOO72"/>
      <c r="TOP72"/>
      <c r="TOQ72"/>
      <c r="TOR72"/>
      <c r="TOS72"/>
      <c r="TOT72"/>
      <c r="TOU72"/>
      <c r="TOV72"/>
      <c r="TOW72"/>
      <c r="TOX72"/>
      <c r="TOY72"/>
      <c r="TOZ72"/>
      <c r="TPA72"/>
      <c r="TPB72"/>
      <c r="TPC72"/>
      <c r="TPD72"/>
      <c r="TPE72"/>
      <c r="TPF72"/>
      <c r="TPG72"/>
      <c r="TPH72"/>
      <c r="TPI72"/>
      <c r="TPJ72"/>
      <c r="TPK72"/>
      <c r="TPL72"/>
      <c r="TPM72"/>
      <c r="TPN72"/>
      <c r="TPO72"/>
      <c r="TPP72"/>
      <c r="TPQ72"/>
      <c r="TPR72"/>
      <c r="TPS72"/>
      <c r="TPT72"/>
      <c r="TPU72"/>
      <c r="TPV72"/>
      <c r="TPW72"/>
      <c r="TPX72"/>
      <c r="TPY72"/>
      <c r="TPZ72"/>
      <c r="TQA72"/>
      <c r="TQB72"/>
      <c r="TQC72"/>
      <c r="TQD72"/>
      <c r="TQE72"/>
      <c r="TQF72"/>
      <c r="TQG72"/>
      <c r="TQH72"/>
      <c r="TQI72"/>
      <c r="TQJ72"/>
      <c r="TQK72"/>
      <c r="TQL72"/>
      <c r="TQM72"/>
      <c r="TQN72"/>
      <c r="TQO72"/>
      <c r="TQP72"/>
      <c r="TQQ72"/>
      <c r="TQR72"/>
      <c r="TQS72"/>
      <c r="TQT72"/>
      <c r="TQU72"/>
      <c r="TQV72"/>
      <c r="TQW72"/>
      <c r="TQX72"/>
      <c r="TQY72"/>
      <c r="TQZ72"/>
      <c r="TRA72"/>
      <c r="TRB72"/>
      <c r="TRC72"/>
      <c r="TRD72"/>
      <c r="TRE72"/>
      <c r="TRF72"/>
      <c r="TRG72"/>
      <c r="TRH72"/>
      <c r="TRI72"/>
      <c r="TRJ72"/>
      <c r="TRK72"/>
      <c r="TRL72"/>
      <c r="TRM72"/>
      <c r="TRN72"/>
      <c r="TRO72"/>
      <c r="TRP72"/>
      <c r="TRQ72"/>
      <c r="TRR72"/>
      <c r="TRS72"/>
      <c r="TRT72"/>
      <c r="TRU72"/>
      <c r="TRV72"/>
      <c r="TRW72"/>
      <c r="TRX72"/>
      <c r="TRY72"/>
      <c r="TRZ72"/>
      <c r="TSA72"/>
      <c r="TSB72"/>
      <c r="TSC72"/>
      <c r="TSD72"/>
      <c r="TSE72"/>
      <c r="TSF72"/>
      <c r="TSG72"/>
      <c r="TSH72"/>
      <c r="TSI72"/>
      <c r="TSJ72"/>
      <c r="TSK72"/>
      <c r="TSL72"/>
      <c r="TSM72"/>
      <c r="TSN72"/>
      <c r="TSO72"/>
      <c r="TSP72"/>
      <c r="TSQ72"/>
      <c r="TSR72"/>
      <c r="TSS72"/>
      <c r="TST72"/>
      <c r="TSU72"/>
      <c r="TSV72"/>
      <c r="TSW72"/>
      <c r="TSX72"/>
      <c r="TSY72"/>
      <c r="TSZ72"/>
      <c r="TTA72"/>
      <c r="TTB72"/>
      <c r="TTC72"/>
      <c r="TTD72"/>
      <c r="TTE72"/>
      <c r="TTF72"/>
      <c r="TTG72"/>
      <c r="TTH72"/>
      <c r="TTI72"/>
      <c r="TTJ72"/>
      <c r="TTK72"/>
      <c r="TTL72"/>
      <c r="TTM72"/>
      <c r="TTN72"/>
      <c r="TTO72"/>
      <c r="TTP72"/>
      <c r="TTQ72"/>
      <c r="TTR72"/>
      <c r="TTS72"/>
      <c r="TTT72"/>
      <c r="TTU72"/>
      <c r="TTV72"/>
      <c r="TTW72"/>
      <c r="TTX72"/>
      <c r="TTY72"/>
      <c r="TTZ72"/>
      <c r="TUA72"/>
      <c r="TUB72"/>
      <c r="TUC72"/>
      <c r="TUD72"/>
      <c r="TUE72"/>
      <c r="TUF72"/>
      <c r="TUG72"/>
      <c r="TUH72"/>
      <c r="TUI72"/>
      <c r="TUJ72"/>
      <c r="TUK72"/>
      <c r="TUL72"/>
      <c r="TUM72"/>
      <c r="TUN72"/>
      <c r="TUO72"/>
      <c r="TUP72"/>
      <c r="TUQ72"/>
      <c r="TUR72"/>
      <c r="TUS72"/>
      <c r="TUT72"/>
      <c r="TUU72"/>
      <c r="TUV72"/>
      <c r="TUW72"/>
      <c r="TUX72"/>
      <c r="TUY72"/>
      <c r="TUZ72"/>
      <c r="TVA72"/>
      <c r="TVB72"/>
      <c r="TVC72"/>
      <c r="TVD72"/>
      <c r="TVE72"/>
      <c r="TVF72"/>
      <c r="TVG72"/>
      <c r="TVH72"/>
      <c r="TVI72"/>
      <c r="TVJ72"/>
      <c r="TVK72"/>
      <c r="TVL72"/>
      <c r="TVM72"/>
      <c r="TVN72"/>
      <c r="TVO72"/>
      <c r="TVP72"/>
      <c r="TVQ72"/>
      <c r="TVR72"/>
      <c r="TVS72"/>
      <c r="TVT72"/>
      <c r="TVU72"/>
      <c r="TVV72"/>
      <c r="TVW72"/>
      <c r="TVX72"/>
      <c r="TVY72"/>
      <c r="TVZ72"/>
      <c r="TWA72"/>
      <c r="TWB72"/>
      <c r="TWC72"/>
      <c r="TWD72"/>
      <c r="TWE72"/>
      <c r="TWF72"/>
      <c r="TWG72"/>
      <c r="TWH72"/>
      <c r="TWI72"/>
      <c r="TWJ72"/>
      <c r="TWK72"/>
      <c r="TWL72"/>
      <c r="TWM72"/>
      <c r="TWN72"/>
      <c r="TWO72"/>
      <c r="TWP72"/>
      <c r="TWQ72"/>
      <c r="TWR72"/>
      <c r="TWS72"/>
      <c r="TWT72"/>
      <c r="TWU72"/>
      <c r="TWV72"/>
      <c r="TWW72"/>
      <c r="TWX72"/>
      <c r="TWY72"/>
      <c r="TWZ72"/>
      <c r="TXA72"/>
      <c r="TXB72"/>
      <c r="TXC72"/>
      <c r="TXD72"/>
      <c r="TXE72"/>
      <c r="TXF72"/>
      <c r="TXG72"/>
      <c r="TXH72"/>
      <c r="TXI72"/>
      <c r="TXJ72"/>
      <c r="TXK72"/>
      <c r="TXL72"/>
      <c r="TXM72"/>
      <c r="TXN72"/>
      <c r="TXO72"/>
      <c r="TXP72"/>
      <c r="TXQ72"/>
      <c r="TXR72"/>
      <c r="TXS72"/>
      <c r="TXT72"/>
      <c r="TXU72"/>
      <c r="TXV72"/>
      <c r="TXW72"/>
      <c r="TXX72"/>
      <c r="TXY72"/>
      <c r="TXZ72"/>
      <c r="TYA72"/>
      <c r="TYB72"/>
      <c r="TYC72"/>
      <c r="TYD72"/>
      <c r="TYE72"/>
      <c r="TYF72"/>
      <c r="TYG72"/>
      <c r="TYH72"/>
      <c r="TYI72"/>
      <c r="TYJ72"/>
      <c r="TYK72"/>
      <c r="TYL72"/>
      <c r="TYM72"/>
      <c r="TYN72"/>
      <c r="TYO72"/>
      <c r="TYP72"/>
      <c r="TYQ72"/>
      <c r="TYR72"/>
      <c r="TYS72"/>
      <c r="TYT72"/>
      <c r="TYU72"/>
      <c r="TYV72"/>
      <c r="TYW72"/>
      <c r="TYX72"/>
      <c r="TYY72"/>
      <c r="TYZ72"/>
      <c r="TZA72"/>
      <c r="TZB72"/>
      <c r="TZC72"/>
      <c r="TZD72"/>
      <c r="TZE72"/>
      <c r="TZF72"/>
      <c r="TZG72"/>
      <c r="TZH72"/>
      <c r="TZI72"/>
      <c r="TZJ72"/>
      <c r="TZK72"/>
      <c r="TZL72"/>
      <c r="TZM72"/>
      <c r="TZN72"/>
      <c r="TZO72"/>
      <c r="TZP72"/>
      <c r="TZQ72"/>
      <c r="TZR72"/>
      <c r="TZS72"/>
      <c r="TZT72"/>
      <c r="TZU72"/>
      <c r="TZV72"/>
      <c r="TZW72"/>
      <c r="TZX72"/>
      <c r="TZY72"/>
      <c r="TZZ72"/>
      <c r="UAA72"/>
      <c r="UAB72"/>
      <c r="UAC72"/>
      <c r="UAD72"/>
      <c r="UAE72"/>
      <c r="UAF72"/>
      <c r="UAG72"/>
      <c r="UAH72"/>
      <c r="UAI72"/>
      <c r="UAJ72"/>
      <c r="UAK72"/>
      <c r="UAL72"/>
      <c r="UAM72"/>
      <c r="UAN72"/>
      <c r="UAO72"/>
      <c r="UAP72"/>
      <c r="UAQ72"/>
      <c r="UAR72"/>
      <c r="UAS72"/>
      <c r="UAT72"/>
      <c r="UAU72"/>
      <c r="UAV72"/>
      <c r="UAW72"/>
      <c r="UAX72"/>
      <c r="UAY72"/>
      <c r="UAZ72"/>
      <c r="UBA72"/>
      <c r="UBB72"/>
      <c r="UBC72"/>
      <c r="UBD72"/>
      <c r="UBE72"/>
      <c r="UBF72"/>
      <c r="UBG72"/>
      <c r="UBH72"/>
      <c r="UBI72"/>
      <c r="UBJ72"/>
      <c r="UBK72"/>
      <c r="UBL72"/>
      <c r="UBM72"/>
      <c r="UBN72"/>
      <c r="UBO72"/>
      <c r="UBP72"/>
      <c r="UBQ72"/>
      <c r="UBR72"/>
      <c r="UBS72"/>
      <c r="UBT72"/>
      <c r="UBU72"/>
      <c r="UBV72"/>
      <c r="UBW72"/>
      <c r="UBX72"/>
      <c r="UBY72"/>
      <c r="UBZ72"/>
      <c r="UCA72"/>
      <c r="UCB72"/>
      <c r="UCC72"/>
      <c r="UCD72"/>
      <c r="UCE72"/>
      <c r="UCF72"/>
      <c r="UCG72"/>
      <c r="UCH72"/>
      <c r="UCI72"/>
      <c r="UCJ72"/>
      <c r="UCK72"/>
      <c r="UCL72"/>
      <c r="UCM72"/>
      <c r="UCN72"/>
      <c r="UCO72"/>
      <c r="UCP72"/>
      <c r="UCQ72"/>
      <c r="UCR72"/>
      <c r="UCS72"/>
      <c r="UCT72"/>
      <c r="UCU72"/>
      <c r="UCV72"/>
      <c r="UCW72"/>
      <c r="UCX72"/>
      <c r="UCY72"/>
      <c r="UCZ72"/>
      <c r="UDA72"/>
      <c r="UDB72"/>
      <c r="UDC72"/>
      <c r="UDD72"/>
      <c r="UDE72"/>
      <c r="UDF72"/>
      <c r="UDG72"/>
      <c r="UDH72"/>
      <c r="UDI72"/>
      <c r="UDJ72"/>
      <c r="UDK72"/>
      <c r="UDL72"/>
      <c r="UDM72"/>
      <c r="UDN72"/>
      <c r="UDO72"/>
      <c r="UDP72"/>
      <c r="UDQ72"/>
      <c r="UDR72"/>
      <c r="UDS72"/>
      <c r="UDT72"/>
      <c r="UDU72"/>
      <c r="UDV72"/>
      <c r="UDW72"/>
      <c r="UDX72"/>
      <c r="UDY72"/>
      <c r="UDZ72"/>
      <c r="UEA72"/>
      <c r="UEB72"/>
      <c r="UEC72"/>
      <c r="UED72"/>
      <c r="UEE72"/>
      <c r="UEF72"/>
      <c r="UEG72"/>
      <c r="UEH72"/>
      <c r="UEI72"/>
      <c r="UEJ72"/>
      <c r="UEK72"/>
      <c r="UEL72"/>
      <c r="UEM72"/>
      <c r="UEN72"/>
      <c r="UEO72"/>
      <c r="UEP72"/>
      <c r="UEQ72"/>
      <c r="UER72"/>
      <c r="UES72"/>
      <c r="UET72"/>
      <c r="UEU72"/>
      <c r="UEV72"/>
      <c r="UEW72"/>
      <c r="UEX72"/>
      <c r="UEY72"/>
      <c r="UEZ72"/>
      <c r="UFA72"/>
      <c r="UFB72"/>
      <c r="UFC72"/>
      <c r="UFD72"/>
      <c r="UFE72"/>
      <c r="UFF72"/>
      <c r="UFG72"/>
      <c r="UFH72"/>
      <c r="UFI72"/>
      <c r="UFJ72"/>
      <c r="UFK72"/>
      <c r="UFL72"/>
      <c r="UFM72"/>
      <c r="UFN72"/>
      <c r="UFO72"/>
      <c r="UFP72"/>
      <c r="UFQ72"/>
      <c r="UFR72"/>
      <c r="UFS72"/>
      <c r="UFT72"/>
      <c r="UFU72"/>
      <c r="UFV72"/>
      <c r="UFW72"/>
      <c r="UFX72"/>
      <c r="UFY72"/>
      <c r="UFZ72"/>
      <c r="UGA72"/>
      <c r="UGB72"/>
      <c r="UGC72"/>
      <c r="UGD72"/>
      <c r="UGE72"/>
      <c r="UGF72"/>
      <c r="UGG72"/>
      <c r="UGH72"/>
      <c r="UGI72"/>
      <c r="UGJ72"/>
      <c r="UGK72"/>
      <c r="UGL72"/>
      <c r="UGM72"/>
      <c r="UGN72"/>
      <c r="UGO72"/>
      <c r="UGP72"/>
      <c r="UGQ72"/>
      <c r="UGR72"/>
      <c r="UGS72"/>
      <c r="UGT72"/>
      <c r="UGU72"/>
      <c r="UGV72"/>
      <c r="UGW72"/>
      <c r="UGX72"/>
      <c r="UGY72"/>
      <c r="UGZ72"/>
      <c r="UHA72"/>
      <c r="UHB72"/>
      <c r="UHC72"/>
      <c r="UHD72"/>
      <c r="UHE72"/>
      <c r="UHF72"/>
      <c r="UHG72"/>
      <c r="UHH72"/>
      <c r="UHI72"/>
      <c r="UHJ72"/>
      <c r="UHK72"/>
      <c r="UHL72"/>
      <c r="UHM72"/>
      <c r="UHN72"/>
      <c r="UHO72"/>
      <c r="UHP72"/>
      <c r="UHQ72"/>
      <c r="UHR72"/>
      <c r="UHS72"/>
      <c r="UHT72"/>
      <c r="UHU72"/>
      <c r="UHV72"/>
      <c r="UHW72"/>
      <c r="UHX72"/>
      <c r="UHY72"/>
      <c r="UHZ72"/>
      <c r="UIA72"/>
      <c r="UIB72"/>
      <c r="UIC72"/>
      <c r="UID72"/>
      <c r="UIE72"/>
      <c r="UIF72"/>
      <c r="UIG72"/>
      <c r="UIH72"/>
      <c r="UII72"/>
      <c r="UIJ72"/>
      <c r="UIK72"/>
      <c r="UIL72"/>
      <c r="UIM72"/>
      <c r="UIN72"/>
      <c r="UIO72"/>
      <c r="UIP72"/>
      <c r="UIQ72"/>
      <c r="UIR72"/>
      <c r="UIS72"/>
      <c r="UIT72"/>
      <c r="UIU72"/>
      <c r="UIV72"/>
      <c r="UIW72"/>
      <c r="UIX72"/>
      <c r="UIY72"/>
      <c r="UIZ72"/>
      <c r="UJA72"/>
      <c r="UJB72"/>
      <c r="UJC72"/>
      <c r="UJD72"/>
      <c r="UJE72"/>
      <c r="UJF72"/>
      <c r="UJG72"/>
      <c r="UJH72"/>
      <c r="UJI72"/>
      <c r="UJJ72"/>
      <c r="UJK72"/>
      <c r="UJL72"/>
      <c r="UJM72"/>
      <c r="UJN72"/>
      <c r="UJO72"/>
      <c r="UJP72"/>
      <c r="UJQ72"/>
      <c r="UJR72"/>
      <c r="UJS72"/>
      <c r="UJT72"/>
      <c r="UJU72"/>
      <c r="UJV72"/>
      <c r="UJW72"/>
      <c r="UJX72"/>
      <c r="UJY72"/>
      <c r="UJZ72"/>
      <c r="UKA72"/>
      <c r="UKB72"/>
      <c r="UKC72"/>
      <c r="UKD72"/>
      <c r="UKE72"/>
      <c r="UKF72"/>
      <c r="UKG72"/>
      <c r="UKH72"/>
      <c r="UKI72"/>
      <c r="UKJ72"/>
      <c r="UKK72"/>
      <c r="UKL72"/>
      <c r="UKM72"/>
      <c r="UKN72"/>
      <c r="UKO72"/>
      <c r="UKP72"/>
      <c r="UKQ72"/>
      <c r="UKR72"/>
      <c r="UKS72"/>
      <c r="UKT72"/>
      <c r="UKU72"/>
      <c r="UKV72"/>
      <c r="UKW72"/>
      <c r="UKX72"/>
      <c r="UKY72"/>
      <c r="UKZ72"/>
      <c r="ULA72"/>
      <c r="ULB72"/>
      <c r="ULC72"/>
      <c r="ULD72"/>
      <c r="ULE72"/>
      <c r="ULF72"/>
      <c r="ULG72"/>
      <c r="ULH72"/>
      <c r="ULI72"/>
      <c r="ULJ72"/>
      <c r="ULK72"/>
      <c r="ULL72"/>
      <c r="ULM72"/>
      <c r="ULN72"/>
      <c r="ULO72"/>
      <c r="ULP72"/>
      <c r="ULQ72"/>
      <c r="ULR72"/>
      <c r="ULS72"/>
      <c r="ULT72"/>
      <c r="ULU72"/>
      <c r="ULV72"/>
      <c r="ULW72"/>
      <c r="ULX72"/>
      <c r="ULY72"/>
      <c r="ULZ72"/>
      <c r="UMA72"/>
      <c r="UMB72"/>
      <c r="UMC72"/>
      <c r="UMD72"/>
      <c r="UME72"/>
      <c r="UMF72"/>
      <c r="UMG72"/>
      <c r="UMH72"/>
      <c r="UMI72"/>
      <c r="UMJ72"/>
      <c r="UMK72"/>
      <c r="UML72"/>
      <c r="UMM72"/>
      <c r="UMN72"/>
      <c r="UMO72"/>
      <c r="UMP72"/>
      <c r="UMQ72"/>
      <c r="UMR72"/>
      <c r="UMS72"/>
      <c r="UMT72"/>
      <c r="UMU72"/>
      <c r="UMV72"/>
      <c r="UMW72"/>
      <c r="UMX72"/>
      <c r="UMY72"/>
      <c r="UMZ72"/>
      <c r="UNA72"/>
      <c r="UNB72"/>
      <c r="UNC72"/>
      <c r="UND72"/>
      <c r="UNE72"/>
      <c r="UNF72"/>
      <c r="UNG72"/>
      <c r="UNH72"/>
      <c r="UNI72"/>
      <c r="UNJ72"/>
      <c r="UNK72"/>
      <c r="UNL72"/>
      <c r="UNM72"/>
      <c r="UNN72"/>
      <c r="UNO72"/>
      <c r="UNP72"/>
      <c r="UNQ72"/>
      <c r="UNR72"/>
      <c r="UNS72"/>
      <c r="UNT72"/>
      <c r="UNU72"/>
      <c r="UNV72"/>
      <c r="UNW72"/>
      <c r="UNX72"/>
      <c r="UNY72"/>
      <c r="UNZ72"/>
      <c r="UOA72"/>
      <c r="UOB72"/>
      <c r="UOC72"/>
      <c r="UOD72"/>
      <c r="UOE72"/>
      <c r="UOF72"/>
      <c r="UOG72"/>
      <c r="UOH72"/>
      <c r="UOI72"/>
      <c r="UOJ72"/>
      <c r="UOK72"/>
      <c r="UOL72"/>
      <c r="UOM72"/>
      <c r="UON72"/>
      <c r="UOO72"/>
      <c r="UOP72"/>
      <c r="UOQ72"/>
      <c r="UOR72"/>
      <c r="UOS72"/>
      <c r="UOT72"/>
      <c r="UOU72"/>
      <c r="UOV72"/>
      <c r="UOW72"/>
      <c r="UOX72"/>
      <c r="UOY72"/>
      <c r="UOZ72"/>
      <c r="UPA72"/>
      <c r="UPB72"/>
      <c r="UPC72"/>
      <c r="UPD72"/>
      <c r="UPE72"/>
      <c r="UPF72"/>
      <c r="UPG72"/>
      <c r="UPH72"/>
      <c r="UPI72"/>
      <c r="UPJ72"/>
      <c r="UPK72"/>
      <c r="UPL72"/>
      <c r="UPM72"/>
      <c r="UPN72"/>
      <c r="UPO72"/>
      <c r="UPP72"/>
      <c r="UPQ72"/>
      <c r="UPR72"/>
      <c r="UPS72"/>
      <c r="UPT72"/>
      <c r="UPU72"/>
      <c r="UPV72"/>
      <c r="UPW72"/>
      <c r="UPX72"/>
      <c r="UPY72"/>
      <c r="UPZ72"/>
      <c r="UQA72"/>
      <c r="UQB72"/>
      <c r="UQC72"/>
      <c r="UQD72"/>
      <c r="UQE72"/>
      <c r="UQF72"/>
      <c r="UQG72"/>
      <c r="UQH72"/>
      <c r="UQI72"/>
      <c r="UQJ72"/>
      <c r="UQK72"/>
      <c r="UQL72"/>
      <c r="UQM72"/>
      <c r="UQN72"/>
      <c r="UQO72"/>
      <c r="UQP72"/>
      <c r="UQQ72"/>
      <c r="UQR72"/>
      <c r="UQS72"/>
      <c r="UQT72"/>
      <c r="UQU72"/>
      <c r="UQV72"/>
      <c r="UQW72"/>
      <c r="UQX72"/>
      <c r="UQY72"/>
      <c r="UQZ72"/>
      <c r="URA72"/>
      <c r="URB72"/>
      <c r="URC72"/>
      <c r="URD72"/>
      <c r="URE72"/>
      <c r="URF72"/>
      <c r="URG72"/>
      <c r="URH72"/>
      <c r="URI72"/>
      <c r="URJ72"/>
      <c r="URK72"/>
      <c r="URL72"/>
      <c r="URM72"/>
      <c r="URN72"/>
      <c r="URO72"/>
      <c r="URP72"/>
      <c r="URQ72"/>
      <c r="URR72"/>
      <c r="URS72"/>
      <c r="URT72"/>
      <c r="URU72"/>
      <c r="URV72"/>
      <c r="URW72"/>
      <c r="URX72"/>
      <c r="URY72"/>
      <c r="URZ72"/>
      <c r="USA72"/>
      <c r="USB72"/>
      <c r="USC72"/>
      <c r="USD72"/>
      <c r="USE72"/>
      <c r="USF72"/>
      <c r="USG72"/>
      <c r="USH72"/>
      <c r="USI72"/>
      <c r="USJ72"/>
      <c r="USK72"/>
      <c r="USL72"/>
      <c r="USM72"/>
      <c r="USN72"/>
      <c r="USO72"/>
      <c r="USP72"/>
      <c r="USQ72"/>
      <c r="USR72"/>
      <c r="USS72"/>
      <c r="UST72"/>
      <c r="USU72"/>
      <c r="USV72"/>
      <c r="USW72"/>
      <c r="USX72"/>
      <c r="USY72"/>
      <c r="USZ72"/>
      <c r="UTA72"/>
      <c r="UTB72"/>
      <c r="UTC72"/>
      <c r="UTD72"/>
      <c r="UTE72"/>
      <c r="UTF72"/>
      <c r="UTG72"/>
      <c r="UTH72"/>
      <c r="UTI72"/>
      <c r="UTJ72"/>
      <c r="UTK72"/>
      <c r="UTL72"/>
      <c r="UTM72"/>
      <c r="UTN72"/>
      <c r="UTO72"/>
      <c r="UTP72"/>
      <c r="UTQ72"/>
      <c r="UTR72"/>
      <c r="UTS72"/>
      <c r="UTT72"/>
      <c r="UTU72"/>
      <c r="UTV72"/>
      <c r="UTW72"/>
      <c r="UTX72"/>
      <c r="UTY72"/>
      <c r="UTZ72"/>
      <c r="UUA72"/>
      <c r="UUB72"/>
      <c r="UUC72"/>
      <c r="UUD72"/>
      <c r="UUE72"/>
      <c r="UUF72"/>
      <c r="UUG72"/>
      <c r="UUH72"/>
      <c r="UUI72"/>
      <c r="UUJ72"/>
      <c r="UUK72"/>
      <c r="UUL72"/>
      <c r="UUM72"/>
      <c r="UUN72"/>
      <c r="UUO72"/>
      <c r="UUP72"/>
      <c r="UUQ72"/>
      <c r="UUR72"/>
      <c r="UUS72"/>
      <c r="UUT72"/>
      <c r="UUU72"/>
      <c r="UUV72"/>
      <c r="UUW72"/>
      <c r="UUX72"/>
      <c r="UUY72"/>
      <c r="UUZ72"/>
      <c r="UVA72"/>
      <c r="UVB72"/>
      <c r="UVC72"/>
      <c r="UVD72"/>
      <c r="UVE72"/>
      <c r="UVF72"/>
      <c r="UVG72"/>
      <c r="UVH72"/>
      <c r="UVI72"/>
      <c r="UVJ72"/>
      <c r="UVK72"/>
      <c r="UVL72"/>
      <c r="UVM72"/>
      <c r="UVN72"/>
      <c r="UVO72"/>
      <c r="UVP72"/>
      <c r="UVQ72"/>
      <c r="UVR72"/>
      <c r="UVS72"/>
      <c r="UVT72"/>
      <c r="UVU72"/>
      <c r="UVV72"/>
      <c r="UVW72"/>
      <c r="UVX72"/>
      <c r="UVY72"/>
      <c r="UVZ72"/>
      <c r="UWA72"/>
      <c r="UWB72"/>
      <c r="UWC72"/>
      <c r="UWD72"/>
      <c r="UWE72"/>
      <c r="UWF72"/>
      <c r="UWG72"/>
      <c r="UWH72"/>
      <c r="UWI72"/>
      <c r="UWJ72"/>
      <c r="UWK72"/>
      <c r="UWL72"/>
      <c r="UWM72"/>
      <c r="UWN72"/>
      <c r="UWO72"/>
      <c r="UWP72"/>
      <c r="UWQ72"/>
      <c r="UWR72"/>
      <c r="UWS72"/>
      <c r="UWT72"/>
      <c r="UWU72"/>
      <c r="UWV72"/>
      <c r="UWW72"/>
      <c r="UWX72"/>
      <c r="UWY72"/>
      <c r="UWZ72"/>
      <c r="UXA72"/>
      <c r="UXB72"/>
      <c r="UXC72"/>
      <c r="UXD72"/>
      <c r="UXE72"/>
      <c r="UXF72"/>
      <c r="UXG72"/>
      <c r="UXH72"/>
      <c r="UXI72"/>
      <c r="UXJ72"/>
      <c r="UXK72"/>
      <c r="UXL72"/>
      <c r="UXM72"/>
      <c r="UXN72"/>
      <c r="UXO72"/>
      <c r="UXP72"/>
      <c r="UXQ72"/>
      <c r="UXR72"/>
      <c r="UXS72"/>
      <c r="UXT72"/>
      <c r="UXU72"/>
      <c r="UXV72"/>
      <c r="UXW72"/>
      <c r="UXX72"/>
      <c r="UXY72"/>
      <c r="UXZ72"/>
      <c r="UYA72"/>
      <c r="UYB72"/>
      <c r="UYC72"/>
      <c r="UYD72"/>
      <c r="UYE72"/>
      <c r="UYF72"/>
      <c r="UYG72"/>
      <c r="UYH72"/>
      <c r="UYI72"/>
      <c r="UYJ72"/>
      <c r="UYK72"/>
      <c r="UYL72"/>
      <c r="UYM72"/>
      <c r="UYN72"/>
      <c r="UYO72"/>
      <c r="UYP72"/>
      <c r="UYQ72"/>
      <c r="UYR72"/>
      <c r="UYS72"/>
      <c r="UYT72"/>
      <c r="UYU72"/>
      <c r="UYV72"/>
      <c r="UYW72"/>
      <c r="UYX72"/>
      <c r="UYY72"/>
      <c r="UYZ72"/>
      <c r="UZA72"/>
      <c r="UZB72"/>
      <c r="UZC72"/>
      <c r="UZD72"/>
      <c r="UZE72"/>
      <c r="UZF72"/>
      <c r="UZG72"/>
      <c r="UZH72"/>
      <c r="UZI72"/>
      <c r="UZJ72"/>
      <c r="UZK72"/>
      <c r="UZL72"/>
      <c r="UZM72"/>
      <c r="UZN72"/>
      <c r="UZO72"/>
      <c r="UZP72"/>
      <c r="UZQ72"/>
      <c r="UZR72"/>
      <c r="UZS72"/>
      <c r="UZT72"/>
      <c r="UZU72"/>
      <c r="UZV72"/>
      <c r="UZW72"/>
      <c r="UZX72"/>
      <c r="UZY72"/>
      <c r="UZZ72"/>
      <c r="VAA72"/>
      <c r="VAB72"/>
      <c r="VAC72"/>
      <c r="VAD72"/>
      <c r="VAE72"/>
      <c r="VAF72"/>
      <c r="VAG72"/>
      <c r="VAH72"/>
      <c r="VAI72"/>
      <c r="VAJ72"/>
      <c r="VAK72"/>
      <c r="VAL72"/>
      <c r="VAM72"/>
      <c r="VAN72"/>
      <c r="VAO72"/>
      <c r="VAP72"/>
      <c r="VAQ72"/>
      <c r="VAR72"/>
      <c r="VAS72"/>
      <c r="VAT72"/>
      <c r="VAU72"/>
      <c r="VAV72"/>
      <c r="VAW72"/>
      <c r="VAX72"/>
      <c r="VAY72"/>
      <c r="VAZ72"/>
      <c r="VBA72"/>
      <c r="VBB72"/>
      <c r="VBC72"/>
      <c r="VBD72"/>
      <c r="VBE72"/>
      <c r="VBF72"/>
      <c r="VBG72"/>
      <c r="VBH72"/>
      <c r="VBI72"/>
      <c r="VBJ72"/>
      <c r="VBK72"/>
      <c r="VBL72"/>
      <c r="VBM72"/>
      <c r="VBN72"/>
      <c r="VBO72"/>
      <c r="VBP72"/>
      <c r="VBQ72"/>
      <c r="VBR72"/>
      <c r="VBS72"/>
      <c r="VBT72"/>
      <c r="VBU72"/>
      <c r="VBV72"/>
      <c r="VBW72"/>
      <c r="VBX72"/>
      <c r="VBY72"/>
      <c r="VBZ72"/>
      <c r="VCA72"/>
      <c r="VCB72"/>
      <c r="VCC72"/>
      <c r="VCD72"/>
      <c r="VCE72"/>
      <c r="VCF72"/>
      <c r="VCG72"/>
      <c r="VCH72"/>
      <c r="VCI72"/>
      <c r="VCJ72"/>
      <c r="VCK72"/>
      <c r="VCL72"/>
      <c r="VCM72"/>
      <c r="VCN72"/>
      <c r="VCO72"/>
      <c r="VCP72"/>
      <c r="VCQ72"/>
      <c r="VCR72"/>
      <c r="VCS72"/>
      <c r="VCT72"/>
      <c r="VCU72"/>
      <c r="VCV72"/>
      <c r="VCW72"/>
      <c r="VCX72"/>
      <c r="VCY72"/>
      <c r="VCZ72"/>
      <c r="VDA72"/>
      <c r="VDB72"/>
      <c r="VDC72"/>
      <c r="VDD72"/>
      <c r="VDE72"/>
      <c r="VDF72"/>
      <c r="VDG72"/>
      <c r="VDH72"/>
      <c r="VDI72"/>
      <c r="VDJ72"/>
      <c r="VDK72"/>
      <c r="VDL72"/>
      <c r="VDM72"/>
      <c r="VDN72"/>
      <c r="VDO72"/>
      <c r="VDP72"/>
      <c r="VDQ72"/>
      <c r="VDR72"/>
      <c r="VDS72"/>
      <c r="VDT72"/>
      <c r="VDU72"/>
      <c r="VDV72"/>
      <c r="VDW72"/>
      <c r="VDX72"/>
      <c r="VDY72"/>
      <c r="VDZ72"/>
      <c r="VEA72"/>
      <c r="VEB72"/>
      <c r="VEC72"/>
      <c r="VED72"/>
      <c r="VEE72"/>
      <c r="VEF72"/>
      <c r="VEG72"/>
      <c r="VEH72"/>
      <c r="VEI72"/>
      <c r="VEJ72"/>
      <c r="VEK72"/>
      <c r="VEL72"/>
      <c r="VEM72"/>
      <c r="VEN72"/>
      <c r="VEO72"/>
      <c r="VEP72"/>
      <c r="VEQ72"/>
      <c r="VER72"/>
      <c r="VES72"/>
      <c r="VET72"/>
      <c r="VEU72"/>
      <c r="VEV72"/>
      <c r="VEW72"/>
      <c r="VEX72"/>
      <c r="VEY72"/>
      <c r="VEZ72"/>
      <c r="VFA72"/>
      <c r="VFB72"/>
      <c r="VFC72"/>
      <c r="VFD72"/>
      <c r="VFE72"/>
      <c r="VFF72"/>
      <c r="VFG72"/>
      <c r="VFH72"/>
      <c r="VFI72"/>
      <c r="VFJ72"/>
      <c r="VFK72"/>
      <c r="VFL72"/>
      <c r="VFM72"/>
      <c r="VFN72"/>
      <c r="VFO72"/>
      <c r="VFP72"/>
      <c r="VFQ72"/>
      <c r="VFR72"/>
      <c r="VFS72"/>
      <c r="VFT72"/>
      <c r="VFU72"/>
      <c r="VFV72"/>
      <c r="VFW72"/>
      <c r="VFX72"/>
      <c r="VFY72"/>
      <c r="VFZ72"/>
      <c r="VGA72"/>
      <c r="VGB72"/>
      <c r="VGC72"/>
      <c r="VGD72"/>
      <c r="VGE72"/>
      <c r="VGF72"/>
      <c r="VGG72"/>
      <c r="VGH72"/>
      <c r="VGI72"/>
      <c r="VGJ72"/>
      <c r="VGK72"/>
      <c r="VGL72"/>
      <c r="VGM72"/>
      <c r="VGN72"/>
      <c r="VGO72"/>
      <c r="VGP72"/>
      <c r="VGQ72"/>
      <c r="VGR72"/>
      <c r="VGS72"/>
      <c r="VGT72"/>
      <c r="VGU72"/>
      <c r="VGV72"/>
      <c r="VGW72"/>
      <c r="VGX72"/>
      <c r="VGY72"/>
      <c r="VGZ72"/>
      <c r="VHA72"/>
      <c r="VHB72"/>
      <c r="VHC72"/>
      <c r="VHD72"/>
      <c r="VHE72"/>
      <c r="VHF72"/>
      <c r="VHG72"/>
      <c r="VHH72"/>
      <c r="VHI72"/>
      <c r="VHJ72"/>
      <c r="VHK72"/>
      <c r="VHL72"/>
      <c r="VHM72"/>
      <c r="VHN72"/>
      <c r="VHO72"/>
      <c r="VHP72"/>
      <c r="VHQ72"/>
      <c r="VHR72"/>
      <c r="VHS72"/>
      <c r="VHT72"/>
      <c r="VHU72"/>
      <c r="VHV72"/>
      <c r="VHW72"/>
      <c r="VHX72"/>
      <c r="VHY72"/>
      <c r="VHZ72"/>
      <c r="VIA72"/>
      <c r="VIB72"/>
      <c r="VIC72"/>
      <c r="VID72"/>
      <c r="VIE72"/>
      <c r="VIF72"/>
      <c r="VIG72"/>
      <c r="VIH72"/>
      <c r="VII72"/>
      <c r="VIJ72"/>
      <c r="VIK72"/>
      <c r="VIL72"/>
      <c r="VIM72"/>
      <c r="VIN72"/>
      <c r="VIO72"/>
      <c r="VIP72"/>
      <c r="VIQ72"/>
      <c r="VIR72"/>
      <c r="VIS72"/>
      <c r="VIT72"/>
      <c r="VIU72"/>
      <c r="VIV72"/>
      <c r="VIW72"/>
      <c r="VIX72"/>
      <c r="VIY72"/>
      <c r="VIZ72"/>
      <c r="VJA72"/>
      <c r="VJB72"/>
      <c r="VJC72"/>
      <c r="VJD72"/>
      <c r="VJE72"/>
      <c r="VJF72"/>
      <c r="VJG72"/>
      <c r="VJH72"/>
      <c r="VJI72"/>
      <c r="VJJ72"/>
      <c r="VJK72"/>
      <c r="VJL72"/>
      <c r="VJM72"/>
      <c r="VJN72"/>
      <c r="VJO72"/>
      <c r="VJP72"/>
      <c r="VJQ72"/>
      <c r="VJR72"/>
      <c r="VJS72"/>
      <c r="VJT72"/>
      <c r="VJU72"/>
      <c r="VJV72"/>
      <c r="VJW72"/>
      <c r="VJX72"/>
      <c r="VJY72"/>
      <c r="VJZ72"/>
      <c r="VKA72"/>
      <c r="VKB72"/>
      <c r="VKC72"/>
      <c r="VKD72"/>
      <c r="VKE72"/>
      <c r="VKF72"/>
      <c r="VKG72"/>
      <c r="VKH72"/>
      <c r="VKI72"/>
      <c r="VKJ72"/>
      <c r="VKK72"/>
      <c r="VKL72"/>
      <c r="VKM72"/>
      <c r="VKN72"/>
      <c r="VKO72"/>
      <c r="VKP72"/>
      <c r="VKQ72"/>
      <c r="VKR72"/>
      <c r="VKS72"/>
      <c r="VKT72"/>
      <c r="VKU72"/>
      <c r="VKV72"/>
      <c r="VKW72"/>
      <c r="VKX72"/>
      <c r="VKY72"/>
      <c r="VKZ72"/>
      <c r="VLA72"/>
      <c r="VLB72"/>
      <c r="VLC72"/>
      <c r="VLD72"/>
      <c r="VLE72"/>
      <c r="VLF72"/>
      <c r="VLG72"/>
      <c r="VLH72"/>
      <c r="VLI72"/>
      <c r="VLJ72"/>
      <c r="VLK72"/>
      <c r="VLL72"/>
      <c r="VLM72"/>
      <c r="VLN72"/>
      <c r="VLO72"/>
      <c r="VLP72"/>
      <c r="VLQ72"/>
      <c r="VLR72"/>
      <c r="VLS72"/>
      <c r="VLT72"/>
      <c r="VLU72"/>
      <c r="VLV72"/>
      <c r="VLW72"/>
      <c r="VLX72"/>
      <c r="VLY72"/>
      <c r="VLZ72"/>
      <c r="VMA72"/>
      <c r="VMB72"/>
      <c r="VMC72"/>
      <c r="VMD72"/>
      <c r="VME72"/>
      <c r="VMF72"/>
      <c r="VMG72"/>
      <c r="VMH72"/>
      <c r="VMI72"/>
      <c r="VMJ72"/>
      <c r="VMK72"/>
      <c r="VML72"/>
      <c r="VMM72"/>
      <c r="VMN72"/>
      <c r="VMO72"/>
      <c r="VMP72"/>
      <c r="VMQ72"/>
      <c r="VMR72"/>
      <c r="VMS72"/>
      <c r="VMT72"/>
      <c r="VMU72"/>
      <c r="VMV72"/>
      <c r="VMW72"/>
      <c r="VMX72"/>
      <c r="VMY72"/>
      <c r="VMZ72"/>
      <c r="VNA72"/>
      <c r="VNB72"/>
      <c r="VNC72"/>
      <c r="VND72"/>
      <c r="VNE72"/>
      <c r="VNF72"/>
      <c r="VNG72"/>
      <c r="VNH72"/>
      <c r="VNI72"/>
      <c r="VNJ72"/>
      <c r="VNK72"/>
      <c r="VNL72"/>
      <c r="VNM72"/>
      <c r="VNN72"/>
      <c r="VNO72"/>
      <c r="VNP72"/>
      <c r="VNQ72"/>
      <c r="VNR72"/>
      <c r="VNS72"/>
      <c r="VNT72"/>
      <c r="VNU72"/>
      <c r="VNV72"/>
      <c r="VNW72"/>
      <c r="VNX72"/>
      <c r="VNY72"/>
      <c r="VNZ72"/>
      <c r="VOA72"/>
      <c r="VOB72"/>
      <c r="VOC72"/>
      <c r="VOD72"/>
      <c r="VOE72"/>
      <c r="VOF72"/>
      <c r="VOG72"/>
      <c r="VOH72"/>
      <c r="VOI72"/>
      <c r="VOJ72"/>
      <c r="VOK72"/>
      <c r="VOL72"/>
      <c r="VOM72"/>
      <c r="VON72"/>
      <c r="VOO72"/>
      <c r="VOP72"/>
      <c r="VOQ72"/>
      <c r="VOR72"/>
      <c r="VOS72"/>
      <c r="VOT72"/>
      <c r="VOU72"/>
      <c r="VOV72"/>
      <c r="VOW72"/>
      <c r="VOX72"/>
      <c r="VOY72"/>
      <c r="VOZ72"/>
      <c r="VPA72"/>
      <c r="VPB72"/>
      <c r="VPC72"/>
      <c r="VPD72"/>
      <c r="VPE72"/>
      <c r="VPF72"/>
      <c r="VPG72"/>
      <c r="VPH72"/>
      <c r="VPI72"/>
      <c r="VPJ72"/>
      <c r="VPK72"/>
      <c r="VPL72"/>
      <c r="VPM72"/>
      <c r="VPN72"/>
      <c r="VPO72"/>
      <c r="VPP72"/>
      <c r="VPQ72"/>
      <c r="VPR72"/>
      <c r="VPS72"/>
      <c r="VPT72"/>
      <c r="VPU72"/>
      <c r="VPV72"/>
      <c r="VPW72"/>
      <c r="VPX72"/>
      <c r="VPY72"/>
      <c r="VPZ72"/>
      <c r="VQA72"/>
      <c r="VQB72"/>
      <c r="VQC72"/>
      <c r="VQD72"/>
      <c r="VQE72"/>
      <c r="VQF72"/>
      <c r="VQG72"/>
      <c r="VQH72"/>
      <c r="VQI72"/>
      <c r="VQJ72"/>
      <c r="VQK72"/>
      <c r="VQL72"/>
      <c r="VQM72"/>
      <c r="VQN72"/>
      <c r="VQO72"/>
      <c r="VQP72"/>
      <c r="VQQ72"/>
      <c r="VQR72"/>
      <c r="VQS72"/>
      <c r="VQT72"/>
      <c r="VQU72"/>
      <c r="VQV72"/>
      <c r="VQW72"/>
      <c r="VQX72"/>
      <c r="VQY72"/>
      <c r="VQZ72"/>
      <c r="VRA72"/>
      <c r="VRB72"/>
      <c r="VRC72"/>
      <c r="VRD72"/>
      <c r="VRE72"/>
      <c r="VRF72"/>
      <c r="VRG72"/>
      <c r="VRH72"/>
      <c r="VRI72"/>
      <c r="VRJ72"/>
      <c r="VRK72"/>
      <c r="VRL72"/>
      <c r="VRM72"/>
      <c r="VRN72"/>
      <c r="VRO72"/>
      <c r="VRP72"/>
      <c r="VRQ72"/>
      <c r="VRR72"/>
      <c r="VRS72"/>
      <c r="VRT72"/>
      <c r="VRU72"/>
      <c r="VRV72"/>
      <c r="VRW72"/>
      <c r="VRX72"/>
      <c r="VRY72"/>
      <c r="VRZ72"/>
      <c r="VSA72"/>
      <c r="VSB72"/>
      <c r="VSC72"/>
      <c r="VSD72"/>
      <c r="VSE72"/>
      <c r="VSF72"/>
      <c r="VSG72"/>
      <c r="VSH72"/>
      <c r="VSI72"/>
      <c r="VSJ72"/>
      <c r="VSK72"/>
      <c r="VSL72"/>
      <c r="VSM72"/>
      <c r="VSN72"/>
      <c r="VSO72"/>
      <c r="VSP72"/>
      <c r="VSQ72"/>
      <c r="VSR72"/>
      <c r="VSS72"/>
      <c r="VST72"/>
      <c r="VSU72"/>
      <c r="VSV72"/>
      <c r="VSW72"/>
      <c r="VSX72"/>
      <c r="VSY72"/>
      <c r="VSZ72"/>
      <c r="VTA72"/>
      <c r="VTB72"/>
      <c r="VTC72"/>
      <c r="VTD72"/>
      <c r="VTE72"/>
      <c r="VTF72"/>
      <c r="VTG72"/>
      <c r="VTH72"/>
      <c r="VTI72"/>
      <c r="VTJ72"/>
      <c r="VTK72"/>
      <c r="VTL72"/>
      <c r="VTM72"/>
      <c r="VTN72"/>
      <c r="VTO72"/>
      <c r="VTP72"/>
      <c r="VTQ72"/>
      <c r="VTR72"/>
      <c r="VTS72"/>
      <c r="VTT72"/>
      <c r="VTU72"/>
      <c r="VTV72"/>
      <c r="VTW72"/>
      <c r="VTX72"/>
      <c r="VTY72"/>
      <c r="VTZ72"/>
      <c r="VUA72"/>
      <c r="VUB72"/>
      <c r="VUC72"/>
      <c r="VUD72"/>
      <c r="VUE72"/>
      <c r="VUF72"/>
      <c r="VUG72"/>
      <c r="VUH72"/>
      <c r="VUI72"/>
      <c r="VUJ72"/>
      <c r="VUK72"/>
      <c r="VUL72"/>
      <c r="VUM72"/>
      <c r="VUN72"/>
      <c r="VUO72"/>
      <c r="VUP72"/>
      <c r="VUQ72"/>
      <c r="VUR72"/>
      <c r="VUS72"/>
      <c r="VUT72"/>
      <c r="VUU72"/>
      <c r="VUV72"/>
      <c r="VUW72"/>
      <c r="VUX72"/>
      <c r="VUY72"/>
      <c r="VUZ72"/>
      <c r="VVA72"/>
      <c r="VVB72"/>
      <c r="VVC72"/>
      <c r="VVD72"/>
      <c r="VVE72"/>
      <c r="VVF72"/>
      <c r="VVG72"/>
      <c r="VVH72"/>
      <c r="VVI72"/>
      <c r="VVJ72"/>
      <c r="VVK72"/>
      <c r="VVL72"/>
      <c r="VVM72"/>
      <c r="VVN72"/>
      <c r="VVO72"/>
      <c r="VVP72"/>
      <c r="VVQ72"/>
      <c r="VVR72"/>
      <c r="VVS72"/>
      <c r="VVT72"/>
      <c r="VVU72"/>
      <c r="VVV72"/>
      <c r="VVW72"/>
      <c r="VVX72"/>
      <c r="VVY72"/>
      <c r="VVZ72"/>
      <c r="VWA72"/>
      <c r="VWB72"/>
      <c r="VWC72"/>
      <c r="VWD72"/>
      <c r="VWE72"/>
      <c r="VWF72"/>
      <c r="VWG72"/>
      <c r="VWH72"/>
      <c r="VWI72"/>
      <c r="VWJ72"/>
      <c r="VWK72"/>
      <c r="VWL72"/>
      <c r="VWM72"/>
      <c r="VWN72"/>
      <c r="VWO72"/>
      <c r="VWP72"/>
      <c r="VWQ72"/>
      <c r="VWR72"/>
      <c r="VWS72"/>
      <c r="VWT72"/>
      <c r="VWU72"/>
      <c r="VWV72"/>
      <c r="VWW72"/>
      <c r="VWX72"/>
      <c r="VWY72"/>
      <c r="VWZ72"/>
      <c r="VXA72"/>
      <c r="VXB72"/>
      <c r="VXC72"/>
      <c r="VXD72"/>
      <c r="VXE72"/>
      <c r="VXF72"/>
      <c r="VXG72"/>
      <c r="VXH72"/>
      <c r="VXI72"/>
      <c r="VXJ72"/>
      <c r="VXK72"/>
      <c r="VXL72"/>
      <c r="VXM72"/>
      <c r="VXN72"/>
      <c r="VXO72"/>
      <c r="VXP72"/>
      <c r="VXQ72"/>
      <c r="VXR72"/>
      <c r="VXS72"/>
      <c r="VXT72"/>
      <c r="VXU72"/>
      <c r="VXV72"/>
      <c r="VXW72"/>
      <c r="VXX72"/>
      <c r="VXY72"/>
      <c r="VXZ72"/>
      <c r="VYA72"/>
      <c r="VYB72"/>
      <c r="VYC72"/>
      <c r="VYD72"/>
      <c r="VYE72"/>
      <c r="VYF72"/>
      <c r="VYG72"/>
      <c r="VYH72"/>
      <c r="VYI72"/>
      <c r="VYJ72"/>
      <c r="VYK72"/>
      <c r="VYL72"/>
      <c r="VYM72"/>
      <c r="VYN72"/>
      <c r="VYO72"/>
      <c r="VYP72"/>
      <c r="VYQ72"/>
      <c r="VYR72"/>
      <c r="VYS72"/>
      <c r="VYT72"/>
      <c r="VYU72"/>
      <c r="VYV72"/>
      <c r="VYW72"/>
      <c r="VYX72"/>
      <c r="VYY72"/>
      <c r="VYZ72"/>
      <c r="VZA72"/>
      <c r="VZB72"/>
      <c r="VZC72"/>
      <c r="VZD72"/>
      <c r="VZE72"/>
      <c r="VZF72"/>
      <c r="VZG72"/>
      <c r="VZH72"/>
      <c r="VZI72"/>
      <c r="VZJ72"/>
      <c r="VZK72"/>
      <c r="VZL72"/>
      <c r="VZM72"/>
      <c r="VZN72"/>
      <c r="VZO72"/>
      <c r="VZP72"/>
      <c r="VZQ72"/>
      <c r="VZR72"/>
      <c r="VZS72"/>
      <c r="VZT72"/>
      <c r="VZU72"/>
      <c r="VZV72"/>
      <c r="VZW72"/>
      <c r="VZX72"/>
      <c r="VZY72"/>
      <c r="VZZ72"/>
      <c r="WAA72"/>
      <c r="WAB72"/>
      <c r="WAC72"/>
      <c r="WAD72"/>
      <c r="WAE72"/>
      <c r="WAF72"/>
      <c r="WAG72"/>
      <c r="WAH72"/>
      <c r="WAI72"/>
      <c r="WAJ72"/>
      <c r="WAK72"/>
      <c r="WAL72"/>
      <c r="WAM72"/>
      <c r="WAN72"/>
      <c r="WAO72"/>
      <c r="WAP72"/>
      <c r="WAQ72"/>
      <c r="WAR72"/>
      <c r="WAS72"/>
      <c r="WAT72"/>
      <c r="WAU72"/>
      <c r="WAV72"/>
      <c r="WAW72"/>
      <c r="WAX72"/>
      <c r="WAY72"/>
      <c r="WAZ72"/>
      <c r="WBA72"/>
      <c r="WBB72"/>
      <c r="WBC72"/>
      <c r="WBD72"/>
      <c r="WBE72"/>
      <c r="WBF72"/>
      <c r="WBG72"/>
      <c r="WBH72"/>
      <c r="WBI72"/>
      <c r="WBJ72"/>
      <c r="WBK72"/>
      <c r="WBL72"/>
      <c r="WBM72"/>
      <c r="WBN72"/>
      <c r="WBO72"/>
      <c r="WBP72"/>
      <c r="WBQ72"/>
      <c r="WBR72"/>
      <c r="WBS72"/>
      <c r="WBT72"/>
      <c r="WBU72"/>
      <c r="WBV72"/>
      <c r="WBW72"/>
      <c r="WBX72"/>
      <c r="WBY72"/>
      <c r="WBZ72"/>
      <c r="WCA72"/>
      <c r="WCB72"/>
      <c r="WCC72"/>
      <c r="WCD72"/>
      <c r="WCE72"/>
      <c r="WCF72"/>
      <c r="WCG72"/>
      <c r="WCH72"/>
      <c r="WCI72"/>
      <c r="WCJ72"/>
      <c r="WCK72"/>
      <c r="WCL72"/>
      <c r="WCM72"/>
      <c r="WCN72"/>
      <c r="WCO72"/>
      <c r="WCP72"/>
      <c r="WCQ72"/>
      <c r="WCR72"/>
      <c r="WCS72"/>
      <c r="WCT72"/>
      <c r="WCU72"/>
      <c r="WCV72"/>
      <c r="WCW72"/>
      <c r="WCX72"/>
      <c r="WCY72"/>
      <c r="WCZ72"/>
      <c r="WDA72"/>
      <c r="WDB72"/>
      <c r="WDC72"/>
      <c r="WDD72"/>
      <c r="WDE72"/>
      <c r="WDF72"/>
      <c r="WDG72"/>
      <c r="WDH72"/>
      <c r="WDI72"/>
      <c r="WDJ72"/>
      <c r="WDK72"/>
      <c r="WDL72"/>
      <c r="WDM72"/>
      <c r="WDN72"/>
      <c r="WDO72"/>
      <c r="WDP72"/>
      <c r="WDQ72"/>
      <c r="WDR72"/>
      <c r="WDS72"/>
      <c r="WDT72"/>
      <c r="WDU72"/>
      <c r="WDV72"/>
      <c r="WDW72"/>
      <c r="WDX72"/>
      <c r="WDY72"/>
      <c r="WDZ72"/>
      <c r="WEA72"/>
      <c r="WEB72"/>
      <c r="WEC72"/>
      <c r="WED72"/>
      <c r="WEE72"/>
      <c r="WEF72"/>
      <c r="WEG72"/>
      <c r="WEH72"/>
      <c r="WEI72"/>
      <c r="WEJ72"/>
      <c r="WEK72"/>
      <c r="WEL72"/>
      <c r="WEM72"/>
      <c r="WEN72"/>
      <c r="WEO72"/>
      <c r="WEP72"/>
      <c r="WEQ72"/>
      <c r="WER72"/>
      <c r="WES72"/>
      <c r="WET72"/>
      <c r="WEU72"/>
      <c r="WEV72"/>
      <c r="WEW72"/>
      <c r="WEX72"/>
      <c r="WEY72"/>
      <c r="WEZ72"/>
      <c r="WFA72"/>
      <c r="WFB72"/>
      <c r="WFC72"/>
      <c r="WFD72"/>
      <c r="WFE72"/>
      <c r="WFF72"/>
      <c r="WFG72"/>
      <c r="WFH72"/>
      <c r="WFI72"/>
      <c r="WFJ72"/>
      <c r="WFK72"/>
      <c r="WFL72"/>
      <c r="WFM72"/>
      <c r="WFN72"/>
      <c r="WFO72"/>
      <c r="WFP72"/>
      <c r="WFQ72"/>
      <c r="WFR72"/>
      <c r="WFS72"/>
      <c r="WFT72"/>
      <c r="WFU72"/>
      <c r="WFV72"/>
      <c r="WFW72"/>
      <c r="WFX72"/>
      <c r="WFY72"/>
      <c r="WFZ72"/>
      <c r="WGA72"/>
      <c r="WGB72"/>
      <c r="WGC72"/>
      <c r="WGD72"/>
      <c r="WGE72"/>
      <c r="WGF72"/>
      <c r="WGG72"/>
      <c r="WGH72"/>
      <c r="WGI72"/>
      <c r="WGJ72"/>
      <c r="WGK72"/>
      <c r="WGL72"/>
      <c r="WGM72"/>
      <c r="WGN72"/>
      <c r="WGO72"/>
      <c r="WGP72"/>
      <c r="WGQ72"/>
      <c r="WGR72"/>
      <c r="WGS72"/>
      <c r="WGT72"/>
      <c r="WGU72"/>
      <c r="WGV72"/>
      <c r="WGW72"/>
      <c r="WGX72"/>
      <c r="WGY72"/>
      <c r="WGZ72"/>
      <c r="WHA72"/>
      <c r="WHB72"/>
      <c r="WHC72"/>
      <c r="WHD72"/>
      <c r="WHE72"/>
      <c r="WHF72"/>
      <c r="WHG72"/>
      <c r="WHH72"/>
      <c r="WHI72"/>
      <c r="WHJ72"/>
      <c r="WHK72"/>
      <c r="WHL72"/>
      <c r="WHM72"/>
      <c r="WHN72"/>
      <c r="WHO72"/>
      <c r="WHP72"/>
      <c r="WHQ72"/>
      <c r="WHR72"/>
      <c r="WHS72"/>
      <c r="WHT72"/>
      <c r="WHU72"/>
      <c r="WHV72"/>
      <c r="WHW72"/>
      <c r="WHX72"/>
      <c r="WHY72"/>
      <c r="WHZ72"/>
      <c r="WIA72"/>
      <c r="WIB72"/>
      <c r="WIC72"/>
      <c r="WID72"/>
      <c r="WIE72"/>
      <c r="WIF72"/>
      <c r="WIG72"/>
      <c r="WIH72"/>
      <c r="WII72"/>
      <c r="WIJ72"/>
      <c r="WIK72"/>
      <c r="WIL72"/>
      <c r="WIM72"/>
      <c r="WIN72"/>
      <c r="WIO72"/>
      <c r="WIP72"/>
      <c r="WIQ72"/>
      <c r="WIR72"/>
      <c r="WIS72"/>
      <c r="WIT72"/>
      <c r="WIU72"/>
      <c r="WIV72"/>
      <c r="WIW72"/>
      <c r="WIX72"/>
      <c r="WIY72"/>
      <c r="WIZ72"/>
      <c r="WJA72"/>
      <c r="WJB72"/>
      <c r="WJC72"/>
      <c r="WJD72"/>
      <c r="WJE72"/>
      <c r="WJF72"/>
      <c r="WJG72"/>
      <c r="WJH72"/>
      <c r="WJI72"/>
      <c r="WJJ72"/>
      <c r="WJK72"/>
      <c r="WJL72"/>
      <c r="WJM72"/>
      <c r="WJN72"/>
      <c r="WJO72"/>
      <c r="WJP72"/>
      <c r="WJQ72"/>
      <c r="WJR72"/>
      <c r="WJS72"/>
      <c r="WJT72"/>
      <c r="WJU72"/>
      <c r="WJV72"/>
      <c r="WJW72"/>
      <c r="WJX72"/>
      <c r="WJY72"/>
      <c r="WJZ72"/>
      <c r="WKA72"/>
      <c r="WKB72"/>
      <c r="WKC72"/>
      <c r="WKD72"/>
      <c r="WKE72"/>
      <c r="WKF72"/>
      <c r="WKG72"/>
      <c r="WKH72"/>
      <c r="WKI72"/>
      <c r="WKJ72"/>
      <c r="WKK72"/>
      <c r="WKL72"/>
      <c r="WKM72"/>
      <c r="WKN72"/>
      <c r="WKO72"/>
      <c r="WKP72"/>
      <c r="WKQ72"/>
      <c r="WKR72"/>
      <c r="WKS72"/>
      <c r="WKT72"/>
      <c r="WKU72"/>
      <c r="WKV72"/>
      <c r="WKW72"/>
      <c r="WKX72"/>
      <c r="WKY72"/>
      <c r="WKZ72"/>
      <c r="WLA72"/>
      <c r="WLB72"/>
      <c r="WLC72"/>
      <c r="WLD72"/>
      <c r="WLE72"/>
      <c r="WLF72"/>
      <c r="WLG72"/>
      <c r="WLH72"/>
      <c r="WLI72"/>
      <c r="WLJ72"/>
      <c r="WLK72"/>
      <c r="WLL72"/>
      <c r="WLM72"/>
      <c r="WLN72"/>
      <c r="WLO72"/>
      <c r="WLP72"/>
      <c r="WLQ72"/>
      <c r="WLR72"/>
      <c r="WLS72"/>
      <c r="WLT72"/>
      <c r="WLU72"/>
      <c r="WLV72"/>
      <c r="WLW72"/>
      <c r="WLX72"/>
      <c r="WLY72"/>
      <c r="WLZ72"/>
      <c r="WMA72"/>
      <c r="WMB72"/>
      <c r="WMC72"/>
      <c r="WMD72"/>
      <c r="WME72"/>
      <c r="WMF72"/>
      <c r="WMG72"/>
      <c r="WMH72"/>
      <c r="WMI72"/>
      <c r="WMJ72"/>
      <c r="WMK72"/>
      <c r="WML72"/>
      <c r="WMM72"/>
      <c r="WMN72"/>
      <c r="WMO72"/>
      <c r="WMP72"/>
      <c r="WMQ72"/>
      <c r="WMR72"/>
      <c r="WMS72"/>
      <c r="WMT72"/>
      <c r="WMU72"/>
      <c r="WMV72"/>
      <c r="WMW72"/>
      <c r="WMX72"/>
      <c r="WMY72"/>
      <c r="WMZ72"/>
      <c r="WNA72"/>
      <c r="WNB72"/>
      <c r="WNC72"/>
      <c r="WND72"/>
      <c r="WNE72"/>
      <c r="WNF72"/>
      <c r="WNG72"/>
      <c r="WNH72"/>
      <c r="WNI72"/>
      <c r="WNJ72"/>
      <c r="WNK72"/>
      <c r="WNL72"/>
      <c r="WNM72"/>
      <c r="WNN72"/>
      <c r="WNO72"/>
      <c r="WNP72"/>
      <c r="WNQ72"/>
      <c r="WNR72"/>
      <c r="WNS72"/>
      <c r="WNT72"/>
      <c r="WNU72"/>
      <c r="WNV72"/>
      <c r="WNW72"/>
      <c r="WNX72"/>
      <c r="WNY72"/>
      <c r="WNZ72"/>
      <c r="WOA72"/>
      <c r="WOB72"/>
      <c r="WOC72"/>
      <c r="WOD72"/>
      <c r="WOE72"/>
      <c r="WOF72"/>
      <c r="WOG72"/>
      <c r="WOH72"/>
      <c r="WOI72"/>
      <c r="WOJ72"/>
      <c r="WOK72"/>
      <c r="WOL72"/>
      <c r="WOM72"/>
      <c r="WON72"/>
      <c r="WOO72"/>
      <c r="WOP72"/>
      <c r="WOQ72"/>
      <c r="WOR72"/>
      <c r="WOS72"/>
      <c r="WOT72"/>
      <c r="WOU72"/>
      <c r="WOV72"/>
      <c r="WOW72"/>
      <c r="WOX72"/>
      <c r="WOY72"/>
      <c r="WOZ72"/>
      <c r="WPA72"/>
      <c r="WPB72"/>
      <c r="WPC72"/>
      <c r="WPD72"/>
      <c r="WPE72"/>
      <c r="WPF72"/>
      <c r="WPG72"/>
      <c r="WPH72"/>
      <c r="WPI72"/>
      <c r="WPJ72"/>
      <c r="WPK72"/>
      <c r="WPL72"/>
      <c r="WPM72"/>
      <c r="WPN72"/>
      <c r="WPO72"/>
      <c r="WPP72"/>
      <c r="WPQ72"/>
      <c r="WPR72"/>
      <c r="WPS72"/>
      <c r="WPT72"/>
      <c r="WPU72"/>
      <c r="WPV72"/>
      <c r="WPW72"/>
      <c r="WPX72"/>
      <c r="WPY72"/>
      <c r="WPZ72"/>
      <c r="WQA72"/>
      <c r="WQB72"/>
      <c r="WQC72"/>
      <c r="WQD72"/>
      <c r="WQE72"/>
      <c r="WQF72"/>
      <c r="WQG72"/>
      <c r="WQH72"/>
      <c r="WQI72"/>
      <c r="WQJ72"/>
      <c r="WQK72"/>
      <c r="WQL72"/>
      <c r="WQM72"/>
      <c r="WQN72"/>
      <c r="WQO72"/>
      <c r="WQP72"/>
      <c r="WQQ72"/>
      <c r="WQR72"/>
      <c r="WQS72"/>
      <c r="WQT72"/>
      <c r="WQU72"/>
      <c r="WQV72"/>
      <c r="WQW72"/>
      <c r="WQX72"/>
      <c r="WQY72"/>
      <c r="WQZ72"/>
      <c r="WRA72"/>
      <c r="WRB72"/>
      <c r="WRC72"/>
      <c r="WRD72"/>
      <c r="WRE72"/>
      <c r="WRF72"/>
      <c r="WRG72"/>
      <c r="WRH72"/>
      <c r="WRI72"/>
      <c r="WRJ72"/>
      <c r="WRK72"/>
      <c r="WRL72"/>
      <c r="WRM72"/>
      <c r="WRN72"/>
      <c r="WRO72"/>
      <c r="WRP72"/>
      <c r="WRQ72"/>
      <c r="WRR72"/>
      <c r="WRS72"/>
      <c r="WRT72"/>
      <c r="WRU72"/>
      <c r="WRV72"/>
      <c r="WRW72"/>
      <c r="WRX72"/>
      <c r="WRY72"/>
      <c r="WRZ72"/>
      <c r="WSA72"/>
      <c r="WSB72"/>
      <c r="WSC72"/>
      <c r="WSD72"/>
      <c r="WSE72"/>
      <c r="WSF72"/>
      <c r="WSG72"/>
      <c r="WSH72"/>
      <c r="WSI72"/>
      <c r="WSJ72"/>
      <c r="WSK72"/>
      <c r="WSL72"/>
      <c r="WSM72"/>
      <c r="WSN72"/>
      <c r="WSO72"/>
      <c r="WSP72"/>
      <c r="WSQ72"/>
      <c r="WSR72"/>
      <c r="WSS72"/>
      <c r="WST72"/>
      <c r="WSU72"/>
      <c r="WSV72"/>
      <c r="WSW72"/>
      <c r="WSX72"/>
      <c r="WSY72"/>
      <c r="WSZ72"/>
      <c r="WTA72"/>
      <c r="WTB72"/>
      <c r="WTC72"/>
      <c r="WTD72"/>
      <c r="WTE72"/>
      <c r="WTF72"/>
      <c r="WTG72"/>
      <c r="WTH72"/>
      <c r="WTI72"/>
      <c r="WTJ72"/>
      <c r="WTK72"/>
      <c r="WTL72"/>
      <c r="WTM72"/>
      <c r="WTN72"/>
      <c r="WTO72"/>
      <c r="WTP72"/>
      <c r="WTQ72"/>
      <c r="WTR72"/>
      <c r="WTS72"/>
      <c r="WTT72"/>
      <c r="WTU72"/>
      <c r="WTV72"/>
      <c r="WTW72"/>
      <c r="WTX72"/>
      <c r="WTY72"/>
      <c r="WTZ72"/>
      <c r="WUA72"/>
      <c r="WUB72"/>
      <c r="WUC72"/>
      <c r="WUD72"/>
      <c r="WUE72"/>
      <c r="WUF72"/>
      <c r="WUG72"/>
      <c r="WUH72"/>
      <c r="WUI72"/>
      <c r="WUJ72"/>
      <c r="WUK72"/>
      <c r="WUL72"/>
      <c r="WUM72"/>
      <c r="WUN72"/>
      <c r="WUO72"/>
      <c r="WUP72"/>
      <c r="WUQ72"/>
      <c r="WUR72"/>
      <c r="WUS72"/>
      <c r="WUT72"/>
      <c r="WUU72"/>
      <c r="WUV72"/>
      <c r="WUW72"/>
      <c r="WUX72"/>
      <c r="WUY72"/>
      <c r="WUZ72"/>
      <c r="WVA72"/>
      <c r="WVB72"/>
      <c r="WVC72"/>
      <c r="WVD72"/>
      <c r="WVE72"/>
      <c r="WVF72"/>
      <c r="WVG72"/>
      <c r="WVH72"/>
      <c r="WVI72"/>
      <c r="WVJ72"/>
      <c r="WVK72"/>
      <c r="WVL72"/>
      <c r="WVM72"/>
      <c r="WVN72"/>
      <c r="WVO72"/>
      <c r="WVP72"/>
      <c r="WVQ72"/>
      <c r="WVR72"/>
      <c r="WVS72"/>
      <c r="WVT72"/>
      <c r="WVU72"/>
      <c r="WVV72"/>
      <c r="WVW72"/>
      <c r="WVX72"/>
      <c r="WVY72"/>
      <c r="WVZ72"/>
      <c r="WWA72"/>
      <c r="WWB72"/>
      <c r="WWC72"/>
      <c r="WWD72"/>
      <c r="WWE72"/>
      <c r="WWF72"/>
      <c r="WWG72"/>
      <c r="WWH72"/>
      <c r="WWI72"/>
      <c r="WWJ72"/>
      <c r="WWK72"/>
      <c r="WWL72"/>
      <c r="WWM72"/>
      <c r="WWN72"/>
      <c r="WWO72"/>
      <c r="WWP72"/>
      <c r="WWQ72"/>
      <c r="WWR72"/>
      <c r="WWS72"/>
      <c r="WWT72"/>
      <c r="WWU72"/>
      <c r="WWV72"/>
      <c r="WWW72"/>
      <c r="WWX72"/>
      <c r="WWY72"/>
      <c r="WWZ72"/>
      <c r="WXA72"/>
      <c r="WXB72"/>
      <c r="WXC72"/>
      <c r="WXD72"/>
      <c r="WXE72"/>
      <c r="WXF72"/>
      <c r="WXG72"/>
      <c r="WXH72"/>
      <c r="WXI72"/>
      <c r="WXJ72"/>
      <c r="WXK72"/>
      <c r="WXL72"/>
      <c r="WXM72"/>
      <c r="WXN72"/>
      <c r="WXO72"/>
      <c r="WXP72"/>
      <c r="WXQ72"/>
      <c r="WXR72"/>
      <c r="WXS72"/>
      <c r="WXT72"/>
      <c r="WXU72"/>
      <c r="WXV72"/>
      <c r="WXW72"/>
      <c r="WXX72"/>
      <c r="WXY72"/>
      <c r="WXZ72"/>
      <c r="WYA72"/>
      <c r="WYB72"/>
      <c r="WYC72"/>
      <c r="WYD72"/>
      <c r="WYE72"/>
      <c r="WYF72"/>
      <c r="WYG72"/>
      <c r="WYH72"/>
      <c r="WYI72"/>
      <c r="WYJ72"/>
      <c r="WYK72"/>
      <c r="WYL72"/>
      <c r="WYM72"/>
      <c r="WYN72"/>
      <c r="WYO72"/>
      <c r="WYP72"/>
      <c r="WYQ72"/>
      <c r="WYR72"/>
      <c r="WYS72"/>
      <c r="WYT72"/>
      <c r="WYU72"/>
      <c r="WYV72"/>
      <c r="WYW72"/>
      <c r="WYX72"/>
      <c r="WYY72"/>
      <c r="WYZ72"/>
      <c r="WZA72"/>
      <c r="WZB72"/>
      <c r="WZC72"/>
      <c r="WZD72"/>
      <c r="WZE72"/>
      <c r="WZF72"/>
      <c r="WZG72"/>
      <c r="WZH72"/>
      <c r="WZI72"/>
      <c r="WZJ72"/>
      <c r="WZK72"/>
      <c r="WZL72"/>
      <c r="WZM72"/>
      <c r="WZN72"/>
      <c r="WZO72"/>
      <c r="WZP72"/>
      <c r="WZQ72"/>
      <c r="WZR72"/>
      <c r="WZS72"/>
      <c r="WZT72"/>
      <c r="WZU72"/>
      <c r="WZV72"/>
      <c r="WZW72"/>
      <c r="WZX72"/>
      <c r="WZY72"/>
      <c r="WZZ72"/>
      <c r="XAA72"/>
      <c r="XAB72"/>
      <c r="XAC72"/>
      <c r="XAD72"/>
      <c r="XAE72"/>
      <c r="XAF72"/>
      <c r="XAG72"/>
      <c r="XAH72"/>
      <c r="XAI72"/>
      <c r="XAJ72"/>
      <c r="XAK72"/>
      <c r="XAL72"/>
      <c r="XAM72"/>
      <c r="XAN72"/>
      <c r="XAO72"/>
      <c r="XAP72"/>
      <c r="XAQ72"/>
      <c r="XAR72"/>
      <c r="XAS72"/>
      <c r="XAT72"/>
      <c r="XAU72"/>
      <c r="XAV72"/>
      <c r="XAW72"/>
      <c r="XAX72"/>
      <c r="XAY72"/>
      <c r="XAZ72"/>
      <c r="XBA72"/>
      <c r="XBB72"/>
      <c r="XBC72"/>
      <c r="XBD72"/>
      <c r="XBE72"/>
      <c r="XBF72"/>
      <c r="XBG72"/>
      <c r="XBH72"/>
      <c r="XBI72"/>
      <c r="XBJ72"/>
      <c r="XBK72"/>
      <c r="XBL72"/>
      <c r="XBM72"/>
      <c r="XBN72"/>
      <c r="XBO72"/>
      <c r="XBP72"/>
      <c r="XBQ72"/>
      <c r="XBR72"/>
      <c r="XBS72"/>
      <c r="XBT72"/>
      <c r="XBU72"/>
      <c r="XBV72"/>
      <c r="XBW72"/>
      <c r="XBX72"/>
      <c r="XBY72"/>
      <c r="XBZ72"/>
      <c r="XCA72"/>
      <c r="XCB72"/>
      <c r="XCC72"/>
      <c r="XCD72"/>
      <c r="XCE72"/>
      <c r="XCF72"/>
      <c r="XCG72"/>
      <c r="XCH72"/>
      <c r="XCI72"/>
      <c r="XCJ72"/>
      <c r="XCK72"/>
      <c r="XCL72"/>
      <c r="XCM72"/>
      <c r="XCN72"/>
      <c r="XCO72"/>
      <c r="XCP72"/>
      <c r="XCQ72"/>
      <c r="XCR72"/>
      <c r="XCS72"/>
      <c r="XCT72"/>
      <c r="XCU72"/>
      <c r="XCV72"/>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16384" s="466" customFormat="1" ht="5.25" customHeight="1" thickBot="1" x14ac:dyDescent="0.25">
      <c r="A73" s="119"/>
      <c r="B73" s="83"/>
      <c r="C73" s="83"/>
      <c r="D73" s="83"/>
      <c r="E73" s="83"/>
      <c r="F73" s="83"/>
      <c r="G73" s="83"/>
      <c r="H73" s="370"/>
      <c r="I73" s="379"/>
      <c r="J73" s="382"/>
      <c r="K73" s="383"/>
      <c r="L73" s="383"/>
      <c r="M73" s="383"/>
      <c r="N73" s="383"/>
      <c r="O73" s="383"/>
      <c r="P73" s="383"/>
      <c r="Q73" s="383"/>
      <c r="R73" s="383"/>
      <c r="S73" s="383"/>
      <c r="T73" s="383"/>
      <c r="U73" s="383"/>
      <c r="V73" s="383"/>
      <c r="W73" s="383"/>
      <c r="X73" s="383"/>
      <c r="Y73" s="383"/>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79"/>
      <c r="BE73" s="379"/>
      <c r="BF73" s="379"/>
      <c r="BG73" s="379"/>
      <c r="BH73" s="379"/>
      <c r="BI73" s="379"/>
      <c r="BJ73" s="379"/>
      <c r="BK73" s="379"/>
      <c r="BL73" s="379"/>
      <c r="BM73" s="379"/>
      <c r="BN73" s="379"/>
      <c r="BO73" s="379"/>
      <c r="BP73" s="379"/>
      <c r="BQ73" s="379"/>
      <c r="BR73" s="379"/>
      <c r="BS73" s="379"/>
      <c r="BT73" s="379"/>
      <c r="BU73" s="379"/>
      <c r="BV73" s="379"/>
      <c r="BW73" s="379"/>
      <c r="BX73" s="379"/>
      <c r="BY73" s="379"/>
      <c r="BZ73" s="379"/>
      <c r="CA73" s="379"/>
      <c r="CB73" s="379"/>
      <c r="CC73" s="379"/>
      <c r="CD73" s="379"/>
      <c r="CE73" s="379"/>
      <c r="CF73" s="379"/>
      <c r="CG73" s="379"/>
      <c r="CH73" s="379"/>
      <c r="CI73" s="379"/>
      <c r="CJ73" s="379"/>
      <c r="CK73" s="379"/>
      <c r="CL73" s="379"/>
      <c r="CM73" s="379"/>
      <c r="CN73" s="379"/>
      <c r="CO73" s="379"/>
      <c r="CP73" s="379"/>
      <c r="CQ73" s="379"/>
      <c r="CR73" s="379"/>
      <c r="CS73" s="379"/>
      <c r="CT73" s="379"/>
      <c r="CU73" s="379"/>
      <c r="CV73" s="379"/>
      <c r="CW73" s="379"/>
      <c r="CX73" s="379"/>
      <c r="CY73" s="379"/>
      <c r="CZ73" s="379"/>
      <c r="DA73" s="379"/>
      <c r="DB73" s="379"/>
      <c r="DC73" s="379"/>
      <c r="DD73" s="379"/>
      <c r="DE73" s="379"/>
      <c r="DF73" s="379"/>
      <c r="DG73" s="379"/>
      <c r="DH73" s="379"/>
      <c r="DI73" s="379"/>
      <c r="DJ73" s="379"/>
      <c r="DK73" s="379"/>
      <c r="DL73" s="379"/>
      <c r="DM73" s="379"/>
      <c r="DN73" s="379"/>
      <c r="DO73" s="379"/>
      <c r="DP73" s="379"/>
      <c r="DQ73" s="379"/>
      <c r="DR73" s="379"/>
      <c r="DS73" s="379"/>
      <c r="DT73" s="379"/>
      <c r="DU73" s="379"/>
      <c r="DV73" s="379"/>
      <c r="DW73" s="379"/>
      <c r="DX73" s="379"/>
      <c r="DY73" s="379"/>
      <c r="DZ73" s="379"/>
      <c r="EA73" s="379"/>
      <c r="EB73" s="379"/>
      <c r="EC73" s="379"/>
      <c r="ED73" s="379"/>
      <c r="EE73" s="379"/>
      <c r="EF73" s="379"/>
      <c r="EG73" s="379"/>
      <c r="EH73" s="379"/>
      <c r="EI73" s="379"/>
      <c r="EJ73" s="379"/>
      <c r="EK73" s="379"/>
      <c r="EL73" s="379"/>
      <c r="EM73" s="379"/>
      <c r="EN73" s="379"/>
      <c r="EO73" s="379"/>
      <c r="EP73" s="379"/>
      <c r="EQ73" s="379"/>
      <c r="ER73" s="379"/>
      <c r="ES73" s="379"/>
      <c r="ET73" s="379"/>
      <c r="EU73" s="379"/>
      <c r="EV73" s="379"/>
      <c r="EW73" s="379"/>
      <c r="EX73" s="379"/>
      <c r="EY73" s="379"/>
      <c r="EZ73" s="379"/>
      <c r="FA73" s="379"/>
      <c r="FB73" s="379"/>
      <c r="FC73" s="379"/>
      <c r="FD73" s="379"/>
      <c r="FE73" s="379"/>
      <c r="FF73" s="379"/>
      <c r="FG73" s="379"/>
      <c r="FH73" s="379"/>
      <c r="FI73" s="379"/>
      <c r="FJ73" s="379"/>
      <c r="FK73" s="379"/>
      <c r="FL73" s="379"/>
      <c r="FM73" s="379"/>
      <c r="FN73" s="379"/>
      <c r="FO73" s="379"/>
      <c r="FP73" s="379"/>
      <c r="FQ73" s="379"/>
      <c r="FR73" s="379"/>
      <c r="FS73" s="379"/>
      <c r="FT73" s="379"/>
      <c r="FU73" s="379"/>
      <c r="FV73" s="379"/>
      <c r="FW73" s="379"/>
      <c r="FX73" s="379"/>
      <c r="FY73" s="379"/>
      <c r="FZ73" s="379"/>
      <c r="GA73" s="379"/>
      <c r="GB73" s="379"/>
      <c r="GC73" s="379"/>
      <c r="GD73" s="379"/>
      <c r="GE73" s="379"/>
      <c r="GF73" s="379"/>
      <c r="GG73" s="379"/>
      <c r="GH73" s="379"/>
      <c r="GI73" s="379"/>
      <c r="GJ73" s="379"/>
      <c r="GK73" s="379"/>
      <c r="GL73" s="379"/>
      <c r="GM73" s="379"/>
      <c r="GN73" s="379"/>
      <c r="GO73" s="379"/>
      <c r="GP73" s="379"/>
      <c r="GQ73" s="379"/>
      <c r="GR73" s="379"/>
      <c r="GS73" s="379"/>
      <c r="GT73" s="379"/>
      <c r="GU73" s="379"/>
      <c r="GV73" s="379"/>
      <c r="GW73" s="379"/>
      <c r="GX73" s="379"/>
      <c r="GY73" s="379"/>
      <c r="GZ73" s="379"/>
      <c r="HA73" s="379"/>
      <c r="HB73" s="379"/>
      <c r="HC73" s="379"/>
      <c r="HD73" s="379"/>
      <c r="HE73" s="379"/>
      <c r="HF73" s="379"/>
      <c r="HG73" s="379"/>
      <c r="HH73" s="379"/>
      <c r="HI73" s="379"/>
      <c r="HJ73" s="379"/>
      <c r="HK73" s="379"/>
      <c r="HL73" s="379"/>
      <c r="HM73" s="379"/>
      <c r="HN73" s="379"/>
      <c r="HO73" s="379"/>
      <c r="HP73" s="379"/>
      <c r="HQ73" s="379"/>
      <c r="HR73" s="379"/>
      <c r="HS73" s="379"/>
      <c r="HT73" s="379"/>
      <c r="HU73" s="379"/>
      <c r="HV73" s="379"/>
      <c r="HW73" s="379"/>
      <c r="HX73" s="379"/>
      <c r="HY73" s="379"/>
      <c r="HZ73" s="379"/>
      <c r="IA73" s="379"/>
      <c r="IB73" s="379"/>
      <c r="IC73" s="379"/>
      <c r="ID73" s="379"/>
      <c r="IE73" s="379"/>
      <c r="IF73" s="379"/>
      <c r="IG73" s="379"/>
      <c r="IH73" s="379"/>
      <c r="II73" s="379"/>
      <c r="IJ73" s="379"/>
      <c r="IK73" s="379"/>
      <c r="IL73" s="379"/>
      <c r="IM73" s="379"/>
      <c r="IN73" s="379"/>
      <c r="IO73" s="379"/>
      <c r="IP73" s="379"/>
      <c r="IQ73" s="379"/>
      <c r="IR73" s="379"/>
      <c r="IS73" s="379"/>
      <c r="IT73" s="379"/>
      <c r="IU73" s="379"/>
      <c r="IV73" s="379"/>
      <c r="IW73" s="379"/>
      <c r="IX73" s="379"/>
      <c r="IY73" s="379"/>
      <c r="IZ73" s="379"/>
      <c r="JA73" s="379"/>
      <c r="JB73" s="379"/>
      <c r="JC73" s="379"/>
      <c r="JD73" s="379"/>
      <c r="JE73" s="379"/>
      <c r="JF73" s="379"/>
      <c r="JG73" s="379"/>
      <c r="JH73" s="379"/>
      <c r="JI73" s="379"/>
      <c r="JJ73" s="379"/>
      <c r="JK73" s="379"/>
      <c r="JL73" s="379"/>
      <c r="JM73" s="379"/>
      <c r="JN73" s="379"/>
      <c r="JO73" s="379"/>
      <c r="JP73" s="379"/>
      <c r="JQ73" s="379"/>
      <c r="JR73" s="379"/>
      <c r="JS73" s="379"/>
      <c r="JT73" s="379"/>
      <c r="JU73" s="379"/>
      <c r="JV73" s="379"/>
      <c r="JW73" s="379"/>
      <c r="JX73" s="379"/>
      <c r="JY73" s="379"/>
      <c r="JZ73" s="379"/>
      <c r="KA73" s="379"/>
      <c r="KB73" s="379"/>
      <c r="KC73" s="379"/>
      <c r="KD73" s="379"/>
      <c r="KE73" s="379"/>
      <c r="KF73" s="379"/>
      <c r="KG73" s="379"/>
      <c r="KH73" s="379"/>
      <c r="KI73" s="379"/>
      <c r="KJ73" s="379"/>
      <c r="KK73" s="379"/>
      <c r="KL73" s="379"/>
      <c r="KM73" s="379"/>
      <c r="KN73" s="379"/>
      <c r="KO73" s="379"/>
      <c r="KP73" s="379"/>
      <c r="KQ73" s="379"/>
      <c r="KR73" s="379"/>
      <c r="KS73" s="379"/>
      <c r="KT73" s="379"/>
      <c r="KU73" s="379"/>
      <c r="KV73" s="379"/>
      <c r="KW73" s="379"/>
      <c r="KX73" s="379"/>
      <c r="KY73" s="379"/>
      <c r="KZ73" s="379"/>
      <c r="LA73" s="379"/>
      <c r="LB73" s="379"/>
      <c r="LC73" s="379"/>
      <c r="LD73" s="379"/>
      <c r="LE73" s="379"/>
      <c r="LF73" s="379"/>
      <c r="LG73" s="379"/>
      <c r="LH73" s="379"/>
      <c r="LI73" s="379"/>
      <c r="LJ73" s="379"/>
      <c r="LK73" s="379"/>
      <c r="LL73" s="379"/>
      <c r="LM73" s="379"/>
      <c r="LN73" s="379"/>
      <c r="LO73" s="379"/>
      <c r="LP73" s="379"/>
      <c r="LQ73" s="379"/>
      <c r="LR73" s="379"/>
      <c r="LS73" s="379"/>
      <c r="LT73" s="379"/>
      <c r="LU73" s="379"/>
      <c r="LV73" s="379"/>
      <c r="LW73" s="379"/>
      <c r="LX73" s="379"/>
      <c r="LY73" s="379"/>
      <c r="LZ73" s="379"/>
      <c r="MA73" s="379"/>
      <c r="MB73" s="379"/>
      <c r="MC73" s="379"/>
      <c r="MD73" s="379"/>
      <c r="ME73" s="379"/>
      <c r="MF73" s="379"/>
      <c r="MG73" s="379"/>
      <c r="MH73" s="379"/>
      <c r="MI73" s="379"/>
      <c r="MJ73" s="379"/>
      <c r="MK73" s="379"/>
      <c r="ML73" s="379"/>
      <c r="MM73" s="379"/>
      <c r="MN73" s="379"/>
      <c r="MO73" s="379"/>
      <c r="MP73" s="379"/>
      <c r="MQ73" s="379"/>
      <c r="MR73" s="379"/>
      <c r="MS73" s="379"/>
      <c r="MT73" s="379"/>
      <c r="MU73" s="379"/>
      <c r="MV73" s="379"/>
      <c r="MW73" s="379"/>
      <c r="MX73" s="379"/>
      <c r="MY73" s="379"/>
      <c r="MZ73" s="379"/>
      <c r="NA73" s="379"/>
      <c r="NB73" s="379"/>
      <c r="NC73" s="379"/>
      <c r="ND73" s="379"/>
      <c r="NE73" s="379"/>
      <c r="NF73" s="379"/>
      <c r="NG73" s="379"/>
      <c r="NH73" s="379"/>
      <c r="NI73" s="379"/>
      <c r="NJ73" s="379"/>
      <c r="NK73" s="379"/>
      <c r="NL73" s="379"/>
      <c r="NM73" s="379"/>
      <c r="NN73" s="379"/>
      <c r="NO73" s="379"/>
      <c r="NP73" s="379"/>
      <c r="NQ73" s="379"/>
      <c r="NR73" s="379"/>
      <c r="NS73" s="379"/>
      <c r="NT73" s="379"/>
      <c r="NU73" s="379"/>
      <c r="NV73" s="379"/>
      <c r="NW73" s="379"/>
      <c r="NX73" s="379"/>
      <c r="NY73" s="379"/>
      <c r="NZ73" s="379"/>
      <c r="OA73" s="379"/>
      <c r="OB73" s="379"/>
      <c r="OC73" s="379"/>
      <c r="OD73" s="379"/>
      <c r="OE73" s="379"/>
      <c r="OF73" s="379"/>
      <c r="OG73" s="379"/>
      <c r="OH73" s="379"/>
      <c r="OI73" s="379"/>
      <c r="OJ73" s="379"/>
      <c r="OK73" s="379"/>
      <c r="OL73" s="379"/>
      <c r="OM73" s="379"/>
      <c r="ON73" s="379"/>
      <c r="OO73" s="379"/>
      <c r="OP73" s="379"/>
      <c r="OQ73" s="379"/>
      <c r="OR73" s="379"/>
      <c r="OS73" s="379"/>
      <c r="OT73" s="379"/>
      <c r="OU73" s="379"/>
      <c r="OV73" s="379"/>
      <c r="OW73" s="379"/>
      <c r="OX73" s="379"/>
      <c r="OY73" s="379"/>
      <c r="OZ73" s="379"/>
      <c r="PA73" s="379"/>
      <c r="PB73" s="379"/>
      <c r="PC73" s="379"/>
      <c r="PD73" s="379"/>
      <c r="PE73" s="379"/>
      <c r="PF73" s="379"/>
      <c r="PG73" s="379"/>
      <c r="PH73" s="379"/>
      <c r="PI73" s="379"/>
      <c r="PJ73" s="379"/>
      <c r="PK73" s="379"/>
      <c r="PL73" s="379"/>
      <c r="PM73" s="379"/>
      <c r="PN73" s="379"/>
      <c r="PO73" s="379"/>
      <c r="PP73" s="379"/>
      <c r="PQ73" s="379"/>
      <c r="PR73" s="379"/>
      <c r="PS73" s="379"/>
      <c r="PT73" s="379"/>
      <c r="PU73" s="379"/>
      <c r="PV73" s="379"/>
      <c r="PW73" s="379"/>
      <c r="PX73" s="379"/>
      <c r="PY73" s="379"/>
      <c r="PZ73" s="379"/>
      <c r="QA73" s="379"/>
      <c r="QB73" s="379"/>
      <c r="QC73" s="379"/>
      <c r="QD73" s="379"/>
      <c r="QE73" s="379"/>
      <c r="QF73" s="379"/>
      <c r="QG73" s="379"/>
      <c r="QH73" s="379"/>
      <c r="QI73" s="379"/>
      <c r="QJ73" s="379"/>
      <c r="QK73" s="379"/>
      <c r="QL73" s="379"/>
      <c r="QM73" s="379"/>
      <c r="QN73" s="379"/>
      <c r="QO73" s="379"/>
      <c r="QP73" s="379"/>
      <c r="QQ73" s="379"/>
      <c r="QR73" s="379"/>
      <c r="QS73" s="379"/>
      <c r="QT73" s="379"/>
      <c r="QU73" s="379"/>
      <c r="QV73" s="379"/>
      <c r="QW73" s="379"/>
      <c r="QX73" s="379"/>
      <c r="QY73" s="379"/>
      <c r="QZ73" s="379"/>
      <c r="RA73" s="379"/>
      <c r="RB73" s="379"/>
      <c r="RC73" s="379"/>
      <c r="RD73" s="379"/>
      <c r="RE73" s="379"/>
      <c r="RF73" s="379"/>
      <c r="RG73" s="379"/>
      <c r="RH73" s="379"/>
      <c r="RI73" s="379"/>
      <c r="RJ73" s="379"/>
      <c r="RK73" s="379"/>
      <c r="RL73" s="379"/>
      <c r="RM73" s="379"/>
      <c r="RN73" s="379"/>
      <c r="RO73" s="379"/>
      <c r="RP73" s="379"/>
      <c r="RQ73" s="379"/>
      <c r="RR73" s="379"/>
      <c r="RS73" s="379"/>
      <c r="RT73" s="379"/>
      <c r="RU73" s="379"/>
      <c r="RV73" s="379"/>
      <c r="RW73" s="379"/>
      <c r="RX73" s="379"/>
      <c r="RY73" s="379"/>
      <c r="RZ73" s="379"/>
      <c r="SA73" s="379"/>
      <c r="SB73" s="379"/>
      <c r="SC73" s="379"/>
      <c r="SD73" s="379"/>
      <c r="SE73" s="379"/>
      <c r="SF73" s="379"/>
      <c r="SG73" s="379"/>
      <c r="SH73" s="379"/>
      <c r="SI73" s="379"/>
      <c r="SJ73" s="379"/>
      <c r="SK73" s="379"/>
      <c r="SL73" s="379"/>
      <c r="SM73" s="379"/>
      <c r="SN73" s="379"/>
      <c r="SO73" s="379"/>
      <c r="SP73" s="379"/>
      <c r="SQ73" s="379"/>
      <c r="SR73" s="379"/>
      <c r="SS73" s="379"/>
      <c r="ST73" s="379"/>
      <c r="SU73" s="379"/>
      <c r="SV73" s="379"/>
      <c r="SW73" s="379"/>
      <c r="SX73" s="379"/>
      <c r="SY73" s="379"/>
      <c r="SZ73" s="379"/>
      <c r="TA73" s="379"/>
      <c r="TB73" s="379"/>
      <c r="TC73" s="379"/>
      <c r="TD73" s="379"/>
      <c r="TE73" s="379"/>
      <c r="TF73" s="379"/>
      <c r="TG73" s="379"/>
      <c r="TH73" s="379"/>
      <c r="TI73" s="379"/>
      <c r="TJ73" s="379"/>
      <c r="TK73" s="379"/>
      <c r="TL73" s="379"/>
      <c r="TM73" s="379"/>
      <c r="TN73" s="379"/>
      <c r="TO73" s="379"/>
      <c r="TP73" s="379"/>
      <c r="TQ73" s="379"/>
      <c r="TR73" s="379"/>
      <c r="TS73" s="379"/>
      <c r="TT73" s="379"/>
      <c r="TU73" s="379"/>
      <c r="TV73" s="379"/>
      <c r="TW73" s="379"/>
      <c r="TX73" s="379"/>
      <c r="TY73" s="379"/>
      <c r="TZ73" s="379"/>
      <c r="UA73" s="379"/>
      <c r="UB73" s="379"/>
      <c r="UC73" s="379"/>
      <c r="UD73" s="379"/>
      <c r="UE73" s="379"/>
      <c r="UF73" s="379"/>
      <c r="UG73" s="379"/>
      <c r="UH73" s="379"/>
      <c r="UI73" s="379"/>
      <c r="UJ73" s="379"/>
      <c r="UK73" s="379"/>
      <c r="UL73" s="379"/>
      <c r="UM73" s="379"/>
      <c r="UN73" s="379"/>
      <c r="UO73" s="379"/>
      <c r="UP73" s="379"/>
      <c r="UQ73" s="379"/>
      <c r="UR73" s="379"/>
      <c r="US73" s="379"/>
      <c r="UT73" s="379"/>
      <c r="UU73" s="379"/>
      <c r="UV73" s="379"/>
      <c r="UW73" s="379"/>
      <c r="UX73" s="379"/>
      <c r="UY73" s="379"/>
      <c r="UZ73" s="379"/>
      <c r="VA73" s="379"/>
      <c r="VB73" s="379"/>
      <c r="VC73" s="379"/>
      <c r="VD73" s="379"/>
      <c r="VE73" s="379"/>
      <c r="VF73" s="379"/>
      <c r="VG73" s="379"/>
      <c r="VH73" s="379"/>
      <c r="VI73" s="379"/>
      <c r="VJ73" s="379"/>
      <c r="VK73" s="379"/>
      <c r="VL73" s="379"/>
      <c r="VM73" s="379"/>
      <c r="VN73" s="379"/>
      <c r="VO73" s="379"/>
      <c r="VP73" s="379"/>
      <c r="VQ73" s="379"/>
      <c r="VR73" s="379"/>
      <c r="VS73" s="379"/>
      <c r="VT73" s="379"/>
      <c r="VU73" s="379"/>
      <c r="VV73" s="379"/>
      <c r="VW73" s="379"/>
      <c r="VX73" s="379"/>
      <c r="VY73" s="379"/>
      <c r="VZ73" s="379"/>
      <c r="WA73" s="379"/>
      <c r="WB73" s="379"/>
      <c r="WC73" s="379"/>
      <c r="WD73" s="379"/>
      <c r="WE73" s="379"/>
      <c r="WF73" s="379"/>
      <c r="WG73" s="379"/>
      <c r="WH73" s="379"/>
      <c r="WI73" s="379"/>
      <c r="WJ73" s="379"/>
      <c r="WK73" s="379"/>
      <c r="WL73" s="379"/>
      <c r="WM73" s="379"/>
      <c r="WN73" s="379"/>
      <c r="WO73" s="379"/>
      <c r="WP73" s="379"/>
      <c r="WQ73" s="379"/>
      <c r="WR73" s="379"/>
      <c r="WS73" s="379"/>
      <c r="WT73" s="379"/>
      <c r="WU73" s="379"/>
      <c r="WV73" s="379"/>
      <c r="WW73" s="379"/>
      <c r="WX73" s="379"/>
      <c r="WY73" s="379"/>
      <c r="WZ73" s="379"/>
      <c r="XA73" s="379"/>
      <c r="XB73" s="379"/>
      <c r="XC73" s="379"/>
      <c r="XD73" s="379"/>
      <c r="XE73" s="379"/>
      <c r="XF73" s="379"/>
      <c r="XG73" s="379"/>
      <c r="XH73" s="379"/>
      <c r="XI73" s="379"/>
      <c r="XJ73" s="379"/>
      <c r="XK73" s="379"/>
      <c r="XL73" s="379"/>
      <c r="XM73" s="379"/>
      <c r="XN73" s="379"/>
      <c r="XO73" s="379"/>
      <c r="XP73" s="379"/>
      <c r="XQ73" s="379"/>
      <c r="XR73" s="379"/>
      <c r="XS73" s="379"/>
      <c r="XT73" s="379"/>
      <c r="XU73" s="379"/>
      <c r="XV73" s="379"/>
      <c r="XW73" s="379"/>
      <c r="XX73" s="379"/>
      <c r="XY73" s="379"/>
      <c r="XZ73" s="379"/>
      <c r="YA73" s="379"/>
      <c r="YB73" s="379"/>
      <c r="YC73" s="379"/>
      <c r="YD73" s="379"/>
      <c r="YE73" s="379"/>
      <c r="YF73" s="379"/>
      <c r="YG73" s="379"/>
      <c r="YH73" s="379"/>
      <c r="YI73" s="379"/>
      <c r="YJ73" s="379"/>
      <c r="YK73" s="379"/>
      <c r="YL73" s="379"/>
      <c r="YM73" s="379"/>
      <c r="YN73" s="379"/>
      <c r="YO73" s="379"/>
      <c r="YP73" s="379"/>
      <c r="YQ73" s="379"/>
      <c r="YR73" s="379"/>
      <c r="YS73" s="379"/>
      <c r="YT73" s="379"/>
      <c r="YU73" s="379"/>
      <c r="YV73" s="379"/>
      <c r="YW73" s="379"/>
      <c r="YX73" s="379"/>
      <c r="YY73" s="379"/>
      <c r="YZ73" s="379"/>
      <c r="ZA73" s="379"/>
      <c r="ZB73" s="379"/>
      <c r="ZC73" s="379"/>
      <c r="ZD73" s="379"/>
      <c r="ZE73" s="379"/>
      <c r="ZF73" s="379"/>
      <c r="ZG73" s="379"/>
      <c r="ZH73" s="379"/>
      <c r="ZI73" s="379"/>
      <c r="ZJ73" s="379"/>
      <c r="ZK73" s="379"/>
      <c r="ZL73" s="379"/>
      <c r="ZM73" s="379"/>
      <c r="ZN73" s="379"/>
      <c r="ZO73" s="379"/>
      <c r="ZP73" s="379"/>
      <c r="ZQ73" s="379"/>
      <c r="ZR73" s="379"/>
      <c r="ZS73" s="379"/>
      <c r="ZT73" s="379"/>
      <c r="ZU73" s="379"/>
      <c r="ZV73" s="379"/>
      <c r="ZW73" s="379"/>
      <c r="ZX73" s="379"/>
      <c r="ZY73" s="379"/>
      <c r="ZZ73" s="379"/>
      <c r="AAA73" s="379"/>
      <c r="AAB73" s="379"/>
      <c r="AAC73" s="379"/>
      <c r="AAD73" s="379"/>
      <c r="AAE73" s="379"/>
      <c r="AAF73" s="379"/>
      <c r="AAG73" s="379"/>
      <c r="AAH73" s="379"/>
      <c r="AAI73" s="379"/>
      <c r="AAJ73" s="379"/>
      <c r="AAK73" s="379"/>
      <c r="AAL73" s="379"/>
      <c r="AAM73" s="379"/>
      <c r="AAN73" s="379"/>
      <c r="AAO73" s="379"/>
      <c r="AAP73" s="379"/>
      <c r="AAQ73" s="379"/>
      <c r="AAR73" s="379"/>
      <c r="AAS73" s="379"/>
      <c r="AAT73" s="379"/>
      <c r="AAU73" s="379"/>
      <c r="AAV73" s="379"/>
      <c r="AAW73" s="379"/>
      <c r="AAX73" s="379"/>
      <c r="AAY73" s="379"/>
      <c r="AAZ73" s="379"/>
      <c r="ABA73" s="379"/>
      <c r="ABB73" s="379"/>
      <c r="ABC73" s="379"/>
      <c r="ABD73" s="379"/>
      <c r="ABE73" s="379"/>
      <c r="ABF73" s="379"/>
      <c r="ABG73" s="379"/>
      <c r="ABH73" s="379"/>
      <c r="ABI73" s="379"/>
      <c r="ABJ73" s="379"/>
      <c r="ABK73" s="379"/>
      <c r="ABL73" s="379"/>
      <c r="ABM73" s="379"/>
      <c r="ABN73" s="379"/>
      <c r="ABO73" s="379"/>
      <c r="ABP73" s="379"/>
      <c r="ABQ73" s="379"/>
      <c r="ABR73" s="379"/>
      <c r="ABS73" s="379"/>
      <c r="ABT73" s="379"/>
      <c r="ABU73" s="379"/>
      <c r="ABV73" s="379"/>
      <c r="ABW73" s="379"/>
      <c r="ABX73" s="379"/>
      <c r="ABY73" s="379"/>
      <c r="ABZ73" s="379"/>
      <c r="ACA73" s="379"/>
      <c r="ACB73" s="379"/>
      <c r="ACC73" s="379"/>
      <c r="ACD73" s="379"/>
      <c r="ACE73" s="379"/>
      <c r="ACF73" s="379"/>
      <c r="ACG73" s="379"/>
      <c r="ACH73" s="379"/>
      <c r="ACI73" s="379"/>
      <c r="ACJ73" s="379"/>
      <c r="ACK73" s="379"/>
      <c r="ACL73" s="379"/>
      <c r="ACM73" s="379"/>
      <c r="ACN73" s="379"/>
      <c r="ACO73" s="379"/>
      <c r="ACP73" s="379"/>
      <c r="ACQ73" s="379"/>
      <c r="ACR73" s="379"/>
      <c r="ACS73" s="379"/>
      <c r="ACT73" s="379"/>
      <c r="ACU73" s="379"/>
      <c r="ACV73" s="379"/>
      <c r="ACW73" s="379"/>
      <c r="ACX73" s="379"/>
      <c r="ACY73" s="379"/>
      <c r="ACZ73" s="379"/>
      <c r="ADA73" s="379"/>
      <c r="ADB73" s="379"/>
      <c r="ADC73" s="379"/>
      <c r="ADD73" s="379"/>
      <c r="ADE73" s="379"/>
      <c r="ADF73" s="379"/>
      <c r="ADG73" s="379"/>
      <c r="ADH73" s="379"/>
      <c r="ADI73" s="379"/>
      <c r="ADJ73" s="379"/>
      <c r="ADK73" s="379"/>
      <c r="ADL73" s="379"/>
      <c r="ADM73" s="379"/>
      <c r="ADN73" s="379"/>
      <c r="ADO73" s="379"/>
      <c r="ADP73" s="379"/>
      <c r="ADQ73" s="379"/>
      <c r="ADR73" s="379"/>
      <c r="ADS73" s="379"/>
      <c r="ADT73" s="379"/>
      <c r="ADU73" s="379"/>
      <c r="ADV73" s="379"/>
      <c r="ADW73" s="379"/>
      <c r="ADX73" s="379"/>
      <c r="ADY73" s="379"/>
      <c r="ADZ73" s="379"/>
      <c r="AEA73" s="379"/>
      <c r="AEB73" s="379"/>
      <c r="AEC73" s="379"/>
      <c r="AED73" s="379"/>
      <c r="AEE73" s="379"/>
      <c r="AEF73" s="379"/>
      <c r="AEG73" s="379"/>
      <c r="AEH73" s="379"/>
      <c r="AEI73" s="379"/>
      <c r="AEJ73" s="379"/>
      <c r="AEK73" s="379"/>
      <c r="AEL73" s="379"/>
      <c r="AEM73" s="379"/>
      <c r="AEN73" s="379"/>
      <c r="AEO73" s="379"/>
      <c r="AEP73" s="379"/>
      <c r="AEQ73" s="379"/>
      <c r="AER73" s="379"/>
      <c r="AES73" s="379"/>
      <c r="AET73" s="379"/>
      <c r="AEU73" s="379"/>
      <c r="AEV73" s="379"/>
      <c r="AEW73" s="379"/>
      <c r="AEX73" s="379"/>
      <c r="AEY73" s="379"/>
      <c r="AEZ73" s="379"/>
      <c r="AFA73" s="379"/>
      <c r="AFB73" s="379"/>
      <c r="AFC73" s="379"/>
      <c r="AFD73" s="379"/>
      <c r="AFE73" s="379"/>
      <c r="AFF73" s="379"/>
      <c r="AFG73" s="379"/>
      <c r="AFH73" s="379"/>
      <c r="AFI73" s="379"/>
      <c r="AFJ73" s="379"/>
      <c r="AFK73" s="379"/>
      <c r="AFL73" s="379"/>
      <c r="AFM73" s="379"/>
      <c r="AFN73" s="379"/>
      <c r="AFO73" s="379"/>
      <c r="AFP73" s="379"/>
      <c r="AFQ73" s="379"/>
      <c r="AFR73" s="379"/>
      <c r="AFS73" s="379"/>
      <c r="AFT73" s="379"/>
      <c r="AFU73" s="379"/>
      <c r="AFV73" s="379"/>
      <c r="AFW73" s="379"/>
      <c r="AFX73" s="379"/>
      <c r="AFY73" s="379"/>
      <c r="AFZ73" s="379"/>
      <c r="AGA73" s="379"/>
      <c r="AGB73" s="379"/>
      <c r="AGC73" s="379"/>
      <c r="AGD73" s="379"/>
      <c r="AGE73" s="379"/>
      <c r="AGF73" s="379"/>
      <c r="AGG73" s="379"/>
      <c r="AGH73" s="379"/>
      <c r="AGI73" s="379"/>
      <c r="AGJ73" s="379"/>
      <c r="AGK73" s="379"/>
      <c r="AGL73" s="379"/>
      <c r="AGM73" s="379"/>
      <c r="AGN73" s="379"/>
      <c r="AGO73" s="379"/>
      <c r="AGP73" s="379"/>
      <c r="AGQ73" s="379"/>
      <c r="AGR73" s="379"/>
      <c r="AGS73" s="379"/>
      <c r="AGT73" s="379"/>
      <c r="AGU73" s="379"/>
      <c r="AGV73" s="379"/>
      <c r="AGW73" s="379"/>
      <c r="AGX73" s="379"/>
      <c r="AGY73" s="379"/>
      <c r="AGZ73" s="379"/>
      <c r="AHA73" s="379"/>
      <c r="AHB73" s="379"/>
      <c r="AHC73" s="379"/>
      <c r="AHD73" s="379"/>
      <c r="AHE73" s="379"/>
      <c r="AHF73" s="379"/>
      <c r="AHG73" s="379"/>
      <c r="AHH73" s="379"/>
      <c r="AHI73" s="379"/>
      <c r="AHJ73" s="379"/>
      <c r="AHK73" s="379"/>
      <c r="AHL73" s="379"/>
      <c r="AHM73" s="379"/>
      <c r="AHN73" s="379"/>
      <c r="AHO73" s="379"/>
      <c r="AHP73" s="379"/>
      <c r="AHQ73" s="379"/>
      <c r="AHR73" s="379"/>
      <c r="AHS73" s="379"/>
      <c r="AHT73" s="379"/>
      <c r="AHU73" s="379"/>
      <c r="AHV73" s="379"/>
      <c r="AHW73" s="379"/>
      <c r="AHX73" s="379"/>
      <c r="AHY73" s="379"/>
      <c r="AHZ73" s="379"/>
      <c r="AIA73" s="379"/>
      <c r="AIB73" s="379"/>
      <c r="AIC73" s="379"/>
      <c r="AID73" s="379"/>
      <c r="AIE73" s="379"/>
      <c r="AIF73" s="379"/>
      <c r="AIG73" s="379"/>
      <c r="AIH73" s="379"/>
      <c r="AII73" s="379"/>
      <c r="AIJ73" s="379"/>
      <c r="AIK73" s="379"/>
      <c r="AIL73" s="379"/>
      <c r="AIM73" s="379"/>
      <c r="AIN73" s="379"/>
      <c r="AIO73" s="379"/>
      <c r="AIP73" s="379"/>
      <c r="AIQ73" s="379"/>
      <c r="AIR73" s="379"/>
      <c r="AIS73" s="379"/>
      <c r="AIT73" s="379"/>
      <c r="AIU73" s="379"/>
      <c r="AIV73" s="379"/>
      <c r="AIW73" s="379"/>
      <c r="AIX73" s="379"/>
      <c r="AIY73" s="379"/>
      <c r="AIZ73" s="379"/>
      <c r="AJA73" s="379"/>
      <c r="AJB73" s="379"/>
      <c r="AJC73" s="379"/>
      <c r="AJD73" s="379"/>
      <c r="AJE73" s="379"/>
      <c r="AJF73" s="379"/>
      <c r="AJG73" s="379"/>
      <c r="AJH73" s="379"/>
      <c r="AJI73" s="379"/>
      <c r="AJJ73" s="379"/>
      <c r="AJK73" s="379"/>
      <c r="AJL73" s="379"/>
      <c r="AJM73" s="379"/>
      <c r="AJN73" s="379"/>
      <c r="AJO73" s="379"/>
      <c r="AJP73" s="379"/>
      <c r="AJQ73" s="379"/>
      <c r="AJR73" s="379"/>
      <c r="AJS73" s="379"/>
      <c r="AJT73" s="379"/>
      <c r="AJU73" s="379"/>
      <c r="AJV73" s="379"/>
      <c r="AJW73" s="379"/>
      <c r="AJX73" s="379"/>
      <c r="AJY73" s="379"/>
      <c r="AJZ73" s="379"/>
      <c r="AKA73" s="379"/>
      <c r="AKB73" s="379"/>
      <c r="AKC73" s="379"/>
      <c r="AKD73" s="379"/>
      <c r="AKE73" s="379"/>
      <c r="AKF73" s="379"/>
      <c r="AKG73" s="379"/>
      <c r="AKH73" s="379"/>
      <c r="AKI73" s="379"/>
      <c r="AKJ73" s="379"/>
      <c r="AKK73" s="379"/>
      <c r="AKL73" s="379"/>
      <c r="AKM73" s="379"/>
      <c r="AKN73" s="379"/>
      <c r="AKO73" s="379"/>
      <c r="AKP73" s="379"/>
      <c r="AKQ73" s="379"/>
      <c r="AKR73" s="379"/>
      <c r="AKS73" s="379"/>
      <c r="AKT73" s="379"/>
      <c r="AKU73" s="379"/>
      <c r="AKV73" s="379"/>
      <c r="AKW73" s="379"/>
      <c r="AKX73" s="379"/>
      <c r="AKY73" s="379"/>
      <c r="AKZ73" s="379"/>
      <c r="ALA73" s="379"/>
      <c r="ALB73" s="379"/>
      <c r="ALC73" s="379"/>
      <c r="ALD73" s="379"/>
      <c r="ALE73" s="379"/>
      <c r="ALF73" s="379"/>
      <c r="ALG73" s="379"/>
      <c r="ALH73" s="379"/>
      <c r="ALI73" s="379"/>
      <c r="ALJ73" s="379"/>
      <c r="ALK73" s="379"/>
      <c r="ALL73" s="379"/>
      <c r="ALM73" s="379"/>
      <c r="ALN73" s="379"/>
      <c r="ALO73" s="379"/>
      <c r="ALP73" s="379"/>
      <c r="ALQ73" s="379"/>
      <c r="ALR73" s="379"/>
      <c r="ALS73" s="379"/>
      <c r="ALT73" s="379"/>
      <c r="ALU73" s="379"/>
      <c r="ALV73" s="379"/>
      <c r="ALW73" s="379"/>
      <c r="ALX73" s="379"/>
      <c r="ALY73" s="379"/>
      <c r="ALZ73" s="379"/>
      <c r="AMA73" s="379"/>
      <c r="AMB73" s="379"/>
      <c r="AMC73" s="379"/>
      <c r="AMD73" s="379"/>
      <c r="AME73" s="379"/>
      <c r="AMF73" s="379"/>
      <c r="AMG73" s="379"/>
      <c r="AMH73" s="379"/>
      <c r="AMI73" s="379"/>
      <c r="AMJ73" s="379"/>
      <c r="AMK73" s="379"/>
      <c r="AML73" s="379"/>
      <c r="AMM73" s="379"/>
      <c r="AMN73" s="379"/>
      <c r="AMO73" s="379"/>
      <c r="AMP73" s="379"/>
      <c r="AMQ73" s="379"/>
      <c r="AMR73" s="379"/>
      <c r="AMS73" s="379"/>
      <c r="AMT73" s="379"/>
      <c r="AMU73" s="379"/>
      <c r="AMV73" s="379"/>
      <c r="AMW73" s="379"/>
      <c r="AMX73" s="379"/>
      <c r="AMY73" s="379"/>
      <c r="AMZ73" s="379"/>
      <c r="ANA73" s="379"/>
      <c r="ANB73" s="379"/>
      <c r="ANC73" s="379"/>
      <c r="AND73" s="379"/>
      <c r="ANE73" s="379"/>
      <c r="ANF73" s="379"/>
      <c r="ANG73" s="379"/>
      <c r="ANH73" s="379"/>
      <c r="ANI73" s="379"/>
      <c r="ANJ73" s="379"/>
      <c r="ANK73" s="379"/>
      <c r="ANL73" s="379"/>
      <c r="ANM73" s="379"/>
      <c r="ANN73" s="379"/>
      <c r="ANO73" s="379"/>
      <c r="ANP73" s="379"/>
      <c r="ANQ73" s="379"/>
      <c r="ANR73" s="379"/>
      <c r="ANS73" s="379"/>
      <c r="ANT73" s="379"/>
      <c r="ANU73" s="379"/>
      <c r="ANV73" s="379"/>
      <c r="ANW73" s="379"/>
      <c r="ANX73" s="379"/>
      <c r="ANY73" s="379"/>
      <c r="ANZ73" s="379"/>
      <c r="AOA73" s="379"/>
      <c r="AOB73" s="379"/>
      <c r="AOC73" s="379"/>
      <c r="AOD73" s="379"/>
      <c r="AOE73" s="379"/>
      <c r="AOF73" s="379"/>
      <c r="AOG73" s="379"/>
      <c r="AOH73" s="379"/>
      <c r="AOI73" s="379"/>
      <c r="AOJ73" s="379"/>
      <c r="AOK73" s="379"/>
      <c r="AOL73" s="379"/>
      <c r="AOM73" s="379"/>
      <c r="AON73" s="379"/>
      <c r="AOO73" s="379"/>
      <c r="AOP73" s="379"/>
      <c r="AOQ73" s="379"/>
      <c r="AOR73" s="379"/>
      <c r="AOS73" s="379"/>
      <c r="AOT73" s="379"/>
      <c r="AOU73" s="379"/>
      <c r="AOV73" s="379"/>
      <c r="AOW73" s="379"/>
      <c r="AOX73" s="379"/>
      <c r="AOY73" s="379"/>
      <c r="AOZ73" s="379"/>
      <c r="APA73" s="379"/>
      <c r="APB73" s="379"/>
      <c r="APC73" s="379"/>
      <c r="APD73" s="379"/>
      <c r="APE73" s="379"/>
      <c r="APF73" s="379"/>
      <c r="APG73" s="379"/>
      <c r="APH73" s="379"/>
      <c r="API73" s="379"/>
      <c r="APJ73" s="379"/>
      <c r="APK73" s="379"/>
      <c r="APL73" s="379"/>
      <c r="APM73" s="379"/>
      <c r="APN73" s="379"/>
      <c r="APO73" s="379"/>
      <c r="APP73" s="379"/>
      <c r="APQ73" s="379"/>
      <c r="APR73" s="379"/>
      <c r="APS73" s="379"/>
      <c r="APT73" s="379"/>
      <c r="APU73" s="379"/>
      <c r="APV73" s="379"/>
      <c r="APW73" s="379"/>
      <c r="APX73" s="379"/>
      <c r="APY73" s="379"/>
      <c r="APZ73" s="379"/>
      <c r="AQA73" s="379"/>
      <c r="AQB73" s="379"/>
      <c r="AQC73" s="379"/>
      <c r="AQD73" s="379"/>
      <c r="AQE73" s="379"/>
      <c r="AQF73" s="379"/>
      <c r="AQG73" s="379"/>
      <c r="AQH73" s="379"/>
      <c r="AQI73" s="379"/>
      <c r="AQJ73" s="379"/>
      <c r="AQK73" s="379"/>
      <c r="AQL73" s="379"/>
      <c r="AQM73" s="379"/>
      <c r="AQN73" s="379"/>
      <c r="AQO73" s="379"/>
      <c r="AQP73" s="379"/>
      <c r="AQQ73" s="379"/>
      <c r="AQR73" s="379"/>
      <c r="AQS73" s="379"/>
      <c r="AQT73" s="379"/>
      <c r="AQU73" s="379"/>
      <c r="AQV73" s="379"/>
      <c r="AQW73" s="379"/>
      <c r="AQX73" s="379"/>
      <c r="AQY73" s="379"/>
      <c r="AQZ73" s="379"/>
      <c r="ARA73" s="379"/>
      <c r="ARB73" s="379"/>
      <c r="ARC73" s="379"/>
      <c r="ARD73" s="379"/>
      <c r="ARE73" s="379"/>
      <c r="ARF73" s="379"/>
      <c r="ARG73" s="379"/>
      <c r="ARH73" s="379"/>
      <c r="ARI73" s="379"/>
      <c r="ARJ73" s="379"/>
      <c r="ARK73" s="379"/>
      <c r="ARL73" s="379"/>
      <c r="ARM73" s="379"/>
      <c r="ARN73" s="379"/>
      <c r="ARO73" s="379"/>
      <c r="ARP73" s="379"/>
      <c r="ARQ73" s="379"/>
      <c r="ARR73" s="379"/>
      <c r="ARS73" s="379"/>
      <c r="ART73" s="379"/>
      <c r="ARU73" s="379"/>
      <c r="ARV73" s="379"/>
      <c r="ARW73" s="379"/>
      <c r="ARX73" s="379"/>
      <c r="ARY73" s="379"/>
      <c r="ARZ73" s="379"/>
      <c r="ASA73" s="379"/>
      <c r="ASB73" s="379"/>
      <c r="ASC73" s="379"/>
      <c r="ASD73" s="379"/>
      <c r="ASE73" s="379"/>
      <c r="ASF73" s="379"/>
      <c r="ASG73" s="379"/>
      <c r="ASH73" s="379"/>
      <c r="ASI73" s="379"/>
      <c r="ASJ73" s="379"/>
      <c r="ASK73" s="379"/>
      <c r="ASL73" s="379"/>
      <c r="ASM73" s="379"/>
      <c r="ASN73" s="379"/>
      <c r="ASO73" s="379"/>
      <c r="ASP73" s="379"/>
      <c r="ASQ73" s="379"/>
      <c r="ASR73" s="379"/>
      <c r="ASS73" s="379"/>
      <c r="AST73" s="379"/>
      <c r="ASU73" s="379"/>
      <c r="ASV73" s="379"/>
      <c r="ASW73" s="379"/>
      <c r="ASX73" s="379"/>
      <c r="ASY73" s="379"/>
      <c r="ASZ73" s="379"/>
      <c r="ATA73" s="379"/>
      <c r="ATB73" s="379"/>
      <c r="ATC73" s="379"/>
      <c r="ATD73" s="379"/>
      <c r="ATE73" s="379"/>
      <c r="ATF73" s="379"/>
      <c r="ATG73" s="379"/>
      <c r="ATH73" s="379"/>
      <c r="ATI73" s="379"/>
      <c r="ATJ73" s="379"/>
      <c r="ATK73" s="379"/>
      <c r="ATL73" s="379"/>
      <c r="ATM73" s="379"/>
      <c r="ATN73" s="379"/>
      <c r="ATO73" s="379"/>
      <c r="ATP73" s="379"/>
      <c r="ATQ73" s="379"/>
      <c r="ATR73" s="379"/>
      <c r="ATS73" s="379"/>
      <c r="ATT73" s="379"/>
      <c r="ATU73" s="379"/>
      <c r="ATV73" s="379"/>
      <c r="ATW73" s="379"/>
      <c r="ATX73" s="379"/>
      <c r="ATY73" s="379"/>
      <c r="ATZ73" s="379"/>
      <c r="AUA73" s="379"/>
      <c r="AUB73" s="379"/>
      <c r="AUC73" s="379"/>
      <c r="AUD73" s="379"/>
      <c r="AUE73" s="379"/>
      <c r="AUF73" s="379"/>
      <c r="AUG73" s="379"/>
      <c r="AUH73" s="379"/>
      <c r="AUI73" s="379"/>
      <c r="AUJ73" s="379"/>
      <c r="AUK73" s="379"/>
      <c r="AUL73" s="379"/>
      <c r="AUM73" s="379"/>
      <c r="AUN73" s="379"/>
      <c r="AUO73" s="379"/>
      <c r="AUP73" s="379"/>
      <c r="AUQ73" s="379"/>
      <c r="AUR73" s="379"/>
      <c r="AUS73" s="379"/>
      <c r="AUT73" s="379"/>
      <c r="AUU73" s="379"/>
      <c r="AUV73" s="379"/>
      <c r="AUW73" s="379"/>
      <c r="AUX73" s="379"/>
      <c r="AUY73" s="379"/>
      <c r="AUZ73" s="379"/>
      <c r="AVA73" s="379"/>
      <c r="AVB73" s="379"/>
      <c r="AVC73" s="379"/>
      <c r="AVD73" s="379"/>
      <c r="AVE73" s="379"/>
      <c r="AVF73" s="379"/>
      <c r="AVG73" s="379"/>
      <c r="AVH73" s="379"/>
      <c r="AVI73" s="379"/>
      <c r="AVJ73" s="379"/>
      <c r="AVK73" s="379"/>
      <c r="AVL73" s="379"/>
      <c r="AVM73" s="379"/>
      <c r="AVN73" s="379"/>
      <c r="AVO73" s="379"/>
      <c r="AVP73" s="379"/>
      <c r="AVQ73" s="379"/>
      <c r="AVR73" s="379"/>
      <c r="AVS73" s="379"/>
      <c r="AVT73" s="379"/>
      <c r="AVU73" s="379"/>
      <c r="AVV73" s="379"/>
      <c r="AVW73" s="379"/>
      <c r="AVX73" s="379"/>
      <c r="AVY73" s="379"/>
      <c r="AVZ73" s="379"/>
      <c r="AWA73" s="379"/>
      <c r="AWB73" s="379"/>
      <c r="AWC73" s="379"/>
      <c r="AWD73" s="379"/>
      <c r="AWE73" s="379"/>
      <c r="AWF73" s="379"/>
      <c r="AWG73" s="379"/>
      <c r="AWH73" s="379"/>
      <c r="AWI73" s="379"/>
      <c r="AWJ73" s="379"/>
      <c r="AWK73" s="379"/>
      <c r="AWL73" s="379"/>
      <c r="AWM73" s="379"/>
      <c r="AWN73" s="379"/>
      <c r="AWO73" s="379"/>
      <c r="AWP73" s="379"/>
      <c r="AWQ73" s="379"/>
      <c r="AWR73" s="379"/>
      <c r="AWS73" s="379"/>
      <c r="AWT73" s="379"/>
      <c r="AWU73" s="379"/>
      <c r="AWV73" s="379"/>
      <c r="AWW73" s="379"/>
      <c r="AWX73" s="379"/>
      <c r="AWY73" s="379"/>
      <c r="AWZ73" s="379"/>
      <c r="AXA73" s="379"/>
      <c r="AXB73" s="379"/>
      <c r="AXC73" s="379"/>
      <c r="AXD73" s="379"/>
      <c r="AXE73" s="379"/>
      <c r="AXF73" s="379"/>
      <c r="AXG73" s="379"/>
      <c r="AXH73" s="379"/>
      <c r="AXI73" s="379"/>
      <c r="AXJ73" s="379"/>
      <c r="AXK73" s="379"/>
      <c r="AXL73" s="379"/>
      <c r="AXM73" s="379"/>
      <c r="AXN73" s="379"/>
      <c r="AXO73" s="379"/>
      <c r="AXP73" s="379"/>
      <c r="AXQ73" s="379"/>
      <c r="AXR73" s="379"/>
      <c r="AXS73" s="379"/>
      <c r="AXT73" s="379"/>
      <c r="AXU73" s="379"/>
      <c r="AXV73" s="379"/>
      <c r="AXW73" s="379"/>
      <c r="AXX73" s="379"/>
      <c r="AXY73" s="379"/>
      <c r="AXZ73" s="379"/>
      <c r="AYA73" s="379"/>
      <c r="AYB73" s="379"/>
      <c r="AYC73" s="379"/>
      <c r="AYD73" s="379"/>
      <c r="AYE73" s="379"/>
      <c r="AYF73" s="379"/>
      <c r="AYG73" s="379"/>
      <c r="AYH73" s="379"/>
      <c r="AYI73" s="379"/>
      <c r="AYJ73" s="379"/>
      <c r="AYK73" s="379"/>
      <c r="AYL73" s="379"/>
      <c r="AYM73" s="379"/>
      <c r="AYN73" s="379"/>
      <c r="AYO73" s="379"/>
      <c r="AYP73" s="379"/>
      <c r="AYQ73" s="379"/>
      <c r="AYR73" s="379"/>
      <c r="AYS73" s="379"/>
      <c r="AYT73" s="379"/>
      <c r="AYU73" s="379"/>
      <c r="AYV73" s="379"/>
      <c r="AYW73" s="379"/>
      <c r="AYX73" s="379"/>
      <c r="AYY73" s="379"/>
      <c r="AYZ73" s="379"/>
      <c r="AZA73" s="379"/>
      <c r="AZB73" s="379"/>
      <c r="AZC73" s="379"/>
      <c r="AZD73" s="379"/>
      <c r="AZE73" s="379"/>
      <c r="AZF73" s="379"/>
      <c r="AZG73" s="379"/>
      <c r="AZH73" s="379"/>
      <c r="AZI73" s="379"/>
      <c r="AZJ73" s="379"/>
      <c r="AZK73" s="379"/>
      <c r="AZL73" s="379"/>
      <c r="AZM73" s="379"/>
      <c r="AZN73" s="379"/>
      <c r="AZO73" s="379"/>
      <c r="AZP73" s="379"/>
      <c r="AZQ73" s="379"/>
      <c r="AZR73" s="379"/>
      <c r="AZS73" s="379"/>
      <c r="AZT73" s="379"/>
      <c r="AZU73" s="379"/>
      <c r="AZV73" s="379"/>
      <c r="AZW73" s="379"/>
      <c r="AZX73" s="379"/>
      <c r="AZY73" s="379"/>
      <c r="AZZ73" s="379"/>
      <c r="BAA73" s="379"/>
      <c r="BAB73" s="379"/>
      <c r="BAC73" s="379"/>
      <c r="BAD73" s="379"/>
      <c r="BAE73" s="379"/>
      <c r="BAF73" s="379"/>
      <c r="BAG73" s="379"/>
      <c r="BAH73" s="379"/>
      <c r="BAI73" s="379"/>
      <c r="BAJ73" s="379"/>
      <c r="BAK73" s="379"/>
      <c r="BAL73" s="379"/>
      <c r="BAM73" s="379"/>
      <c r="BAN73" s="379"/>
      <c r="BAO73" s="379"/>
      <c r="BAP73" s="379"/>
      <c r="BAQ73" s="379"/>
      <c r="BAR73" s="379"/>
      <c r="BAS73" s="379"/>
      <c r="BAT73" s="379"/>
      <c r="BAU73" s="379"/>
      <c r="BAV73" s="379"/>
      <c r="BAW73" s="379"/>
      <c r="BAX73" s="379"/>
      <c r="BAY73" s="379"/>
      <c r="BAZ73" s="379"/>
      <c r="BBA73" s="379"/>
      <c r="BBB73" s="379"/>
      <c r="BBC73" s="379"/>
      <c r="BBD73" s="379"/>
      <c r="BBE73" s="379"/>
      <c r="BBF73" s="379"/>
      <c r="BBG73" s="379"/>
      <c r="BBH73" s="379"/>
      <c r="BBI73" s="379"/>
      <c r="BBJ73" s="379"/>
      <c r="BBK73" s="379"/>
      <c r="BBL73" s="379"/>
      <c r="BBM73" s="379"/>
      <c r="BBN73" s="379"/>
      <c r="BBO73" s="379"/>
      <c r="BBP73" s="379"/>
      <c r="BBQ73" s="379"/>
      <c r="BBR73" s="379"/>
      <c r="BBS73" s="379"/>
      <c r="BBT73" s="379"/>
      <c r="BBU73" s="379"/>
      <c r="BBV73" s="379"/>
      <c r="BBW73" s="379"/>
      <c r="BBX73" s="379"/>
      <c r="BBY73" s="379"/>
      <c r="BBZ73" s="379"/>
      <c r="BCA73" s="379"/>
      <c r="BCB73" s="379"/>
      <c r="BCC73" s="379"/>
      <c r="BCD73" s="379"/>
      <c r="BCE73" s="379"/>
      <c r="BCF73" s="379"/>
      <c r="BCG73" s="379"/>
      <c r="BCH73" s="379"/>
      <c r="BCI73" s="379"/>
      <c r="BCJ73" s="379"/>
      <c r="BCK73" s="379"/>
      <c r="BCL73" s="379"/>
      <c r="BCM73" s="379"/>
      <c r="BCN73" s="379"/>
      <c r="BCO73" s="379"/>
      <c r="BCP73" s="379"/>
      <c r="BCQ73" s="379"/>
      <c r="BCR73" s="379"/>
      <c r="BCS73" s="379"/>
      <c r="BCT73" s="379"/>
      <c r="BCU73" s="379"/>
      <c r="BCV73" s="379"/>
      <c r="BCW73" s="379"/>
      <c r="BCX73" s="379"/>
      <c r="BCY73" s="379"/>
      <c r="BCZ73" s="379"/>
      <c r="BDA73" s="379"/>
      <c r="BDB73" s="379"/>
      <c r="BDC73" s="379"/>
      <c r="BDD73" s="379"/>
      <c r="BDE73" s="379"/>
      <c r="BDF73" s="379"/>
      <c r="BDG73" s="379"/>
      <c r="BDH73" s="379"/>
      <c r="BDI73" s="379"/>
      <c r="BDJ73" s="379"/>
      <c r="BDK73" s="379"/>
      <c r="BDL73" s="379"/>
      <c r="BDM73" s="379"/>
      <c r="BDN73" s="379"/>
      <c r="BDO73" s="379"/>
      <c r="BDP73" s="379"/>
      <c r="BDQ73" s="379"/>
      <c r="BDR73" s="379"/>
      <c r="BDS73" s="379"/>
      <c r="BDT73" s="379"/>
      <c r="BDU73" s="379"/>
      <c r="BDV73" s="379"/>
      <c r="BDW73" s="379"/>
      <c r="BDX73" s="379"/>
      <c r="BDY73" s="379"/>
      <c r="BDZ73" s="379"/>
      <c r="BEA73" s="379"/>
      <c r="BEB73" s="379"/>
      <c r="BEC73" s="379"/>
      <c r="BED73" s="379"/>
      <c r="BEE73" s="379"/>
      <c r="BEF73" s="379"/>
      <c r="BEG73" s="379"/>
      <c r="BEH73" s="379"/>
      <c r="BEI73" s="379"/>
      <c r="BEJ73" s="379"/>
      <c r="BEK73" s="379"/>
      <c r="BEL73" s="379"/>
      <c r="BEM73" s="379"/>
      <c r="BEN73" s="379"/>
      <c r="BEO73" s="379"/>
      <c r="BEP73" s="379"/>
      <c r="BEQ73" s="379"/>
      <c r="BER73" s="379"/>
      <c r="BES73" s="379"/>
      <c r="BET73" s="379"/>
      <c r="BEU73" s="379"/>
      <c r="BEV73" s="379"/>
      <c r="BEW73" s="379"/>
      <c r="BEX73" s="379"/>
      <c r="BEY73" s="379"/>
      <c r="BEZ73" s="379"/>
      <c r="BFA73" s="379"/>
      <c r="BFB73" s="379"/>
      <c r="BFC73" s="379"/>
      <c r="BFD73" s="379"/>
      <c r="BFE73" s="379"/>
      <c r="BFF73" s="379"/>
      <c r="BFG73" s="379"/>
      <c r="BFH73" s="379"/>
      <c r="BFI73" s="379"/>
      <c r="BFJ73" s="379"/>
      <c r="BFK73" s="379"/>
      <c r="BFL73" s="379"/>
      <c r="BFM73" s="379"/>
      <c r="BFN73" s="379"/>
      <c r="BFO73" s="379"/>
      <c r="BFP73" s="379"/>
      <c r="BFQ73" s="379"/>
      <c r="BFR73" s="379"/>
      <c r="BFS73" s="379"/>
      <c r="BFT73" s="379"/>
      <c r="BFU73" s="379"/>
      <c r="BFV73" s="379"/>
      <c r="BFW73" s="379"/>
      <c r="BFX73" s="379"/>
      <c r="BFY73" s="379"/>
      <c r="BFZ73" s="379"/>
      <c r="BGA73" s="379"/>
      <c r="BGB73" s="379"/>
      <c r="BGC73" s="379"/>
      <c r="BGD73" s="379"/>
      <c r="BGE73" s="379"/>
      <c r="BGF73" s="379"/>
      <c r="BGG73" s="379"/>
      <c r="BGH73" s="379"/>
      <c r="BGI73" s="379"/>
      <c r="BGJ73" s="379"/>
      <c r="BGK73" s="379"/>
      <c r="BGL73" s="379"/>
      <c r="BGM73" s="379"/>
      <c r="BGN73" s="379"/>
      <c r="BGO73" s="379"/>
      <c r="BGP73" s="379"/>
      <c r="BGQ73" s="379"/>
      <c r="BGR73" s="379"/>
      <c r="BGS73" s="379"/>
      <c r="BGT73" s="379"/>
      <c r="BGU73" s="379"/>
      <c r="BGV73" s="379"/>
      <c r="BGW73" s="379"/>
      <c r="BGX73" s="379"/>
      <c r="BGY73" s="379"/>
      <c r="BGZ73" s="379"/>
      <c r="BHA73" s="379"/>
      <c r="BHB73" s="379"/>
      <c r="BHC73" s="379"/>
      <c r="BHD73" s="379"/>
      <c r="BHE73" s="379"/>
      <c r="BHF73" s="379"/>
      <c r="BHG73" s="379"/>
      <c r="BHH73" s="379"/>
      <c r="BHI73" s="379"/>
      <c r="BHJ73" s="379"/>
      <c r="BHK73" s="379"/>
      <c r="BHL73" s="379"/>
      <c r="BHM73" s="379"/>
      <c r="BHN73" s="379"/>
      <c r="BHO73" s="379"/>
      <c r="BHP73" s="379"/>
      <c r="BHQ73" s="379"/>
      <c r="BHR73" s="379"/>
      <c r="BHS73" s="379"/>
      <c r="BHT73" s="379"/>
      <c r="BHU73" s="379"/>
      <c r="BHV73" s="379"/>
      <c r="BHW73" s="379"/>
      <c r="BHX73" s="379"/>
      <c r="BHY73" s="379"/>
      <c r="BHZ73" s="379"/>
      <c r="BIA73" s="379"/>
      <c r="BIB73" s="379"/>
      <c r="BIC73" s="379"/>
      <c r="BID73" s="379"/>
      <c r="BIE73" s="379"/>
      <c r="BIF73" s="379"/>
      <c r="BIG73" s="379"/>
      <c r="BIH73" s="379"/>
      <c r="BII73" s="379"/>
      <c r="BIJ73" s="379"/>
      <c r="BIK73" s="379"/>
      <c r="BIL73" s="379"/>
      <c r="BIM73" s="379"/>
      <c r="BIN73" s="379"/>
      <c r="BIO73" s="379"/>
      <c r="BIP73" s="379"/>
      <c r="BIQ73" s="379"/>
      <c r="BIR73" s="379"/>
      <c r="BIS73" s="379"/>
      <c r="BIT73" s="379"/>
      <c r="BIU73" s="379"/>
      <c r="BIV73" s="379"/>
      <c r="BIW73" s="379"/>
      <c r="BIX73" s="379"/>
      <c r="BIY73" s="379"/>
      <c r="BIZ73" s="379"/>
      <c r="BJA73" s="379"/>
      <c r="BJB73" s="379"/>
      <c r="BJC73" s="379"/>
      <c r="BJD73" s="379"/>
      <c r="BJE73" s="379"/>
      <c r="BJF73" s="379"/>
      <c r="BJG73" s="379"/>
      <c r="BJH73" s="379"/>
      <c r="BJI73" s="379"/>
      <c r="BJJ73" s="379"/>
      <c r="BJK73" s="379"/>
      <c r="BJL73" s="379"/>
      <c r="BJM73" s="379"/>
      <c r="BJN73" s="379"/>
      <c r="BJO73" s="379"/>
      <c r="BJP73" s="379"/>
      <c r="BJQ73" s="379"/>
      <c r="BJR73" s="379"/>
      <c r="BJS73" s="379"/>
      <c r="BJT73" s="379"/>
      <c r="BJU73" s="379"/>
      <c r="BJV73" s="379"/>
      <c r="BJW73" s="379"/>
      <c r="BJX73" s="379"/>
      <c r="BJY73" s="379"/>
      <c r="BJZ73" s="379"/>
      <c r="BKA73" s="379"/>
      <c r="BKB73" s="379"/>
      <c r="BKC73" s="379"/>
      <c r="BKD73" s="379"/>
      <c r="BKE73" s="379"/>
      <c r="BKF73" s="379"/>
      <c r="BKG73" s="379"/>
      <c r="BKH73" s="379"/>
      <c r="BKI73" s="379"/>
      <c r="BKJ73" s="379"/>
      <c r="BKK73" s="379"/>
      <c r="BKL73" s="379"/>
      <c r="BKM73" s="379"/>
      <c r="BKN73" s="379"/>
      <c r="BKO73" s="379"/>
      <c r="BKP73" s="379"/>
      <c r="BKQ73" s="379"/>
      <c r="BKR73" s="379"/>
      <c r="BKS73" s="379"/>
      <c r="BKT73" s="379"/>
      <c r="BKU73" s="379"/>
      <c r="BKV73" s="379"/>
      <c r="BKW73" s="379"/>
      <c r="BKX73" s="379"/>
      <c r="BKY73" s="379"/>
      <c r="BKZ73" s="379"/>
      <c r="BLA73" s="379"/>
      <c r="BLB73" s="379"/>
      <c r="BLC73" s="379"/>
      <c r="BLD73" s="379"/>
      <c r="BLE73" s="379"/>
      <c r="BLF73" s="379"/>
      <c r="BLG73" s="379"/>
      <c r="BLH73" s="379"/>
      <c r="BLI73" s="379"/>
      <c r="BLJ73" s="379"/>
      <c r="BLK73" s="379"/>
      <c r="BLL73" s="379"/>
      <c r="BLM73" s="379"/>
      <c r="BLN73" s="379"/>
      <c r="BLO73" s="379"/>
      <c r="BLP73" s="379"/>
      <c r="BLQ73" s="379"/>
      <c r="BLR73" s="379"/>
      <c r="BLS73" s="379"/>
      <c r="BLT73" s="379"/>
      <c r="BLU73" s="379"/>
      <c r="BLV73" s="379"/>
      <c r="BLW73" s="379"/>
      <c r="BLX73" s="379"/>
      <c r="BLY73" s="379"/>
      <c r="BLZ73" s="379"/>
      <c r="BMA73" s="379"/>
      <c r="BMB73" s="379"/>
      <c r="BMC73" s="379"/>
      <c r="BMD73" s="379"/>
      <c r="BME73" s="379"/>
      <c r="BMF73" s="379"/>
      <c r="BMG73" s="379"/>
      <c r="BMH73" s="379"/>
      <c r="BMI73" s="379"/>
      <c r="BMJ73" s="379"/>
      <c r="BMK73" s="379"/>
      <c r="BML73" s="379"/>
      <c r="BMM73" s="379"/>
      <c r="BMN73" s="379"/>
      <c r="BMO73" s="379"/>
      <c r="BMP73" s="379"/>
      <c r="BMQ73" s="379"/>
      <c r="BMR73" s="379"/>
      <c r="BMS73" s="379"/>
      <c r="BMT73" s="379"/>
      <c r="BMU73" s="379"/>
      <c r="BMV73" s="379"/>
      <c r="BMW73" s="379"/>
      <c r="BMX73" s="379"/>
      <c r="BMY73" s="379"/>
      <c r="BMZ73" s="379"/>
      <c r="BNA73" s="379"/>
      <c r="BNB73" s="379"/>
      <c r="BNC73" s="379"/>
      <c r="BND73" s="379"/>
      <c r="BNE73" s="379"/>
      <c r="BNF73" s="379"/>
      <c r="BNG73" s="379"/>
      <c r="BNH73" s="379"/>
      <c r="BNI73" s="379"/>
      <c r="BNJ73" s="379"/>
      <c r="BNK73" s="379"/>
      <c r="BNL73" s="379"/>
      <c r="BNM73" s="379"/>
      <c r="BNN73" s="379"/>
      <c r="BNO73" s="379"/>
      <c r="BNP73" s="379"/>
      <c r="BNQ73" s="379"/>
      <c r="BNR73" s="379"/>
      <c r="BNS73" s="379"/>
      <c r="BNT73" s="379"/>
      <c r="BNU73" s="379"/>
      <c r="BNV73" s="379"/>
      <c r="BNW73" s="379"/>
      <c r="BNX73" s="379"/>
      <c r="BNY73" s="379"/>
      <c r="BNZ73" s="379"/>
      <c r="BOA73" s="379"/>
      <c r="BOB73" s="379"/>
      <c r="BOC73" s="379"/>
      <c r="BOD73" s="379"/>
      <c r="BOE73" s="379"/>
      <c r="BOF73" s="379"/>
      <c r="BOG73" s="379"/>
      <c r="BOH73" s="379"/>
      <c r="BOI73" s="379"/>
      <c r="BOJ73" s="379"/>
      <c r="BOK73" s="379"/>
      <c r="BOL73" s="379"/>
      <c r="BOM73" s="379"/>
      <c r="BON73" s="379"/>
      <c r="BOO73" s="379"/>
      <c r="BOP73" s="379"/>
      <c r="BOQ73" s="379"/>
      <c r="BOR73" s="379"/>
      <c r="BOS73" s="379"/>
      <c r="BOT73" s="379"/>
      <c r="BOU73" s="379"/>
      <c r="BOV73" s="379"/>
      <c r="BOW73" s="379"/>
      <c r="BOX73" s="379"/>
      <c r="BOY73" s="379"/>
      <c r="BOZ73" s="379"/>
      <c r="BPA73" s="379"/>
      <c r="BPB73" s="379"/>
      <c r="BPC73" s="379"/>
      <c r="BPD73" s="379"/>
      <c r="BPE73" s="379"/>
      <c r="BPF73" s="379"/>
      <c r="BPG73" s="379"/>
      <c r="BPH73" s="379"/>
      <c r="BPI73" s="379"/>
      <c r="BPJ73" s="379"/>
      <c r="BPK73" s="379"/>
      <c r="BPL73" s="379"/>
      <c r="BPM73" s="379"/>
      <c r="BPN73" s="379"/>
      <c r="BPO73" s="379"/>
      <c r="BPP73" s="379"/>
      <c r="BPQ73" s="379"/>
      <c r="BPR73" s="379"/>
      <c r="BPS73" s="379"/>
      <c r="BPT73" s="379"/>
      <c r="BPU73" s="379"/>
      <c r="BPV73" s="379"/>
      <c r="BPW73" s="379"/>
      <c r="BPX73" s="379"/>
      <c r="BPY73" s="379"/>
      <c r="BPZ73" s="379"/>
      <c r="BQA73" s="379"/>
      <c r="BQB73" s="379"/>
      <c r="BQC73" s="379"/>
      <c r="BQD73" s="379"/>
      <c r="BQE73" s="379"/>
      <c r="BQF73" s="379"/>
      <c r="BQG73" s="379"/>
      <c r="BQH73" s="379"/>
      <c r="BQI73" s="379"/>
      <c r="BQJ73" s="379"/>
      <c r="BQK73" s="379"/>
      <c r="BQL73" s="379"/>
      <c r="BQM73" s="379"/>
      <c r="BQN73" s="379"/>
      <c r="BQO73" s="379"/>
      <c r="BQP73" s="379"/>
      <c r="BQQ73" s="379"/>
      <c r="BQR73" s="379"/>
      <c r="BQS73" s="379"/>
      <c r="BQT73" s="379"/>
      <c r="BQU73" s="379"/>
      <c r="BQV73" s="379"/>
      <c r="BQW73" s="379"/>
      <c r="BQX73" s="379"/>
      <c r="BQY73" s="379"/>
      <c r="BQZ73" s="379"/>
      <c r="BRA73" s="379"/>
      <c r="BRB73" s="379"/>
      <c r="BRC73" s="379"/>
      <c r="BRD73" s="379"/>
      <c r="BRE73" s="379"/>
      <c r="BRF73" s="379"/>
      <c r="BRG73" s="379"/>
      <c r="BRH73" s="379"/>
      <c r="BRI73" s="379"/>
      <c r="BRJ73" s="379"/>
      <c r="BRK73" s="379"/>
      <c r="BRL73" s="379"/>
      <c r="BRM73" s="379"/>
      <c r="BRN73" s="379"/>
      <c r="BRO73" s="379"/>
      <c r="BRP73" s="379"/>
      <c r="BRQ73" s="379"/>
      <c r="BRR73" s="379"/>
      <c r="BRS73" s="379"/>
      <c r="BRT73" s="379"/>
      <c r="BRU73" s="379"/>
      <c r="BRV73" s="379"/>
      <c r="BRW73" s="379"/>
      <c r="BRX73" s="379"/>
      <c r="BRY73" s="379"/>
      <c r="BRZ73" s="379"/>
      <c r="BSA73" s="379"/>
      <c r="BSB73" s="379"/>
      <c r="BSC73" s="379"/>
      <c r="BSD73" s="379"/>
      <c r="BSE73" s="379"/>
      <c r="BSF73" s="379"/>
      <c r="BSG73" s="379"/>
      <c r="BSH73" s="379"/>
      <c r="BSI73" s="379"/>
      <c r="BSJ73" s="379"/>
      <c r="BSK73" s="379"/>
      <c r="BSL73" s="379"/>
      <c r="BSM73" s="379"/>
      <c r="BSN73" s="379"/>
      <c r="BSO73" s="379"/>
      <c r="BSP73" s="379"/>
      <c r="BSQ73" s="379"/>
      <c r="BSR73" s="379"/>
      <c r="BSS73" s="379"/>
      <c r="BST73" s="379"/>
      <c r="BSU73" s="379"/>
      <c r="BSV73" s="379"/>
      <c r="BSW73" s="379"/>
      <c r="BSX73" s="379"/>
      <c r="BSY73" s="379"/>
      <c r="BSZ73" s="379"/>
      <c r="BTA73" s="379"/>
      <c r="BTB73" s="379"/>
      <c r="BTC73" s="379"/>
      <c r="BTD73" s="379"/>
      <c r="BTE73" s="379"/>
      <c r="BTF73" s="379"/>
      <c r="BTG73" s="379"/>
      <c r="BTH73" s="379"/>
      <c r="BTI73" s="379"/>
      <c r="BTJ73" s="379"/>
      <c r="BTK73" s="379"/>
      <c r="BTL73" s="379"/>
      <c r="BTM73" s="379"/>
      <c r="BTN73" s="379"/>
      <c r="BTO73" s="379"/>
      <c r="BTP73" s="379"/>
      <c r="BTQ73" s="379"/>
      <c r="BTR73" s="379"/>
      <c r="BTS73" s="379"/>
      <c r="BTT73" s="379"/>
      <c r="BTU73" s="379"/>
      <c r="BTV73" s="379"/>
      <c r="BTW73" s="379"/>
      <c r="BTX73" s="379"/>
      <c r="BTY73" s="379"/>
      <c r="BTZ73" s="379"/>
      <c r="BUA73" s="379"/>
      <c r="BUB73" s="379"/>
      <c r="BUC73" s="379"/>
      <c r="BUD73" s="379"/>
      <c r="BUE73" s="379"/>
      <c r="BUF73" s="379"/>
      <c r="BUG73" s="379"/>
      <c r="BUH73" s="379"/>
      <c r="BUI73" s="379"/>
      <c r="BUJ73" s="379"/>
      <c r="BUK73" s="379"/>
      <c r="BUL73" s="379"/>
      <c r="BUM73" s="379"/>
      <c r="BUN73" s="379"/>
      <c r="BUO73" s="379"/>
      <c r="BUP73" s="379"/>
      <c r="BUQ73" s="379"/>
      <c r="BUR73" s="379"/>
      <c r="BUS73" s="379"/>
      <c r="BUT73" s="379"/>
      <c r="BUU73" s="379"/>
      <c r="BUV73" s="379"/>
      <c r="BUW73" s="379"/>
      <c r="BUX73" s="379"/>
      <c r="BUY73" s="379"/>
      <c r="BUZ73" s="379"/>
      <c r="BVA73" s="379"/>
      <c r="BVB73" s="379"/>
      <c r="BVC73" s="379"/>
      <c r="BVD73" s="379"/>
      <c r="BVE73" s="379"/>
      <c r="BVF73" s="379"/>
      <c r="BVG73" s="379"/>
      <c r="BVH73" s="379"/>
      <c r="BVI73" s="379"/>
      <c r="BVJ73" s="379"/>
      <c r="BVK73" s="379"/>
      <c r="BVL73" s="379"/>
      <c r="BVM73" s="379"/>
      <c r="BVN73" s="379"/>
      <c r="BVO73" s="379"/>
      <c r="BVP73" s="379"/>
      <c r="BVQ73" s="379"/>
      <c r="BVR73" s="379"/>
      <c r="BVS73" s="379"/>
      <c r="BVT73" s="379"/>
      <c r="BVU73" s="379"/>
      <c r="BVV73" s="379"/>
      <c r="BVW73" s="379"/>
      <c r="BVX73" s="379"/>
      <c r="BVY73" s="379"/>
      <c r="BVZ73" s="379"/>
      <c r="BWA73" s="379"/>
      <c r="BWB73" s="379"/>
      <c r="BWC73" s="379"/>
      <c r="BWD73" s="379"/>
      <c r="BWE73" s="379"/>
      <c r="BWF73" s="379"/>
      <c r="BWG73" s="379"/>
      <c r="BWH73" s="379"/>
      <c r="BWI73" s="379"/>
      <c r="BWJ73" s="379"/>
      <c r="BWK73" s="379"/>
      <c r="BWL73" s="379"/>
      <c r="BWM73" s="379"/>
      <c r="BWN73" s="379"/>
      <c r="BWO73" s="379"/>
      <c r="BWP73" s="379"/>
      <c r="BWQ73" s="379"/>
      <c r="BWR73" s="379"/>
      <c r="BWS73" s="379"/>
      <c r="BWT73" s="379"/>
      <c r="BWU73" s="379"/>
      <c r="BWV73" s="379"/>
      <c r="BWW73" s="379"/>
      <c r="BWX73" s="379"/>
      <c r="BWY73" s="379"/>
      <c r="BWZ73" s="379"/>
      <c r="BXA73" s="379"/>
      <c r="BXB73" s="379"/>
      <c r="BXC73" s="379"/>
      <c r="BXD73" s="379"/>
      <c r="BXE73" s="379"/>
      <c r="BXF73" s="379"/>
      <c r="BXG73" s="379"/>
      <c r="BXH73" s="379"/>
      <c r="BXI73" s="379"/>
      <c r="BXJ73" s="379"/>
      <c r="BXK73" s="379"/>
      <c r="BXL73" s="379"/>
      <c r="BXM73" s="379"/>
      <c r="BXN73" s="379"/>
      <c r="BXO73" s="379"/>
      <c r="BXP73" s="379"/>
      <c r="BXQ73" s="379"/>
      <c r="BXR73" s="379"/>
      <c r="BXS73" s="379"/>
      <c r="BXT73" s="379"/>
      <c r="BXU73" s="379"/>
      <c r="BXV73" s="379"/>
      <c r="BXW73" s="379"/>
      <c r="BXX73" s="379"/>
      <c r="BXY73" s="379"/>
      <c r="BXZ73" s="379"/>
      <c r="BYA73" s="379"/>
      <c r="BYB73" s="379"/>
      <c r="BYC73" s="379"/>
      <c r="BYD73" s="379"/>
      <c r="BYE73" s="379"/>
      <c r="BYF73" s="379"/>
      <c r="BYG73" s="379"/>
      <c r="BYH73" s="379"/>
      <c r="BYI73" s="379"/>
      <c r="BYJ73" s="379"/>
      <c r="BYK73" s="379"/>
      <c r="BYL73" s="379"/>
      <c r="BYM73" s="379"/>
      <c r="BYN73" s="379"/>
      <c r="BYO73" s="379"/>
      <c r="BYP73" s="379"/>
      <c r="BYQ73" s="379"/>
      <c r="BYR73" s="379"/>
      <c r="BYS73" s="379"/>
      <c r="BYT73" s="379"/>
      <c r="BYU73" s="379"/>
      <c r="BYV73" s="379"/>
      <c r="BYW73" s="379"/>
      <c r="BYX73" s="379"/>
      <c r="BYY73" s="379"/>
      <c r="BYZ73" s="379"/>
      <c r="BZA73" s="379"/>
      <c r="BZB73" s="379"/>
      <c r="BZC73" s="379"/>
      <c r="BZD73" s="379"/>
      <c r="BZE73" s="379"/>
      <c r="BZF73" s="379"/>
      <c r="BZG73" s="379"/>
      <c r="BZH73" s="379"/>
      <c r="BZI73" s="379"/>
      <c r="BZJ73" s="379"/>
      <c r="BZK73" s="379"/>
      <c r="BZL73" s="379"/>
      <c r="BZM73" s="379"/>
      <c r="BZN73" s="379"/>
      <c r="BZO73" s="379"/>
      <c r="BZP73" s="379"/>
      <c r="BZQ73" s="379"/>
      <c r="BZR73" s="379"/>
      <c r="BZS73" s="379"/>
      <c r="BZT73" s="379"/>
      <c r="BZU73" s="379"/>
      <c r="BZV73" s="379"/>
      <c r="BZW73" s="379"/>
      <c r="BZX73" s="379"/>
      <c r="BZY73" s="379"/>
      <c r="BZZ73" s="379"/>
      <c r="CAA73" s="379"/>
      <c r="CAB73" s="379"/>
      <c r="CAC73" s="379"/>
      <c r="CAD73" s="379"/>
      <c r="CAE73" s="379"/>
      <c r="CAF73" s="379"/>
      <c r="CAG73" s="379"/>
      <c r="CAH73" s="379"/>
      <c r="CAI73" s="379"/>
      <c r="CAJ73" s="379"/>
      <c r="CAK73" s="379"/>
      <c r="CAL73" s="379"/>
      <c r="CAM73" s="379"/>
      <c r="CAN73" s="379"/>
      <c r="CAO73" s="379"/>
      <c r="CAP73" s="379"/>
      <c r="CAQ73" s="379"/>
      <c r="CAR73" s="379"/>
      <c r="CAS73" s="379"/>
      <c r="CAT73" s="379"/>
      <c r="CAU73" s="379"/>
      <c r="CAV73" s="379"/>
      <c r="CAW73" s="379"/>
      <c r="CAX73" s="379"/>
      <c r="CAY73" s="379"/>
      <c r="CAZ73" s="379"/>
      <c r="CBA73" s="379"/>
      <c r="CBB73" s="379"/>
      <c r="CBC73" s="379"/>
      <c r="CBD73" s="379"/>
      <c r="CBE73" s="379"/>
      <c r="CBF73" s="379"/>
      <c r="CBG73" s="379"/>
      <c r="CBH73" s="379"/>
      <c r="CBI73" s="379"/>
      <c r="CBJ73" s="379"/>
      <c r="CBK73" s="379"/>
      <c r="CBL73" s="379"/>
      <c r="CBM73" s="379"/>
      <c r="CBN73" s="379"/>
      <c r="CBO73" s="379"/>
      <c r="CBP73" s="379"/>
      <c r="CBQ73" s="379"/>
      <c r="CBR73" s="379"/>
      <c r="CBS73" s="379"/>
      <c r="CBT73" s="379"/>
      <c r="CBU73" s="379"/>
      <c r="CBV73" s="379"/>
      <c r="CBW73" s="379"/>
      <c r="CBX73" s="379"/>
      <c r="CBY73" s="379"/>
      <c r="CBZ73" s="379"/>
      <c r="CCA73" s="379"/>
      <c r="CCB73" s="379"/>
      <c r="CCC73" s="379"/>
      <c r="CCD73" s="379"/>
      <c r="CCE73" s="379"/>
      <c r="CCF73" s="379"/>
      <c r="CCG73" s="379"/>
      <c r="CCH73" s="379"/>
      <c r="CCI73" s="379"/>
      <c r="CCJ73" s="379"/>
      <c r="CCK73" s="379"/>
      <c r="CCL73" s="379"/>
      <c r="CCM73" s="379"/>
      <c r="CCN73" s="379"/>
      <c r="CCO73" s="379"/>
      <c r="CCP73" s="379"/>
      <c r="CCQ73" s="379"/>
      <c r="CCR73" s="379"/>
      <c r="CCS73" s="379"/>
      <c r="CCT73" s="379"/>
      <c r="CCU73" s="379"/>
      <c r="CCV73" s="379"/>
      <c r="CCW73" s="379"/>
      <c r="CCX73" s="379"/>
      <c r="CCY73" s="379"/>
      <c r="CCZ73" s="379"/>
      <c r="CDA73" s="379"/>
      <c r="CDB73" s="379"/>
      <c r="CDC73" s="379"/>
      <c r="CDD73" s="379"/>
      <c r="CDE73" s="379"/>
      <c r="CDF73" s="379"/>
      <c r="CDG73" s="379"/>
      <c r="CDH73" s="379"/>
      <c r="CDI73" s="379"/>
      <c r="CDJ73" s="379"/>
      <c r="CDK73" s="379"/>
      <c r="CDL73" s="379"/>
      <c r="CDM73" s="379"/>
      <c r="CDN73" s="379"/>
      <c r="CDO73" s="379"/>
      <c r="CDP73" s="379"/>
      <c r="CDQ73" s="379"/>
      <c r="CDR73" s="379"/>
      <c r="CDS73" s="379"/>
      <c r="CDT73" s="379"/>
      <c r="CDU73" s="379"/>
      <c r="CDV73" s="379"/>
      <c r="CDW73" s="379"/>
      <c r="CDX73" s="379"/>
      <c r="CDY73" s="379"/>
      <c r="CDZ73" s="379"/>
      <c r="CEA73" s="379"/>
      <c r="CEB73" s="379"/>
      <c r="CEC73" s="379"/>
      <c r="CED73" s="379"/>
      <c r="CEE73" s="379"/>
      <c r="CEF73" s="379"/>
      <c r="CEG73" s="379"/>
      <c r="CEH73" s="379"/>
      <c r="CEI73" s="379"/>
      <c r="CEJ73" s="379"/>
      <c r="CEK73" s="379"/>
      <c r="CEL73" s="379"/>
      <c r="CEM73" s="379"/>
      <c r="CEN73" s="379"/>
      <c r="CEO73" s="379"/>
      <c r="CEP73" s="379"/>
      <c r="CEQ73" s="379"/>
      <c r="CER73" s="379"/>
      <c r="CES73" s="379"/>
      <c r="CET73" s="379"/>
      <c r="CEU73" s="379"/>
      <c r="CEV73" s="379"/>
      <c r="CEW73" s="379"/>
      <c r="CEX73" s="379"/>
      <c r="CEY73" s="379"/>
      <c r="CEZ73" s="379"/>
      <c r="CFA73" s="379"/>
      <c r="CFB73" s="379"/>
      <c r="CFC73" s="379"/>
      <c r="CFD73" s="379"/>
      <c r="CFE73" s="379"/>
      <c r="CFF73" s="379"/>
      <c r="CFG73" s="379"/>
      <c r="CFH73" s="379"/>
      <c r="CFI73" s="379"/>
      <c r="CFJ73" s="379"/>
      <c r="CFK73" s="379"/>
      <c r="CFL73" s="379"/>
      <c r="CFM73" s="379"/>
      <c r="CFN73" s="379"/>
      <c r="CFO73" s="379"/>
      <c r="CFP73" s="379"/>
      <c r="CFQ73" s="379"/>
      <c r="CFR73" s="379"/>
      <c r="CFS73" s="379"/>
      <c r="CFT73" s="379"/>
      <c r="CFU73" s="379"/>
      <c r="CFV73" s="379"/>
      <c r="CFW73" s="379"/>
      <c r="CFX73" s="379"/>
      <c r="CFY73" s="379"/>
      <c r="CFZ73" s="379"/>
      <c r="CGA73" s="379"/>
      <c r="CGB73" s="379"/>
      <c r="CGC73" s="379"/>
      <c r="CGD73" s="379"/>
      <c r="CGE73" s="379"/>
      <c r="CGF73" s="379"/>
      <c r="CGG73" s="379"/>
      <c r="CGH73" s="379"/>
      <c r="CGI73" s="379"/>
      <c r="CGJ73" s="379"/>
      <c r="CGK73" s="379"/>
      <c r="CGL73" s="379"/>
      <c r="CGM73" s="379"/>
      <c r="CGN73" s="379"/>
      <c r="CGO73" s="379"/>
      <c r="CGP73" s="379"/>
      <c r="CGQ73" s="379"/>
      <c r="CGR73" s="379"/>
      <c r="CGS73" s="379"/>
      <c r="CGT73" s="379"/>
      <c r="CGU73" s="379"/>
      <c r="CGV73" s="379"/>
      <c r="CGW73" s="379"/>
      <c r="CGX73" s="379"/>
      <c r="CGY73" s="379"/>
      <c r="CGZ73" s="379"/>
      <c r="CHA73" s="379"/>
      <c r="CHB73" s="379"/>
      <c r="CHC73" s="379"/>
      <c r="CHD73" s="379"/>
      <c r="CHE73" s="379"/>
      <c r="CHF73" s="379"/>
      <c r="CHG73" s="379"/>
      <c r="CHH73" s="379"/>
      <c r="CHI73" s="379"/>
      <c r="CHJ73" s="379"/>
      <c r="CHK73" s="379"/>
      <c r="CHL73" s="379"/>
      <c r="CHM73" s="379"/>
      <c r="CHN73" s="379"/>
      <c r="CHO73" s="379"/>
      <c r="CHP73" s="379"/>
      <c r="CHQ73" s="379"/>
      <c r="CHR73" s="379"/>
      <c r="CHS73" s="379"/>
      <c r="CHT73" s="379"/>
      <c r="CHU73" s="379"/>
      <c r="CHV73" s="379"/>
      <c r="CHW73" s="379"/>
      <c r="CHX73" s="379"/>
      <c r="CHY73" s="379"/>
      <c r="CHZ73" s="379"/>
      <c r="CIA73" s="379"/>
      <c r="CIB73" s="379"/>
      <c r="CIC73" s="379"/>
      <c r="CID73" s="379"/>
      <c r="CIE73" s="379"/>
      <c r="CIF73" s="379"/>
      <c r="CIG73" s="379"/>
      <c r="CIH73" s="379"/>
      <c r="CII73" s="379"/>
      <c r="CIJ73" s="379"/>
      <c r="CIK73" s="379"/>
      <c r="CIL73" s="379"/>
      <c r="CIM73" s="379"/>
      <c r="CIN73" s="379"/>
      <c r="CIO73" s="379"/>
      <c r="CIP73" s="379"/>
      <c r="CIQ73" s="379"/>
      <c r="CIR73" s="379"/>
      <c r="CIS73" s="379"/>
      <c r="CIT73" s="379"/>
      <c r="CIU73" s="379"/>
      <c r="CIV73" s="379"/>
      <c r="CIW73" s="379"/>
      <c r="CIX73" s="379"/>
      <c r="CIY73" s="379"/>
      <c r="CIZ73" s="379"/>
      <c r="CJA73" s="379"/>
      <c r="CJB73" s="379"/>
      <c r="CJC73" s="379"/>
      <c r="CJD73" s="379"/>
      <c r="CJE73" s="379"/>
      <c r="CJF73" s="379"/>
      <c r="CJG73" s="379"/>
      <c r="CJH73" s="379"/>
      <c r="CJI73" s="379"/>
      <c r="CJJ73" s="379"/>
      <c r="CJK73" s="379"/>
      <c r="CJL73" s="379"/>
      <c r="CJM73" s="379"/>
      <c r="CJN73" s="379"/>
      <c r="CJO73" s="379"/>
      <c r="CJP73" s="379"/>
      <c r="CJQ73" s="379"/>
      <c r="CJR73" s="379"/>
      <c r="CJS73" s="379"/>
      <c r="CJT73" s="379"/>
      <c r="CJU73" s="379"/>
      <c r="CJV73" s="379"/>
      <c r="CJW73" s="379"/>
      <c r="CJX73" s="379"/>
      <c r="CJY73" s="379"/>
      <c r="CJZ73" s="379"/>
      <c r="CKA73" s="379"/>
      <c r="CKB73" s="379"/>
      <c r="CKC73" s="379"/>
      <c r="CKD73" s="379"/>
      <c r="CKE73" s="379"/>
      <c r="CKF73" s="379"/>
      <c r="CKG73" s="379"/>
      <c r="CKH73" s="379"/>
      <c r="CKI73" s="379"/>
      <c r="CKJ73" s="379"/>
      <c r="CKK73" s="379"/>
      <c r="CKL73" s="379"/>
      <c r="CKM73" s="379"/>
      <c r="CKN73" s="379"/>
      <c r="CKO73" s="379"/>
      <c r="CKP73" s="379"/>
      <c r="CKQ73" s="379"/>
      <c r="CKR73" s="379"/>
      <c r="CKS73" s="379"/>
      <c r="CKT73" s="379"/>
      <c r="CKU73" s="379"/>
      <c r="CKV73" s="379"/>
      <c r="CKW73" s="379"/>
      <c r="CKX73" s="379"/>
      <c r="CKY73" s="379"/>
      <c r="CKZ73" s="379"/>
      <c r="CLA73" s="379"/>
      <c r="CLB73" s="379"/>
      <c r="CLC73" s="379"/>
      <c r="CLD73" s="379"/>
      <c r="CLE73" s="379"/>
      <c r="CLF73" s="379"/>
      <c r="CLG73" s="379"/>
      <c r="CLH73" s="379"/>
      <c r="CLI73" s="379"/>
      <c r="CLJ73" s="379"/>
      <c r="CLK73" s="379"/>
      <c r="CLL73" s="379"/>
      <c r="CLM73" s="379"/>
      <c r="CLN73" s="379"/>
      <c r="CLO73" s="379"/>
      <c r="CLP73" s="379"/>
      <c r="CLQ73" s="379"/>
      <c r="CLR73" s="379"/>
      <c r="CLS73" s="379"/>
      <c r="CLT73" s="379"/>
      <c r="CLU73" s="379"/>
      <c r="CLV73" s="379"/>
      <c r="CLW73" s="379"/>
      <c r="CLX73" s="379"/>
      <c r="CLY73" s="379"/>
      <c r="CLZ73" s="379"/>
      <c r="CMA73" s="379"/>
      <c r="CMB73" s="379"/>
      <c r="CMC73" s="379"/>
      <c r="CMD73" s="379"/>
      <c r="CME73" s="379"/>
      <c r="CMF73" s="379"/>
      <c r="CMG73" s="379"/>
      <c r="CMH73" s="379"/>
      <c r="CMI73" s="379"/>
      <c r="CMJ73" s="379"/>
      <c r="CMK73" s="379"/>
      <c r="CML73" s="379"/>
      <c r="CMM73" s="379"/>
      <c r="CMN73" s="379"/>
      <c r="CMO73" s="379"/>
      <c r="CMP73" s="379"/>
      <c r="CMQ73" s="379"/>
      <c r="CMR73" s="379"/>
      <c r="CMS73" s="379"/>
      <c r="CMT73" s="379"/>
      <c r="CMU73" s="379"/>
      <c r="CMV73" s="379"/>
      <c r="CMW73" s="379"/>
      <c r="CMX73" s="379"/>
      <c r="CMY73" s="379"/>
      <c r="CMZ73" s="379"/>
      <c r="CNA73" s="379"/>
      <c r="CNB73" s="379"/>
      <c r="CNC73" s="379"/>
      <c r="CND73" s="379"/>
      <c r="CNE73" s="379"/>
      <c r="CNF73" s="379"/>
      <c r="CNG73" s="379"/>
      <c r="CNH73" s="379"/>
      <c r="CNI73" s="379"/>
      <c r="CNJ73" s="379"/>
      <c r="CNK73" s="379"/>
      <c r="CNL73" s="379"/>
      <c r="CNM73" s="379"/>
      <c r="CNN73" s="379"/>
      <c r="CNO73" s="379"/>
      <c r="CNP73" s="379"/>
      <c r="CNQ73" s="379"/>
      <c r="CNR73" s="379"/>
      <c r="CNS73" s="379"/>
      <c r="CNT73" s="379"/>
      <c r="CNU73" s="379"/>
      <c r="CNV73" s="379"/>
      <c r="CNW73" s="379"/>
      <c r="CNX73" s="379"/>
      <c r="CNY73" s="379"/>
      <c r="CNZ73" s="379"/>
      <c r="COA73" s="379"/>
      <c r="COB73" s="379"/>
      <c r="COC73" s="379"/>
      <c r="COD73" s="379"/>
      <c r="COE73" s="379"/>
      <c r="COF73" s="379"/>
      <c r="COG73" s="379"/>
      <c r="COH73" s="379"/>
      <c r="COI73" s="379"/>
      <c r="COJ73" s="379"/>
      <c r="COK73" s="379"/>
      <c r="COL73" s="379"/>
      <c r="COM73" s="379"/>
      <c r="CON73" s="379"/>
      <c r="COO73" s="379"/>
      <c r="COP73" s="379"/>
      <c r="COQ73" s="379"/>
      <c r="COR73" s="379"/>
      <c r="COS73" s="379"/>
      <c r="COT73" s="379"/>
      <c r="COU73" s="379"/>
      <c r="COV73" s="379"/>
      <c r="COW73" s="379"/>
      <c r="COX73" s="379"/>
      <c r="COY73" s="379"/>
      <c r="COZ73" s="379"/>
      <c r="CPA73" s="379"/>
      <c r="CPB73" s="379"/>
      <c r="CPC73" s="379"/>
      <c r="CPD73" s="379"/>
      <c r="CPE73" s="379"/>
      <c r="CPF73" s="379"/>
      <c r="CPG73" s="379"/>
      <c r="CPH73" s="379"/>
      <c r="CPI73" s="379"/>
      <c r="CPJ73" s="379"/>
      <c r="CPK73" s="379"/>
      <c r="CPL73" s="379"/>
      <c r="CPM73" s="379"/>
      <c r="CPN73" s="379"/>
      <c r="CPO73" s="379"/>
      <c r="CPP73" s="379"/>
      <c r="CPQ73" s="379"/>
      <c r="CPR73" s="379"/>
      <c r="CPS73" s="379"/>
      <c r="CPT73" s="379"/>
      <c r="CPU73" s="379"/>
      <c r="CPV73" s="379"/>
      <c r="CPW73" s="379"/>
      <c r="CPX73" s="379"/>
      <c r="CPY73" s="379"/>
      <c r="CPZ73" s="379"/>
      <c r="CQA73" s="379"/>
      <c r="CQB73" s="379"/>
      <c r="CQC73" s="379"/>
      <c r="CQD73" s="379"/>
      <c r="CQE73" s="379"/>
      <c r="CQF73" s="379"/>
      <c r="CQG73" s="379"/>
      <c r="CQH73" s="379"/>
      <c r="CQI73" s="379"/>
      <c r="CQJ73" s="379"/>
      <c r="CQK73" s="379"/>
      <c r="CQL73" s="379"/>
      <c r="CQM73" s="379"/>
      <c r="CQN73" s="379"/>
      <c r="CQO73" s="379"/>
      <c r="CQP73" s="379"/>
      <c r="CQQ73" s="379"/>
      <c r="CQR73" s="379"/>
      <c r="CQS73" s="379"/>
      <c r="CQT73" s="379"/>
      <c r="CQU73" s="379"/>
      <c r="CQV73" s="379"/>
      <c r="CQW73" s="379"/>
      <c r="CQX73" s="379"/>
      <c r="CQY73" s="379"/>
      <c r="CQZ73" s="379"/>
      <c r="CRA73" s="379"/>
      <c r="CRB73" s="379"/>
      <c r="CRC73" s="379"/>
      <c r="CRD73" s="379"/>
      <c r="CRE73" s="379"/>
      <c r="CRF73" s="379"/>
      <c r="CRG73" s="379"/>
      <c r="CRH73" s="379"/>
      <c r="CRI73" s="379"/>
      <c r="CRJ73" s="379"/>
      <c r="CRK73" s="379"/>
      <c r="CRL73" s="379"/>
      <c r="CRM73" s="379"/>
      <c r="CRN73" s="379"/>
      <c r="CRO73" s="379"/>
      <c r="CRP73" s="379"/>
      <c r="CRQ73" s="379"/>
      <c r="CRR73" s="379"/>
      <c r="CRS73" s="379"/>
      <c r="CRT73" s="379"/>
      <c r="CRU73" s="379"/>
      <c r="CRV73" s="379"/>
      <c r="CRW73" s="379"/>
      <c r="CRX73" s="379"/>
      <c r="CRY73" s="379"/>
      <c r="CRZ73" s="379"/>
      <c r="CSA73" s="379"/>
      <c r="CSB73" s="379"/>
      <c r="CSC73" s="379"/>
      <c r="CSD73" s="379"/>
      <c r="CSE73" s="379"/>
      <c r="CSF73" s="379"/>
      <c r="CSG73" s="379"/>
      <c r="CSH73" s="379"/>
      <c r="CSI73" s="379"/>
      <c r="CSJ73" s="379"/>
      <c r="CSK73" s="379"/>
      <c r="CSL73" s="379"/>
      <c r="CSM73" s="379"/>
      <c r="CSN73" s="379"/>
      <c r="CSO73" s="379"/>
      <c r="CSP73" s="379"/>
      <c r="CSQ73" s="379"/>
      <c r="CSR73" s="379"/>
      <c r="CSS73" s="379"/>
      <c r="CST73" s="379"/>
      <c r="CSU73" s="379"/>
      <c r="CSV73" s="379"/>
      <c r="CSW73" s="379"/>
      <c r="CSX73" s="379"/>
      <c r="CSY73" s="379"/>
      <c r="CSZ73" s="379"/>
      <c r="CTA73" s="379"/>
      <c r="CTB73" s="379"/>
      <c r="CTC73" s="379"/>
      <c r="CTD73" s="379"/>
      <c r="CTE73" s="379"/>
      <c r="CTF73" s="379"/>
      <c r="CTG73" s="379"/>
      <c r="CTH73" s="379"/>
      <c r="CTI73" s="379"/>
      <c r="CTJ73" s="379"/>
      <c r="CTK73" s="379"/>
      <c r="CTL73" s="379"/>
      <c r="CTM73" s="379"/>
      <c r="CTN73" s="379"/>
      <c r="CTO73" s="379"/>
      <c r="CTP73" s="379"/>
      <c r="CTQ73" s="379"/>
      <c r="CTR73" s="379"/>
      <c r="CTS73" s="379"/>
      <c r="CTT73" s="379"/>
      <c r="CTU73" s="379"/>
      <c r="CTV73" s="379"/>
      <c r="CTW73" s="379"/>
      <c r="CTX73" s="379"/>
      <c r="CTY73" s="379"/>
      <c r="CTZ73" s="379"/>
      <c r="CUA73" s="379"/>
      <c r="CUB73" s="379"/>
      <c r="CUC73" s="379"/>
      <c r="CUD73" s="379"/>
      <c r="CUE73" s="379"/>
      <c r="CUF73" s="379"/>
      <c r="CUG73" s="379"/>
      <c r="CUH73" s="379"/>
      <c r="CUI73" s="379"/>
      <c r="CUJ73" s="379"/>
      <c r="CUK73" s="379"/>
      <c r="CUL73" s="379"/>
      <c r="CUM73" s="379"/>
      <c r="CUN73" s="379"/>
      <c r="CUO73" s="379"/>
      <c r="CUP73" s="379"/>
      <c r="CUQ73" s="379"/>
      <c r="CUR73" s="379"/>
      <c r="CUS73" s="379"/>
      <c r="CUT73" s="379"/>
      <c r="CUU73" s="379"/>
      <c r="CUV73" s="379"/>
      <c r="CUW73" s="379"/>
      <c r="CUX73" s="379"/>
      <c r="CUY73" s="379"/>
      <c r="CUZ73" s="379"/>
      <c r="CVA73" s="379"/>
      <c r="CVB73" s="379"/>
      <c r="CVC73" s="379"/>
      <c r="CVD73" s="379"/>
      <c r="CVE73" s="379"/>
      <c r="CVF73" s="379"/>
      <c r="CVG73" s="379"/>
      <c r="CVH73" s="379"/>
      <c r="CVI73" s="379"/>
      <c r="CVJ73" s="379"/>
      <c r="CVK73" s="379"/>
      <c r="CVL73" s="379"/>
      <c r="CVM73" s="379"/>
      <c r="CVN73" s="379"/>
      <c r="CVO73" s="379"/>
      <c r="CVP73" s="379"/>
      <c r="CVQ73" s="379"/>
      <c r="CVR73" s="379"/>
      <c r="CVS73" s="379"/>
      <c r="CVT73" s="379"/>
      <c r="CVU73" s="379"/>
      <c r="CVV73" s="379"/>
      <c r="CVW73" s="379"/>
      <c r="CVX73" s="379"/>
      <c r="CVY73" s="379"/>
      <c r="CVZ73" s="379"/>
      <c r="CWA73" s="379"/>
      <c r="CWB73" s="379"/>
      <c r="CWC73" s="379"/>
      <c r="CWD73" s="379"/>
      <c r="CWE73" s="379"/>
      <c r="CWF73" s="379"/>
      <c r="CWG73" s="379"/>
      <c r="CWH73" s="379"/>
      <c r="CWI73" s="379"/>
      <c r="CWJ73" s="379"/>
      <c r="CWK73" s="379"/>
      <c r="CWL73" s="379"/>
      <c r="CWM73" s="379"/>
      <c r="CWN73" s="379"/>
      <c r="CWO73" s="379"/>
      <c r="CWP73" s="379"/>
      <c r="CWQ73" s="379"/>
      <c r="CWR73" s="379"/>
      <c r="CWS73" s="379"/>
      <c r="CWT73" s="379"/>
      <c r="CWU73" s="379"/>
      <c r="CWV73" s="379"/>
      <c r="CWW73" s="379"/>
      <c r="CWX73" s="379"/>
      <c r="CWY73" s="379"/>
      <c r="CWZ73" s="379"/>
      <c r="CXA73" s="379"/>
      <c r="CXB73" s="379"/>
      <c r="CXC73" s="379"/>
      <c r="CXD73" s="379"/>
      <c r="CXE73" s="379"/>
      <c r="CXF73" s="379"/>
      <c r="CXG73" s="379"/>
      <c r="CXH73" s="379"/>
      <c r="CXI73" s="379"/>
      <c r="CXJ73" s="379"/>
      <c r="CXK73" s="379"/>
      <c r="CXL73" s="379"/>
      <c r="CXM73" s="379"/>
      <c r="CXN73" s="379"/>
      <c r="CXO73" s="379"/>
      <c r="CXP73" s="379"/>
      <c r="CXQ73" s="379"/>
      <c r="CXR73" s="379"/>
      <c r="CXS73" s="379"/>
      <c r="CXT73" s="379"/>
      <c r="CXU73" s="379"/>
      <c r="CXV73" s="379"/>
      <c r="CXW73" s="379"/>
      <c r="CXX73" s="379"/>
      <c r="CXY73" s="379"/>
      <c r="CXZ73" s="379"/>
      <c r="CYA73" s="379"/>
      <c r="CYB73" s="379"/>
      <c r="CYC73" s="379"/>
      <c r="CYD73" s="379"/>
      <c r="CYE73" s="379"/>
      <c r="CYF73" s="379"/>
      <c r="CYG73" s="379"/>
      <c r="CYH73" s="379"/>
      <c r="CYI73" s="379"/>
      <c r="CYJ73" s="379"/>
      <c r="CYK73" s="379"/>
      <c r="CYL73" s="379"/>
      <c r="CYM73" s="379"/>
      <c r="CYN73" s="379"/>
      <c r="CYO73" s="379"/>
      <c r="CYP73" s="379"/>
      <c r="CYQ73" s="379"/>
      <c r="CYR73" s="379"/>
      <c r="CYS73" s="379"/>
      <c r="CYT73" s="379"/>
      <c r="CYU73" s="379"/>
      <c r="CYV73" s="379"/>
      <c r="CYW73" s="379"/>
      <c r="CYX73" s="379"/>
      <c r="CYY73" s="379"/>
      <c r="CYZ73" s="379"/>
      <c r="CZA73" s="379"/>
      <c r="CZB73" s="379"/>
      <c r="CZC73" s="379"/>
      <c r="CZD73" s="379"/>
      <c r="CZE73" s="379"/>
      <c r="CZF73" s="379"/>
      <c r="CZG73" s="379"/>
      <c r="CZH73" s="379"/>
      <c r="CZI73" s="379"/>
      <c r="CZJ73" s="379"/>
      <c r="CZK73" s="379"/>
      <c r="CZL73" s="379"/>
      <c r="CZM73" s="379"/>
      <c r="CZN73" s="379"/>
      <c r="CZO73" s="379"/>
      <c r="CZP73" s="379"/>
      <c r="CZQ73" s="379"/>
      <c r="CZR73" s="379"/>
      <c r="CZS73" s="379"/>
      <c r="CZT73" s="379"/>
      <c r="CZU73" s="379"/>
      <c r="CZV73" s="379"/>
      <c r="CZW73" s="379"/>
      <c r="CZX73" s="379"/>
      <c r="CZY73" s="379"/>
      <c r="CZZ73" s="379"/>
      <c r="DAA73" s="379"/>
      <c r="DAB73" s="379"/>
      <c r="DAC73" s="379"/>
      <c r="DAD73" s="379"/>
      <c r="DAE73" s="379"/>
      <c r="DAF73" s="379"/>
      <c r="DAG73" s="379"/>
      <c r="DAH73" s="379"/>
      <c r="DAI73" s="379"/>
      <c r="DAJ73" s="379"/>
      <c r="DAK73" s="379"/>
      <c r="DAL73" s="379"/>
      <c r="DAM73" s="379"/>
      <c r="DAN73" s="379"/>
      <c r="DAO73" s="379"/>
      <c r="DAP73" s="379"/>
      <c r="DAQ73" s="379"/>
      <c r="DAR73" s="379"/>
      <c r="DAS73" s="379"/>
      <c r="DAT73" s="379"/>
      <c r="DAU73" s="379"/>
      <c r="DAV73" s="379"/>
      <c r="DAW73" s="379"/>
      <c r="DAX73" s="379"/>
      <c r="DAY73" s="379"/>
      <c r="DAZ73" s="379"/>
      <c r="DBA73" s="379"/>
      <c r="DBB73" s="379"/>
      <c r="DBC73" s="379"/>
      <c r="DBD73" s="379"/>
      <c r="DBE73" s="379"/>
      <c r="DBF73" s="379"/>
      <c r="DBG73" s="379"/>
      <c r="DBH73" s="379"/>
      <c r="DBI73" s="379"/>
      <c r="DBJ73" s="379"/>
      <c r="DBK73" s="379"/>
      <c r="DBL73" s="379"/>
      <c r="DBM73" s="379"/>
      <c r="DBN73" s="379"/>
      <c r="DBO73" s="379"/>
      <c r="DBP73" s="379"/>
      <c r="DBQ73" s="379"/>
      <c r="DBR73" s="379"/>
      <c r="DBS73" s="379"/>
      <c r="DBT73" s="379"/>
      <c r="DBU73" s="379"/>
      <c r="DBV73" s="379"/>
      <c r="DBW73" s="379"/>
      <c r="DBX73" s="379"/>
      <c r="DBY73" s="379"/>
      <c r="DBZ73" s="379"/>
      <c r="DCA73" s="379"/>
      <c r="DCB73" s="379"/>
      <c r="DCC73" s="379"/>
      <c r="DCD73" s="379"/>
      <c r="DCE73" s="379"/>
      <c r="DCF73" s="379"/>
      <c r="DCG73" s="379"/>
      <c r="DCH73" s="379"/>
      <c r="DCI73" s="379"/>
      <c r="DCJ73" s="379"/>
      <c r="DCK73" s="379"/>
      <c r="DCL73" s="379"/>
      <c r="DCM73" s="379"/>
      <c r="DCN73" s="379"/>
      <c r="DCO73" s="379"/>
      <c r="DCP73" s="379"/>
      <c r="DCQ73" s="379"/>
      <c r="DCR73" s="379"/>
      <c r="DCS73" s="379"/>
      <c r="DCT73" s="379"/>
      <c r="DCU73" s="379"/>
      <c r="DCV73" s="379"/>
      <c r="DCW73" s="379"/>
      <c r="DCX73" s="379"/>
      <c r="DCY73" s="379"/>
      <c r="DCZ73" s="379"/>
      <c r="DDA73" s="379"/>
      <c r="DDB73" s="379"/>
      <c r="DDC73" s="379"/>
      <c r="DDD73" s="379"/>
      <c r="DDE73" s="379"/>
      <c r="DDF73" s="379"/>
      <c r="DDG73" s="379"/>
      <c r="DDH73" s="379"/>
      <c r="DDI73" s="379"/>
      <c r="DDJ73" s="379"/>
      <c r="DDK73" s="379"/>
      <c r="DDL73" s="379"/>
      <c r="DDM73" s="379"/>
      <c r="DDN73" s="379"/>
      <c r="DDO73" s="379"/>
      <c r="DDP73" s="379"/>
      <c r="DDQ73" s="379"/>
      <c r="DDR73" s="379"/>
      <c r="DDS73" s="379"/>
      <c r="DDT73" s="379"/>
      <c r="DDU73" s="379"/>
      <c r="DDV73" s="379"/>
      <c r="DDW73" s="379"/>
      <c r="DDX73" s="379"/>
      <c r="DDY73" s="379"/>
      <c r="DDZ73" s="379"/>
      <c r="DEA73" s="379"/>
      <c r="DEB73" s="379"/>
      <c r="DEC73" s="379"/>
      <c r="DED73" s="379"/>
      <c r="DEE73" s="379"/>
      <c r="DEF73" s="379"/>
      <c r="DEG73" s="379"/>
      <c r="DEH73" s="379"/>
      <c r="DEI73" s="379"/>
      <c r="DEJ73" s="379"/>
      <c r="DEK73" s="379"/>
      <c r="DEL73" s="379"/>
      <c r="DEM73" s="379"/>
      <c r="DEN73" s="379"/>
      <c r="DEO73" s="379"/>
      <c r="DEP73" s="379"/>
      <c r="DEQ73" s="379"/>
      <c r="DER73" s="379"/>
      <c r="DES73" s="379"/>
      <c r="DET73" s="379"/>
      <c r="DEU73" s="379"/>
      <c r="DEV73" s="379"/>
      <c r="DEW73" s="379"/>
      <c r="DEX73" s="379"/>
      <c r="DEY73" s="379"/>
      <c r="DEZ73" s="379"/>
      <c r="DFA73" s="379"/>
      <c r="DFB73" s="379"/>
      <c r="DFC73" s="379"/>
      <c r="DFD73" s="379"/>
      <c r="DFE73" s="379"/>
      <c r="DFF73" s="379"/>
      <c r="DFG73" s="379"/>
      <c r="DFH73" s="379"/>
      <c r="DFI73" s="379"/>
      <c r="DFJ73" s="379"/>
      <c r="DFK73" s="379"/>
      <c r="DFL73" s="379"/>
      <c r="DFM73" s="379"/>
      <c r="DFN73" s="379"/>
      <c r="DFO73" s="379"/>
      <c r="DFP73" s="379"/>
      <c r="DFQ73" s="379"/>
      <c r="DFR73" s="379"/>
      <c r="DFS73" s="379"/>
      <c r="DFT73" s="379"/>
      <c r="DFU73" s="379"/>
      <c r="DFV73" s="379"/>
      <c r="DFW73" s="379"/>
      <c r="DFX73" s="379"/>
      <c r="DFY73" s="379"/>
      <c r="DFZ73" s="379"/>
      <c r="DGA73" s="379"/>
      <c r="DGB73" s="379"/>
      <c r="DGC73" s="379"/>
      <c r="DGD73" s="379"/>
      <c r="DGE73" s="379"/>
      <c r="DGF73" s="379"/>
      <c r="DGG73" s="379"/>
      <c r="DGH73" s="379"/>
      <c r="DGI73" s="379"/>
      <c r="DGJ73" s="379"/>
      <c r="DGK73" s="379"/>
      <c r="DGL73" s="379"/>
      <c r="DGM73" s="379"/>
      <c r="DGN73" s="379"/>
      <c r="DGO73" s="379"/>
      <c r="DGP73" s="379"/>
      <c r="DGQ73" s="379"/>
      <c r="DGR73" s="379"/>
      <c r="DGS73" s="379"/>
      <c r="DGT73" s="379"/>
      <c r="DGU73" s="379"/>
      <c r="DGV73" s="379"/>
      <c r="DGW73" s="379"/>
      <c r="DGX73" s="379"/>
      <c r="DGY73" s="379"/>
      <c r="DGZ73" s="379"/>
      <c r="DHA73" s="379"/>
      <c r="DHB73" s="379"/>
      <c r="DHC73" s="379"/>
      <c r="DHD73" s="379"/>
      <c r="DHE73" s="379"/>
      <c r="DHF73" s="379"/>
      <c r="DHG73" s="379"/>
      <c r="DHH73" s="379"/>
      <c r="DHI73" s="379"/>
      <c r="DHJ73" s="379"/>
      <c r="DHK73" s="379"/>
      <c r="DHL73" s="379"/>
      <c r="DHM73" s="379"/>
      <c r="DHN73" s="379"/>
      <c r="DHO73" s="379"/>
      <c r="DHP73" s="379"/>
      <c r="DHQ73" s="379"/>
      <c r="DHR73" s="379"/>
      <c r="DHS73" s="379"/>
      <c r="DHT73" s="379"/>
      <c r="DHU73" s="379"/>
      <c r="DHV73" s="379"/>
      <c r="DHW73" s="379"/>
      <c r="DHX73" s="379"/>
      <c r="DHY73" s="379"/>
      <c r="DHZ73" s="379"/>
      <c r="DIA73" s="379"/>
      <c r="DIB73" s="379"/>
      <c r="DIC73" s="379"/>
      <c r="DID73" s="379"/>
      <c r="DIE73" s="379"/>
      <c r="DIF73" s="379"/>
      <c r="DIG73" s="379"/>
      <c r="DIH73" s="379"/>
      <c r="DII73" s="379"/>
      <c r="DIJ73" s="379"/>
      <c r="DIK73" s="379"/>
      <c r="DIL73" s="379"/>
      <c r="DIM73" s="379"/>
      <c r="DIN73" s="379"/>
      <c r="DIO73" s="379"/>
      <c r="DIP73" s="379"/>
      <c r="DIQ73" s="379"/>
      <c r="DIR73" s="379"/>
      <c r="DIS73" s="379"/>
      <c r="DIT73" s="379"/>
      <c r="DIU73" s="379"/>
      <c r="DIV73" s="379"/>
      <c r="DIW73" s="379"/>
      <c r="DIX73" s="379"/>
      <c r="DIY73" s="379"/>
      <c r="DIZ73" s="379"/>
      <c r="DJA73" s="379"/>
      <c r="DJB73" s="379"/>
      <c r="DJC73" s="379"/>
      <c r="DJD73" s="379"/>
      <c r="DJE73" s="379"/>
      <c r="DJF73" s="379"/>
      <c r="DJG73" s="379"/>
      <c r="DJH73" s="379"/>
      <c r="DJI73" s="379"/>
      <c r="DJJ73" s="379"/>
      <c r="DJK73" s="379"/>
      <c r="DJL73" s="379"/>
      <c r="DJM73" s="379"/>
      <c r="DJN73" s="379"/>
      <c r="DJO73" s="379"/>
      <c r="DJP73" s="379"/>
      <c r="DJQ73" s="379"/>
      <c r="DJR73" s="379"/>
      <c r="DJS73" s="379"/>
      <c r="DJT73" s="379"/>
      <c r="DJU73" s="379"/>
      <c r="DJV73" s="379"/>
      <c r="DJW73" s="379"/>
      <c r="DJX73" s="379"/>
      <c r="DJY73" s="379"/>
      <c r="DJZ73" s="379"/>
      <c r="DKA73" s="379"/>
      <c r="DKB73" s="379"/>
      <c r="DKC73" s="379"/>
      <c r="DKD73" s="379"/>
      <c r="DKE73" s="379"/>
      <c r="DKF73" s="379"/>
      <c r="DKG73" s="379"/>
      <c r="DKH73" s="379"/>
      <c r="DKI73" s="379"/>
      <c r="DKJ73" s="379"/>
      <c r="DKK73" s="379"/>
      <c r="DKL73" s="379"/>
      <c r="DKM73" s="379"/>
      <c r="DKN73" s="379"/>
      <c r="DKO73" s="379"/>
      <c r="DKP73" s="379"/>
      <c r="DKQ73" s="379"/>
      <c r="DKR73" s="379"/>
      <c r="DKS73" s="379"/>
      <c r="DKT73" s="379"/>
      <c r="DKU73" s="379"/>
      <c r="DKV73" s="379"/>
      <c r="DKW73" s="379"/>
      <c r="DKX73" s="379"/>
      <c r="DKY73" s="379"/>
      <c r="DKZ73" s="379"/>
      <c r="DLA73" s="379"/>
      <c r="DLB73" s="379"/>
      <c r="DLC73" s="379"/>
      <c r="DLD73" s="379"/>
      <c r="DLE73" s="379"/>
      <c r="DLF73" s="379"/>
      <c r="DLG73" s="379"/>
      <c r="DLH73" s="379"/>
      <c r="DLI73" s="379"/>
      <c r="DLJ73" s="379"/>
      <c r="DLK73" s="379"/>
      <c r="DLL73" s="379"/>
      <c r="DLM73" s="379"/>
      <c r="DLN73" s="379"/>
      <c r="DLO73" s="379"/>
      <c r="DLP73" s="379"/>
      <c r="DLQ73" s="379"/>
      <c r="DLR73" s="379"/>
      <c r="DLS73" s="379"/>
      <c r="DLT73" s="379"/>
      <c r="DLU73" s="379"/>
      <c r="DLV73" s="379"/>
      <c r="DLW73" s="379"/>
      <c r="DLX73" s="379"/>
      <c r="DLY73" s="379"/>
      <c r="DLZ73" s="379"/>
      <c r="DMA73" s="379"/>
      <c r="DMB73" s="379"/>
      <c r="DMC73" s="379"/>
      <c r="DMD73" s="379"/>
      <c r="DME73" s="379"/>
      <c r="DMF73" s="379"/>
      <c r="DMG73" s="379"/>
      <c r="DMH73" s="379"/>
      <c r="DMI73" s="379"/>
      <c r="DMJ73" s="379"/>
      <c r="DMK73" s="379"/>
      <c r="DML73" s="379"/>
      <c r="DMM73" s="379"/>
      <c r="DMN73" s="379"/>
      <c r="DMO73" s="379"/>
      <c r="DMP73" s="379"/>
      <c r="DMQ73" s="379"/>
      <c r="DMR73" s="379"/>
      <c r="DMS73" s="379"/>
      <c r="DMT73" s="379"/>
      <c r="DMU73" s="379"/>
      <c r="DMV73" s="379"/>
      <c r="DMW73" s="379"/>
      <c r="DMX73" s="379"/>
      <c r="DMY73" s="379"/>
      <c r="DMZ73" s="379"/>
      <c r="DNA73" s="379"/>
      <c r="DNB73" s="379"/>
      <c r="DNC73" s="379"/>
      <c r="DND73" s="379"/>
      <c r="DNE73" s="379"/>
      <c r="DNF73" s="379"/>
      <c r="DNG73" s="379"/>
      <c r="DNH73" s="379"/>
      <c r="DNI73" s="379"/>
      <c r="DNJ73" s="379"/>
      <c r="DNK73" s="379"/>
      <c r="DNL73" s="379"/>
      <c r="DNM73" s="379"/>
      <c r="DNN73" s="379"/>
      <c r="DNO73" s="379"/>
      <c r="DNP73" s="379"/>
      <c r="DNQ73" s="379"/>
      <c r="DNR73" s="379"/>
      <c r="DNS73" s="379"/>
      <c r="DNT73" s="379"/>
      <c r="DNU73" s="379"/>
      <c r="DNV73" s="379"/>
      <c r="DNW73" s="379"/>
      <c r="DNX73" s="379"/>
      <c r="DNY73" s="379"/>
      <c r="DNZ73" s="379"/>
      <c r="DOA73" s="379"/>
      <c r="DOB73" s="379"/>
      <c r="DOC73" s="379"/>
      <c r="DOD73" s="379"/>
      <c r="DOE73" s="379"/>
      <c r="DOF73" s="379"/>
      <c r="DOG73" s="379"/>
      <c r="DOH73" s="379"/>
      <c r="DOI73" s="379"/>
      <c r="DOJ73" s="379"/>
      <c r="DOK73" s="379"/>
      <c r="DOL73" s="379"/>
      <c r="DOM73" s="379"/>
      <c r="DON73" s="379"/>
      <c r="DOO73" s="379"/>
      <c r="DOP73" s="379"/>
      <c r="DOQ73" s="379"/>
      <c r="DOR73" s="379"/>
      <c r="DOS73" s="379"/>
      <c r="DOT73" s="379"/>
      <c r="DOU73" s="379"/>
      <c r="DOV73" s="379"/>
      <c r="DOW73" s="379"/>
      <c r="DOX73" s="379"/>
      <c r="DOY73" s="379"/>
      <c r="DOZ73" s="379"/>
      <c r="DPA73" s="379"/>
      <c r="DPB73" s="379"/>
      <c r="DPC73" s="379"/>
      <c r="DPD73" s="379"/>
      <c r="DPE73" s="379"/>
      <c r="DPF73" s="379"/>
      <c r="DPG73" s="379"/>
      <c r="DPH73" s="379"/>
      <c r="DPI73" s="379"/>
      <c r="DPJ73" s="379"/>
      <c r="DPK73" s="379"/>
      <c r="DPL73" s="379"/>
      <c r="DPM73" s="379"/>
      <c r="DPN73" s="379"/>
      <c r="DPO73" s="379"/>
      <c r="DPP73" s="379"/>
      <c r="DPQ73" s="379"/>
      <c r="DPR73" s="379"/>
      <c r="DPS73" s="379"/>
      <c r="DPT73" s="379"/>
      <c r="DPU73" s="379"/>
      <c r="DPV73" s="379"/>
      <c r="DPW73" s="379"/>
      <c r="DPX73" s="379"/>
      <c r="DPY73" s="379"/>
      <c r="DPZ73" s="379"/>
      <c r="DQA73" s="379"/>
      <c r="DQB73" s="379"/>
      <c r="DQC73" s="379"/>
      <c r="DQD73" s="379"/>
      <c r="DQE73" s="379"/>
      <c r="DQF73" s="379"/>
      <c r="DQG73" s="379"/>
      <c r="DQH73" s="379"/>
      <c r="DQI73" s="379"/>
      <c r="DQJ73" s="379"/>
      <c r="DQK73" s="379"/>
      <c r="DQL73" s="379"/>
      <c r="DQM73" s="379"/>
      <c r="DQN73" s="379"/>
      <c r="DQO73" s="379"/>
      <c r="DQP73" s="379"/>
      <c r="DQQ73" s="379"/>
      <c r="DQR73" s="379"/>
      <c r="DQS73" s="379"/>
      <c r="DQT73" s="379"/>
      <c r="DQU73" s="379"/>
      <c r="DQV73" s="379"/>
      <c r="DQW73" s="379"/>
      <c r="DQX73" s="379"/>
      <c r="DQY73" s="379"/>
      <c r="DQZ73" s="379"/>
      <c r="DRA73" s="379"/>
      <c r="DRB73" s="379"/>
      <c r="DRC73" s="379"/>
      <c r="DRD73" s="379"/>
      <c r="DRE73" s="379"/>
      <c r="DRF73" s="379"/>
      <c r="DRG73" s="379"/>
      <c r="DRH73" s="379"/>
      <c r="DRI73" s="379"/>
      <c r="DRJ73" s="379"/>
      <c r="DRK73" s="379"/>
      <c r="DRL73" s="379"/>
      <c r="DRM73" s="379"/>
      <c r="DRN73" s="379"/>
      <c r="DRO73" s="379"/>
      <c r="DRP73" s="379"/>
      <c r="DRQ73" s="379"/>
      <c r="DRR73" s="379"/>
      <c r="DRS73" s="379"/>
      <c r="DRT73" s="379"/>
      <c r="DRU73" s="379"/>
      <c r="DRV73" s="379"/>
      <c r="DRW73" s="379"/>
      <c r="DRX73" s="379"/>
      <c r="DRY73" s="379"/>
      <c r="DRZ73" s="379"/>
      <c r="DSA73" s="379"/>
      <c r="DSB73" s="379"/>
      <c r="DSC73" s="379"/>
      <c r="DSD73" s="379"/>
      <c r="DSE73" s="379"/>
      <c r="DSF73" s="379"/>
      <c r="DSG73" s="379"/>
      <c r="DSH73" s="379"/>
      <c r="DSI73" s="379"/>
      <c r="DSJ73" s="379"/>
      <c r="DSK73" s="379"/>
      <c r="DSL73" s="379"/>
      <c r="DSM73" s="379"/>
      <c r="DSN73" s="379"/>
      <c r="DSO73" s="379"/>
      <c r="DSP73" s="379"/>
      <c r="DSQ73" s="379"/>
      <c r="DSR73" s="379"/>
      <c r="DSS73" s="379"/>
      <c r="DST73" s="379"/>
      <c r="DSU73" s="379"/>
      <c r="DSV73" s="379"/>
      <c r="DSW73" s="379"/>
      <c r="DSX73" s="379"/>
      <c r="DSY73" s="379"/>
      <c r="DSZ73" s="379"/>
      <c r="DTA73" s="379"/>
      <c r="DTB73" s="379"/>
      <c r="DTC73" s="379"/>
      <c r="DTD73" s="379"/>
      <c r="DTE73" s="379"/>
      <c r="DTF73" s="379"/>
      <c r="DTG73" s="379"/>
      <c r="DTH73" s="379"/>
      <c r="DTI73" s="379"/>
      <c r="DTJ73" s="379"/>
      <c r="DTK73" s="379"/>
      <c r="DTL73" s="379"/>
      <c r="DTM73" s="379"/>
      <c r="DTN73" s="379"/>
      <c r="DTO73" s="379"/>
      <c r="DTP73" s="379"/>
      <c r="DTQ73" s="379"/>
      <c r="DTR73" s="379"/>
      <c r="DTS73" s="379"/>
      <c r="DTT73" s="379"/>
      <c r="DTU73" s="379"/>
      <c r="DTV73" s="379"/>
      <c r="DTW73" s="379"/>
      <c r="DTX73" s="379"/>
      <c r="DTY73" s="379"/>
      <c r="DTZ73" s="379"/>
      <c r="DUA73" s="379"/>
      <c r="DUB73" s="379"/>
      <c r="DUC73" s="379"/>
      <c r="DUD73" s="379"/>
      <c r="DUE73" s="379"/>
      <c r="DUF73" s="379"/>
      <c r="DUG73" s="379"/>
      <c r="DUH73" s="379"/>
      <c r="DUI73" s="379"/>
      <c r="DUJ73" s="379"/>
      <c r="DUK73" s="379"/>
      <c r="DUL73" s="379"/>
      <c r="DUM73" s="379"/>
      <c r="DUN73" s="379"/>
      <c r="DUO73" s="379"/>
      <c r="DUP73" s="379"/>
      <c r="DUQ73" s="379"/>
      <c r="DUR73" s="379"/>
      <c r="DUS73" s="379"/>
      <c r="DUT73" s="379"/>
      <c r="DUU73" s="379"/>
      <c r="DUV73" s="379"/>
      <c r="DUW73" s="379"/>
      <c r="DUX73" s="379"/>
      <c r="DUY73" s="379"/>
      <c r="DUZ73" s="379"/>
      <c r="DVA73" s="379"/>
      <c r="DVB73" s="379"/>
      <c r="DVC73" s="379"/>
      <c r="DVD73" s="379"/>
      <c r="DVE73" s="379"/>
      <c r="DVF73" s="379"/>
      <c r="DVG73" s="379"/>
      <c r="DVH73" s="379"/>
      <c r="DVI73" s="379"/>
      <c r="DVJ73" s="379"/>
      <c r="DVK73" s="379"/>
      <c r="DVL73" s="379"/>
      <c r="DVM73" s="379"/>
      <c r="DVN73" s="379"/>
      <c r="DVO73" s="379"/>
      <c r="DVP73" s="379"/>
      <c r="DVQ73" s="379"/>
      <c r="DVR73" s="379"/>
      <c r="DVS73" s="379"/>
      <c r="DVT73" s="379"/>
      <c r="DVU73" s="379"/>
      <c r="DVV73" s="379"/>
      <c r="DVW73" s="379"/>
      <c r="DVX73" s="379"/>
      <c r="DVY73" s="379"/>
      <c r="DVZ73" s="379"/>
      <c r="DWA73" s="379"/>
      <c r="DWB73" s="379"/>
      <c r="DWC73" s="379"/>
      <c r="DWD73" s="379"/>
      <c r="DWE73" s="379"/>
      <c r="DWF73" s="379"/>
      <c r="DWG73" s="379"/>
      <c r="DWH73" s="379"/>
      <c r="DWI73" s="379"/>
      <c r="DWJ73" s="379"/>
      <c r="DWK73" s="379"/>
      <c r="DWL73" s="379"/>
      <c r="DWM73" s="379"/>
      <c r="DWN73" s="379"/>
      <c r="DWO73" s="379"/>
      <c r="DWP73" s="379"/>
      <c r="DWQ73" s="379"/>
      <c r="DWR73" s="379"/>
      <c r="DWS73" s="379"/>
      <c r="DWT73" s="379"/>
      <c r="DWU73" s="379"/>
      <c r="DWV73" s="379"/>
      <c r="DWW73" s="379"/>
      <c r="DWX73" s="379"/>
      <c r="DWY73" s="379"/>
      <c r="DWZ73" s="379"/>
      <c r="DXA73" s="379"/>
      <c r="DXB73" s="379"/>
      <c r="DXC73" s="379"/>
      <c r="DXD73" s="379"/>
      <c r="DXE73" s="379"/>
      <c r="DXF73" s="379"/>
      <c r="DXG73" s="379"/>
      <c r="DXH73" s="379"/>
      <c r="DXI73" s="379"/>
      <c r="DXJ73" s="379"/>
      <c r="DXK73" s="379"/>
      <c r="DXL73" s="379"/>
      <c r="DXM73" s="379"/>
      <c r="DXN73" s="379"/>
      <c r="DXO73" s="379"/>
      <c r="DXP73" s="379"/>
      <c r="DXQ73" s="379"/>
      <c r="DXR73" s="379"/>
      <c r="DXS73" s="379"/>
      <c r="DXT73" s="379"/>
      <c r="DXU73" s="379"/>
      <c r="DXV73" s="379"/>
      <c r="DXW73" s="379"/>
      <c r="DXX73" s="379"/>
      <c r="DXY73" s="379"/>
      <c r="DXZ73" s="379"/>
      <c r="DYA73" s="379"/>
      <c r="DYB73" s="379"/>
      <c r="DYC73" s="379"/>
      <c r="DYD73" s="379"/>
      <c r="DYE73" s="379"/>
      <c r="DYF73" s="379"/>
      <c r="DYG73" s="379"/>
      <c r="DYH73" s="379"/>
      <c r="DYI73" s="379"/>
      <c r="DYJ73" s="379"/>
      <c r="DYK73" s="379"/>
      <c r="DYL73" s="379"/>
      <c r="DYM73" s="379"/>
      <c r="DYN73" s="379"/>
      <c r="DYO73" s="379"/>
      <c r="DYP73" s="379"/>
      <c r="DYQ73" s="379"/>
      <c r="DYR73" s="379"/>
      <c r="DYS73" s="379"/>
      <c r="DYT73" s="379"/>
      <c r="DYU73" s="379"/>
      <c r="DYV73" s="379"/>
      <c r="DYW73" s="379"/>
      <c r="DYX73" s="379"/>
      <c r="DYY73" s="379"/>
      <c r="DYZ73" s="379"/>
      <c r="DZA73" s="379"/>
      <c r="DZB73" s="379"/>
      <c r="DZC73" s="379"/>
      <c r="DZD73" s="379"/>
      <c r="DZE73" s="379"/>
      <c r="DZF73" s="379"/>
      <c r="DZG73" s="379"/>
      <c r="DZH73" s="379"/>
      <c r="DZI73" s="379"/>
      <c r="DZJ73" s="379"/>
      <c r="DZK73" s="379"/>
      <c r="DZL73" s="379"/>
      <c r="DZM73" s="379"/>
      <c r="DZN73" s="379"/>
      <c r="DZO73" s="379"/>
      <c r="DZP73" s="379"/>
      <c r="DZQ73" s="379"/>
      <c r="DZR73" s="379"/>
      <c r="DZS73" s="379"/>
      <c r="DZT73" s="379"/>
      <c r="DZU73" s="379"/>
      <c r="DZV73" s="379"/>
      <c r="DZW73" s="379"/>
      <c r="DZX73" s="379"/>
      <c r="DZY73" s="379"/>
      <c r="DZZ73" s="379"/>
      <c r="EAA73" s="379"/>
      <c r="EAB73" s="379"/>
      <c r="EAC73" s="379"/>
      <c r="EAD73" s="379"/>
      <c r="EAE73" s="379"/>
      <c r="EAF73" s="379"/>
      <c r="EAG73" s="379"/>
      <c r="EAH73" s="379"/>
      <c r="EAI73" s="379"/>
      <c r="EAJ73" s="379"/>
      <c r="EAK73" s="379"/>
      <c r="EAL73" s="379"/>
      <c r="EAM73" s="379"/>
      <c r="EAN73" s="379"/>
      <c r="EAO73" s="379"/>
      <c r="EAP73" s="379"/>
      <c r="EAQ73" s="379"/>
      <c r="EAR73" s="379"/>
      <c r="EAS73" s="379"/>
      <c r="EAT73" s="379"/>
      <c r="EAU73" s="379"/>
      <c r="EAV73" s="379"/>
      <c r="EAW73" s="379"/>
      <c r="EAX73" s="379"/>
      <c r="EAY73" s="379"/>
      <c r="EAZ73" s="379"/>
      <c r="EBA73" s="379"/>
      <c r="EBB73" s="379"/>
      <c r="EBC73" s="379"/>
      <c r="EBD73" s="379"/>
      <c r="EBE73" s="379"/>
      <c r="EBF73" s="379"/>
      <c r="EBG73" s="379"/>
      <c r="EBH73" s="379"/>
      <c r="EBI73" s="379"/>
      <c r="EBJ73" s="379"/>
      <c r="EBK73" s="379"/>
      <c r="EBL73" s="379"/>
      <c r="EBM73" s="379"/>
      <c r="EBN73" s="379"/>
      <c r="EBO73" s="379"/>
      <c r="EBP73" s="379"/>
      <c r="EBQ73" s="379"/>
      <c r="EBR73" s="379"/>
      <c r="EBS73" s="379"/>
      <c r="EBT73" s="379"/>
      <c r="EBU73" s="379"/>
      <c r="EBV73" s="379"/>
      <c r="EBW73" s="379"/>
      <c r="EBX73" s="379"/>
      <c r="EBY73" s="379"/>
      <c r="EBZ73" s="379"/>
      <c r="ECA73" s="379"/>
      <c r="ECB73" s="379"/>
      <c r="ECC73" s="379"/>
      <c r="ECD73" s="379"/>
      <c r="ECE73" s="379"/>
      <c r="ECF73" s="379"/>
      <c r="ECG73" s="379"/>
      <c r="ECH73" s="379"/>
      <c r="ECI73" s="379"/>
      <c r="ECJ73" s="379"/>
      <c r="ECK73" s="379"/>
      <c r="ECL73" s="379"/>
      <c r="ECM73" s="379"/>
      <c r="ECN73" s="379"/>
      <c r="ECO73" s="379"/>
      <c r="ECP73" s="379"/>
      <c r="ECQ73" s="379"/>
      <c r="ECR73" s="379"/>
      <c r="ECS73" s="379"/>
      <c r="ECT73" s="379"/>
      <c r="ECU73" s="379"/>
      <c r="ECV73" s="379"/>
      <c r="ECW73" s="379"/>
      <c r="ECX73" s="379"/>
      <c r="ECY73" s="379"/>
      <c r="ECZ73" s="379"/>
      <c r="EDA73" s="379"/>
      <c r="EDB73" s="379"/>
      <c r="EDC73" s="379"/>
      <c r="EDD73" s="379"/>
      <c r="EDE73" s="379"/>
      <c r="EDF73" s="379"/>
      <c r="EDG73" s="379"/>
      <c r="EDH73" s="379"/>
      <c r="EDI73" s="379"/>
      <c r="EDJ73" s="379"/>
      <c r="EDK73" s="379"/>
      <c r="EDL73" s="379"/>
      <c r="EDM73" s="379"/>
      <c r="EDN73" s="379"/>
      <c r="EDO73" s="379"/>
      <c r="EDP73" s="379"/>
      <c r="EDQ73" s="379"/>
      <c r="EDR73" s="379"/>
      <c r="EDS73" s="379"/>
      <c r="EDT73" s="379"/>
      <c r="EDU73" s="379"/>
      <c r="EDV73" s="379"/>
      <c r="EDW73" s="379"/>
      <c r="EDX73" s="379"/>
      <c r="EDY73" s="379"/>
      <c r="EDZ73" s="379"/>
      <c r="EEA73" s="379"/>
      <c r="EEB73" s="379"/>
      <c r="EEC73" s="379"/>
      <c r="EED73" s="379"/>
      <c r="EEE73" s="379"/>
      <c r="EEF73" s="379"/>
      <c r="EEG73" s="379"/>
      <c r="EEH73" s="379"/>
      <c r="EEI73" s="379"/>
      <c r="EEJ73" s="379"/>
      <c r="EEK73" s="379"/>
      <c r="EEL73" s="379"/>
      <c r="EEM73" s="379"/>
      <c r="EEN73" s="379"/>
      <c r="EEO73" s="379"/>
      <c r="EEP73" s="379"/>
      <c r="EEQ73" s="379"/>
      <c r="EER73" s="379"/>
      <c r="EES73" s="379"/>
      <c r="EET73" s="379"/>
      <c r="EEU73" s="379"/>
      <c r="EEV73" s="379"/>
      <c r="EEW73" s="379"/>
      <c r="EEX73" s="379"/>
      <c r="EEY73" s="379"/>
      <c r="EEZ73" s="379"/>
      <c r="EFA73" s="379"/>
      <c r="EFB73" s="379"/>
      <c r="EFC73" s="379"/>
      <c r="EFD73" s="379"/>
      <c r="EFE73" s="379"/>
      <c r="EFF73" s="379"/>
      <c r="EFG73" s="379"/>
      <c r="EFH73" s="379"/>
      <c r="EFI73" s="379"/>
      <c r="EFJ73" s="379"/>
      <c r="EFK73" s="379"/>
      <c r="EFL73" s="379"/>
      <c r="EFM73" s="379"/>
      <c r="EFN73" s="379"/>
      <c r="EFO73" s="379"/>
      <c r="EFP73" s="379"/>
      <c r="EFQ73" s="379"/>
      <c r="EFR73" s="379"/>
      <c r="EFS73" s="379"/>
      <c r="EFT73" s="379"/>
      <c r="EFU73" s="379"/>
      <c r="EFV73" s="379"/>
      <c r="EFW73" s="379"/>
      <c r="EFX73" s="379"/>
      <c r="EFY73" s="379"/>
      <c r="EFZ73" s="379"/>
      <c r="EGA73" s="379"/>
      <c r="EGB73" s="379"/>
      <c r="EGC73" s="379"/>
      <c r="EGD73" s="379"/>
      <c r="EGE73" s="379"/>
      <c r="EGF73" s="379"/>
      <c r="EGG73" s="379"/>
      <c r="EGH73" s="379"/>
      <c r="EGI73" s="379"/>
      <c r="EGJ73" s="379"/>
      <c r="EGK73" s="379"/>
      <c r="EGL73" s="379"/>
      <c r="EGM73" s="379"/>
      <c r="EGN73" s="379"/>
      <c r="EGO73" s="379"/>
      <c r="EGP73" s="379"/>
      <c r="EGQ73" s="379"/>
      <c r="EGR73" s="379"/>
      <c r="EGS73" s="379"/>
      <c r="EGT73" s="379"/>
      <c r="EGU73" s="379"/>
      <c r="EGV73" s="379"/>
      <c r="EGW73" s="379"/>
      <c r="EGX73" s="379"/>
      <c r="EGY73" s="379"/>
      <c r="EGZ73" s="379"/>
      <c r="EHA73" s="379"/>
      <c r="EHB73" s="379"/>
      <c r="EHC73" s="379"/>
      <c r="EHD73" s="379"/>
      <c r="EHE73" s="379"/>
      <c r="EHF73" s="379"/>
      <c r="EHG73" s="379"/>
      <c r="EHH73" s="379"/>
      <c r="EHI73" s="379"/>
      <c r="EHJ73" s="379"/>
      <c r="EHK73" s="379"/>
      <c r="EHL73" s="379"/>
      <c r="EHM73" s="379"/>
      <c r="EHN73" s="379"/>
      <c r="EHO73" s="379"/>
      <c r="EHP73" s="379"/>
      <c r="EHQ73" s="379"/>
      <c r="EHR73" s="379"/>
      <c r="EHS73" s="379"/>
      <c r="EHT73" s="379"/>
      <c r="EHU73" s="379"/>
      <c r="EHV73" s="379"/>
      <c r="EHW73" s="379"/>
      <c r="EHX73" s="379"/>
      <c r="EHY73" s="379"/>
      <c r="EHZ73" s="379"/>
      <c r="EIA73" s="379"/>
      <c r="EIB73" s="379"/>
      <c r="EIC73" s="379"/>
      <c r="EID73" s="379"/>
      <c r="EIE73" s="379"/>
      <c r="EIF73" s="379"/>
      <c r="EIG73" s="379"/>
      <c r="EIH73" s="379"/>
      <c r="EII73" s="379"/>
      <c r="EIJ73" s="379"/>
      <c r="EIK73" s="379"/>
      <c r="EIL73" s="379"/>
      <c r="EIM73" s="379"/>
      <c r="EIN73" s="379"/>
      <c r="EIO73" s="379"/>
      <c r="EIP73" s="379"/>
      <c r="EIQ73" s="379"/>
      <c r="EIR73" s="379"/>
      <c r="EIS73" s="379"/>
      <c r="EIT73" s="379"/>
      <c r="EIU73" s="379"/>
      <c r="EIV73" s="379"/>
      <c r="EIW73" s="379"/>
      <c r="EIX73" s="379"/>
      <c r="EIY73" s="379"/>
      <c r="EIZ73" s="379"/>
      <c r="EJA73" s="379"/>
      <c r="EJB73" s="379"/>
      <c r="EJC73" s="379"/>
      <c r="EJD73" s="379"/>
      <c r="EJE73" s="379"/>
      <c r="EJF73" s="379"/>
      <c r="EJG73" s="379"/>
      <c r="EJH73" s="379"/>
      <c r="EJI73" s="379"/>
      <c r="EJJ73" s="379"/>
      <c r="EJK73" s="379"/>
      <c r="EJL73" s="379"/>
      <c r="EJM73" s="379"/>
      <c r="EJN73" s="379"/>
      <c r="EJO73" s="379"/>
      <c r="EJP73" s="379"/>
      <c r="EJQ73" s="379"/>
      <c r="EJR73" s="379"/>
      <c r="EJS73" s="379"/>
      <c r="EJT73" s="379"/>
      <c r="EJU73" s="379"/>
      <c r="EJV73" s="379"/>
      <c r="EJW73" s="379"/>
      <c r="EJX73" s="379"/>
      <c r="EJY73" s="379"/>
      <c r="EJZ73" s="379"/>
      <c r="EKA73" s="379"/>
      <c r="EKB73" s="379"/>
      <c r="EKC73" s="379"/>
      <c r="EKD73" s="379"/>
      <c r="EKE73" s="379"/>
      <c r="EKF73" s="379"/>
      <c r="EKG73" s="379"/>
      <c r="EKH73" s="379"/>
      <c r="EKI73" s="379"/>
      <c r="EKJ73" s="379"/>
      <c r="EKK73" s="379"/>
      <c r="EKL73" s="379"/>
      <c r="EKM73" s="379"/>
      <c r="EKN73" s="379"/>
      <c r="EKO73" s="379"/>
      <c r="EKP73" s="379"/>
      <c r="EKQ73" s="379"/>
      <c r="EKR73" s="379"/>
      <c r="EKS73" s="379"/>
      <c r="EKT73" s="379"/>
      <c r="EKU73" s="379"/>
      <c r="EKV73" s="379"/>
      <c r="EKW73" s="379"/>
      <c r="EKX73" s="379"/>
      <c r="EKY73" s="379"/>
      <c r="EKZ73" s="379"/>
      <c r="ELA73" s="379"/>
      <c r="ELB73" s="379"/>
      <c r="ELC73" s="379"/>
      <c r="ELD73" s="379"/>
      <c r="ELE73" s="379"/>
      <c r="ELF73" s="379"/>
      <c r="ELG73" s="379"/>
      <c r="ELH73" s="379"/>
      <c r="ELI73" s="379"/>
      <c r="ELJ73" s="379"/>
      <c r="ELK73" s="379"/>
      <c r="ELL73" s="379"/>
      <c r="ELM73" s="379"/>
      <c r="ELN73" s="379"/>
      <c r="ELO73" s="379"/>
      <c r="ELP73" s="379"/>
      <c r="ELQ73" s="379"/>
      <c r="ELR73" s="379"/>
      <c r="ELS73" s="379"/>
      <c r="ELT73" s="379"/>
      <c r="ELU73" s="379"/>
      <c r="ELV73" s="379"/>
      <c r="ELW73" s="379"/>
      <c r="ELX73" s="379"/>
      <c r="ELY73" s="379"/>
      <c r="ELZ73" s="379"/>
      <c r="EMA73" s="379"/>
      <c r="EMB73" s="379"/>
      <c r="EMC73" s="379"/>
      <c r="EMD73" s="379"/>
      <c r="EME73" s="379"/>
      <c r="EMF73" s="379"/>
      <c r="EMG73" s="379"/>
      <c r="EMH73" s="379"/>
      <c r="EMI73" s="379"/>
      <c r="EMJ73" s="379"/>
      <c r="EMK73" s="379"/>
      <c r="EML73" s="379"/>
      <c r="EMM73" s="379"/>
      <c r="EMN73" s="379"/>
      <c r="EMO73" s="379"/>
      <c r="EMP73" s="379"/>
      <c r="EMQ73" s="379"/>
      <c r="EMR73" s="379"/>
      <c r="EMS73" s="379"/>
      <c r="EMT73" s="379"/>
      <c r="EMU73" s="379"/>
      <c r="EMV73" s="379"/>
      <c r="EMW73" s="379"/>
      <c r="EMX73" s="379"/>
      <c r="EMY73" s="379"/>
      <c r="EMZ73" s="379"/>
      <c r="ENA73" s="379"/>
      <c r="ENB73" s="379"/>
      <c r="ENC73" s="379"/>
      <c r="END73" s="379"/>
      <c r="ENE73" s="379"/>
      <c r="ENF73" s="379"/>
      <c r="ENG73" s="379"/>
      <c r="ENH73" s="379"/>
      <c r="ENI73" s="379"/>
      <c r="ENJ73" s="379"/>
      <c r="ENK73" s="379"/>
      <c r="ENL73" s="379"/>
      <c r="ENM73" s="379"/>
      <c r="ENN73" s="379"/>
      <c r="ENO73" s="379"/>
      <c r="ENP73" s="379"/>
      <c r="ENQ73" s="379"/>
      <c r="ENR73" s="379"/>
      <c r="ENS73" s="379"/>
      <c r="ENT73" s="379"/>
      <c r="ENU73" s="379"/>
      <c r="ENV73" s="379"/>
      <c r="ENW73" s="379"/>
      <c r="ENX73" s="379"/>
      <c r="ENY73" s="379"/>
      <c r="ENZ73" s="379"/>
      <c r="EOA73" s="379"/>
      <c r="EOB73" s="379"/>
      <c r="EOC73" s="379"/>
      <c r="EOD73" s="379"/>
      <c r="EOE73" s="379"/>
      <c r="EOF73" s="379"/>
      <c r="EOG73" s="379"/>
      <c r="EOH73" s="379"/>
      <c r="EOI73" s="379"/>
      <c r="EOJ73" s="379"/>
      <c r="EOK73" s="379"/>
      <c r="EOL73" s="379"/>
      <c r="EOM73" s="379"/>
      <c r="EON73" s="379"/>
      <c r="EOO73" s="379"/>
      <c r="EOP73" s="379"/>
      <c r="EOQ73" s="379"/>
      <c r="EOR73" s="379"/>
      <c r="EOS73" s="379"/>
      <c r="EOT73" s="379"/>
      <c r="EOU73" s="379"/>
      <c r="EOV73" s="379"/>
      <c r="EOW73" s="379"/>
      <c r="EOX73" s="379"/>
      <c r="EOY73" s="379"/>
      <c r="EOZ73" s="379"/>
      <c r="EPA73" s="379"/>
      <c r="EPB73" s="379"/>
      <c r="EPC73" s="379"/>
      <c r="EPD73" s="379"/>
      <c r="EPE73" s="379"/>
      <c r="EPF73" s="379"/>
      <c r="EPG73" s="379"/>
      <c r="EPH73" s="379"/>
      <c r="EPI73" s="379"/>
      <c r="EPJ73" s="379"/>
      <c r="EPK73" s="379"/>
      <c r="EPL73" s="379"/>
      <c r="EPM73" s="379"/>
      <c r="EPN73" s="379"/>
      <c r="EPO73" s="379"/>
      <c r="EPP73" s="379"/>
      <c r="EPQ73" s="379"/>
      <c r="EPR73" s="379"/>
      <c r="EPS73" s="379"/>
      <c r="EPT73" s="379"/>
      <c r="EPU73" s="379"/>
      <c r="EPV73" s="379"/>
      <c r="EPW73" s="379"/>
      <c r="EPX73" s="379"/>
      <c r="EPY73" s="379"/>
      <c r="EPZ73" s="379"/>
      <c r="EQA73" s="379"/>
      <c r="EQB73" s="379"/>
      <c r="EQC73" s="379"/>
      <c r="EQD73" s="379"/>
      <c r="EQE73" s="379"/>
      <c r="EQF73" s="379"/>
      <c r="EQG73" s="379"/>
      <c r="EQH73" s="379"/>
      <c r="EQI73" s="379"/>
      <c r="EQJ73" s="379"/>
      <c r="EQK73" s="379"/>
      <c r="EQL73" s="379"/>
      <c r="EQM73" s="379"/>
      <c r="EQN73" s="379"/>
      <c r="EQO73" s="379"/>
      <c r="EQP73" s="379"/>
      <c r="EQQ73" s="379"/>
      <c r="EQR73" s="379"/>
      <c r="EQS73" s="379"/>
      <c r="EQT73" s="379"/>
      <c r="EQU73" s="379"/>
      <c r="EQV73" s="379"/>
      <c r="EQW73" s="379"/>
      <c r="EQX73" s="379"/>
      <c r="EQY73" s="379"/>
      <c r="EQZ73" s="379"/>
      <c r="ERA73" s="379"/>
      <c r="ERB73" s="379"/>
      <c r="ERC73" s="379"/>
      <c r="ERD73" s="379"/>
      <c r="ERE73" s="379"/>
      <c r="ERF73" s="379"/>
      <c r="ERG73" s="379"/>
      <c r="ERH73" s="379"/>
      <c r="ERI73" s="379"/>
      <c r="ERJ73" s="379"/>
      <c r="ERK73" s="379"/>
      <c r="ERL73" s="379"/>
      <c r="ERM73" s="379"/>
      <c r="ERN73" s="379"/>
      <c r="ERO73" s="379"/>
      <c r="ERP73" s="379"/>
      <c r="ERQ73" s="379"/>
      <c r="ERR73" s="379"/>
      <c r="ERS73" s="379"/>
      <c r="ERT73" s="379"/>
      <c r="ERU73" s="379"/>
      <c r="ERV73" s="379"/>
      <c r="ERW73" s="379"/>
      <c r="ERX73" s="379"/>
      <c r="ERY73" s="379"/>
      <c r="ERZ73" s="379"/>
      <c r="ESA73" s="379"/>
      <c r="ESB73" s="379"/>
      <c r="ESC73" s="379"/>
      <c r="ESD73" s="379"/>
      <c r="ESE73" s="379"/>
      <c r="ESF73" s="379"/>
      <c r="ESG73" s="379"/>
      <c r="ESH73" s="379"/>
      <c r="ESI73" s="379"/>
      <c r="ESJ73" s="379"/>
      <c r="ESK73" s="379"/>
      <c r="ESL73" s="379"/>
      <c r="ESM73" s="379"/>
      <c r="ESN73" s="379"/>
      <c r="ESO73" s="379"/>
      <c r="ESP73" s="379"/>
      <c r="ESQ73" s="379"/>
      <c r="ESR73" s="379"/>
      <c r="ESS73" s="379"/>
      <c r="EST73" s="379"/>
      <c r="ESU73" s="379"/>
      <c r="ESV73" s="379"/>
      <c r="ESW73" s="379"/>
      <c r="ESX73" s="379"/>
      <c r="ESY73" s="379"/>
      <c r="ESZ73" s="379"/>
      <c r="ETA73" s="379"/>
      <c r="ETB73" s="379"/>
      <c r="ETC73" s="379"/>
      <c r="ETD73" s="379"/>
      <c r="ETE73" s="379"/>
      <c r="ETF73" s="379"/>
      <c r="ETG73" s="379"/>
      <c r="ETH73" s="379"/>
      <c r="ETI73" s="379"/>
      <c r="ETJ73" s="379"/>
      <c r="ETK73" s="379"/>
      <c r="ETL73" s="379"/>
      <c r="ETM73" s="379"/>
      <c r="ETN73" s="379"/>
      <c r="ETO73" s="379"/>
      <c r="ETP73" s="379"/>
      <c r="ETQ73" s="379"/>
      <c r="ETR73" s="379"/>
      <c r="ETS73" s="379"/>
      <c r="ETT73" s="379"/>
      <c r="ETU73" s="379"/>
      <c r="ETV73" s="379"/>
      <c r="ETW73" s="379"/>
      <c r="ETX73" s="379"/>
      <c r="ETY73" s="379"/>
      <c r="ETZ73" s="379"/>
      <c r="EUA73" s="379"/>
      <c r="EUB73" s="379"/>
      <c r="EUC73" s="379"/>
      <c r="EUD73" s="379"/>
      <c r="EUE73" s="379"/>
      <c r="EUF73" s="379"/>
      <c r="EUG73" s="379"/>
      <c r="EUH73" s="379"/>
      <c r="EUI73" s="379"/>
      <c r="EUJ73" s="379"/>
      <c r="EUK73" s="379"/>
      <c r="EUL73" s="379"/>
      <c r="EUM73" s="379"/>
      <c r="EUN73" s="379"/>
      <c r="EUO73" s="379"/>
      <c r="EUP73" s="379"/>
      <c r="EUQ73" s="379"/>
      <c r="EUR73" s="379"/>
      <c r="EUS73" s="379"/>
      <c r="EUT73" s="379"/>
      <c r="EUU73" s="379"/>
      <c r="EUV73" s="379"/>
      <c r="EUW73" s="379"/>
      <c r="EUX73" s="379"/>
      <c r="EUY73" s="379"/>
      <c r="EUZ73" s="379"/>
      <c r="EVA73" s="379"/>
      <c r="EVB73" s="379"/>
      <c r="EVC73" s="379"/>
      <c r="EVD73" s="379"/>
      <c r="EVE73" s="379"/>
      <c r="EVF73" s="379"/>
      <c r="EVG73" s="379"/>
      <c r="EVH73" s="379"/>
      <c r="EVI73" s="379"/>
      <c r="EVJ73" s="379"/>
      <c r="EVK73" s="379"/>
      <c r="EVL73" s="379"/>
      <c r="EVM73" s="379"/>
      <c r="EVN73" s="379"/>
      <c r="EVO73" s="379"/>
      <c r="EVP73" s="379"/>
      <c r="EVQ73" s="379"/>
      <c r="EVR73" s="379"/>
      <c r="EVS73" s="379"/>
      <c r="EVT73" s="379"/>
      <c r="EVU73" s="379"/>
      <c r="EVV73" s="379"/>
      <c r="EVW73" s="379"/>
      <c r="EVX73" s="379"/>
      <c r="EVY73" s="379"/>
      <c r="EVZ73" s="379"/>
      <c r="EWA73" s="379"/>
      <c r="EWB73" s="379"/>
      <c r="EWC73" s="379"/>
      <c r="EWD73" s="379"/>
      <c r="EWE73" s="379"/>
      <c r="EWF73" s="379"/>
      <c r="EWG73" s="379"/>
      <c r="EWH73" s="379"/>
      <c r="EWI73" s="379"/>
      <c r="EWJ73" s="379"/>
      <c r="EWK73" s="379"/>
      <c r="EWL73" s="379"/>
      <c r="EWM73" s="379"/>
      <c r="EWN73" s="379"/>
      <c r="EWO73" s="379"/>
      <c r="EWP73" s="379"/>
      <c r="EWQ73" s="379"/>
      <c r="EWR73" s="379"/>
      <c r="EWS73" s="379"/>
      <c r="EWT73" s="379"/>
      <c r="EWU73" s="379"/>
      <c r="EWV73" s="379"/>
      <c r="EWW73" s="379"/>
      <c r="EWX73" s="379"/>
      <c r="EWY73" s="379"/>
      <c r="EWZ73" s="379"/>
      <c r="EXA73" s="379"/>
      <c r="EXB73" s="379"/>
      <c r="EXC73" s="379"/>
      <c r="EXD73" s="379"/>
      <c r="EXE73" s="379"/>
      <c r="EXF73" s="379"/>
      <c r="EXG73" s="379"/>
      <c r="EXH73" s="379"/>
      <c r="EXI73" s="379"/>
      <c r="EXJ73" s="379"/>
      <c r="EXK73" s="379"/>
      <c r="EXL73" s="379"/>
      <c r="EXM73" s="379"/>
      <c r="EXN73" s="379"/>
      <c r="EXO73" s="379"/>
      <c r="EXP73" s="379"/>
      <c r="EXQ73" s="379"/>
      <c r="EXR73" s="379"/>
      <c r="EXS73" s="379"/>
      <c r="EXT73" s="379"/>
      <c r="EXU73" s="379"/>
      <c r="EXV73" s="379"/>
      <c r="EXW73" s="379"/>
      <c r="EXX73" s="379"/>
      <c r="EXY73" s="379"/>
      <c r="EXZ73" s="379"/>
      <c r="EYA73" s="379"/>
      <c r="EYB73" s="379"/>
      <c r="EYC73" s="379"/>
      <c r="EYD73" s="379"/>
      <c r="EYE73" s="379"/>
      <c r="EYF73" s="379"/>
      <c r="EYG73" s="379"/>
      <c r="EYH73" s="379"/>
      <c r="EYI73" s="379"/>
      <c r="EYJ73" s="379"/>
      <c r="EYK73" s="379"/>
      <c r="EYL73" s="379"/>
      <c r="EYM73" s="379"/>
      <c r="EYN73" s="379"/>
      <c r="EYO73" s="379"/>
      <c r="EYP73" s="379"/>
      <c r="EYQ73" s="379"/>
      <c r="EYR73" s="379"/>
      <c r="EYS73" s="379"/>
      <c r="EYT73" s="379"/>
      <c r="EYU73" s="379"/>
      <c r="EYV73" s="379"/>
      <c r="EYW73" s="379"/>
      <c r="EYX73" s="379"/>
      <c r="EYY73" s="379"/>
      <c r="EYZ73" s="379"/>
      <c r="EZA73" s="379"/>
      <c r="EZB73" s="379"/>
      <c r="EZC73" s="379"/>
      <c r="EZD73" s="379"/>
      <c r="EZE73" s="379"/>
      <c r="EZF73" s="379"/>
      <c r="EZG73" s="379"/>
      <c r="EZH73" s="379"/>
      <c r="EZI73" s="379"/>
      <c r="EZJ73" s="379"/>
      <c r="EZK73" s="379"/>
      <c r="EZL73" s="379"/>
      <c r="EZM73" s="379"/>
      <c r="EZN73" s="379"/>
      <c r="EZO73" s="379"/>
      <c r="EZP73" s="379"/>
      <c r="EZQ73" s="379"/>
      <c r="EZR73" s="379"/>
      <c r="EZS73" s="379"/>
      <c r="EZT73" s="379"/>
      <c r="EZU73" s="379"/>
      <c r="EZV73" s="379"/>
      <c r="EZW73" s="379"/>
      <c r="EZX73" s="379"/>
      <c r="EZY73" s="379"/>
      <c r="EZZ73" s="379"/>
      <c r="FAA73" s="379"/>
      <c r="FAB73" s="379"/>
      <c r="FAC73" s="379"/>
      <c r="FAD73" s="379"/>
      <c r="FAE73" s="379"/>
      <c r="FAF73" s="379"/>
      <c r="FAG73" s="379"/>
      <c r="FAH73" s="379"/>
      <c r="FAI73" s="379"/>
      <c r="FAJ73" s="379"/>
      <c r="FAK73" s="379"/>
      <c r="FAL73" s="379"/>
      <c r="FAM73" s="379"/>
      <c r="FAN73" s="379"/>
      <c r="FAO73" s="379"/>
      <c r="FAP73" s="379"/>
      <c r="FAQ73" s="379"/>
      <c r="FAR73" s="379"/>
      <c r="FAS73" s="379"/>
      <c r="FAT73" s="379"/>
      <c r="FAU73" s="379"/>
      <c r="FAV73" s="379"/>
      <c r="FAW73" s="379"/>
      <c r="FAX73" s="379"/>
      <c r="FAY73" s="379"/>
      <c r="FAZ73" s="379"/>
      <c r="FBA73" s="379"/>
      <c r="FBB73" s="379"/>
      <c r="FBC73" s="379"/>
      <c r="FBD73" s="379"/>
      <c r="FBE73" s="379"/>
      <c r="FBF73" s="379"/>
      <c r="FBG73" s="379"/>
      <c r="FBH73" s="379"/>
      <c r="FBI73" s="379"/>
      <c r="FBJ73" s="379"/>
      <c r="FBK73" s="379"/>
      <c r="FBL73" s="379"/>
      <c r="FBM73" s="379"/>
      <c r="FBN73" s="379"/>
      <c r="FBO73" s="379"/>
      <c r="FBP73" s="379"/>
      <c r="FBQ73" s="379"/>
      <c r="FBR73" s="379"/>
      <c r="FBS73" s="379"/>
      <c r="FBT73" s="379"/>
      <c r="FBU73" s="379"/>
      <c r="FBV73" s="379"/>
      <c r="FBW73" s="379"/>
      <c r="FBX73" s="379"/>
      <c r="FBY73" s="379"/>
      <c r="FBZ73" s="379"/>
      <c r="FCA73" s="379"/>
      <c r="FCB73" s="379"/>
      <c r="FCC73" s="379"/>
      <c r="FCD73" s="379"/>
      <c r="FCE73" s="379"/>
      <c r="FCF73" s="379"/>
      <c r="FCG73" s="379"/>
      <c r="FCH73" s="379"/>
      <c r="FCI73" s="379"/>
      <c r="FCJ73" s="379"/>
      <c r="FCK73" s="379"/>
      <c r="FCL73" s="379"/>
      <c r="FCM73" s="379"/>
      <c r="FCN73" s="379"/>
      <c r="FCO73" s="379"/>
      <c r="FCP73" s="379"/>
      <c r="FCQ73" s="379"/>
      <c r="FCR73" s="379"/>
      <c r="FCS73" s="379"/>
      <c r="FCT73" s="379"/>
      <c r="FCU73" s="379"/>
      <c r="FCV73" s="379"/>
      <c r="FCW73" s="379"/>
      <c r="FCX73" s="379"/>
      <c r="FCY73" s="379"/>
      <c r="FCZ73" s="379"/>
      <c r="FDA73" s="379"/>
      <c r="FDB73" s="379"/>
      <c r="FDC73" s="379"/>
      <c r="FDD73" s="379"/>
      <c r="FDE73" s="379"/>
      <c r="FDF73" s="379"/>
      <c r="FDG73" s="379"/>
      <c r="FDH73" s="379"/>
      <c r="FDI73" s="379"/>
      <c r="FDJ73" s="379"/>
      <c r="FDK73" s="379"/>
      <c r="FDL73" s="379"/>
      <c r="FDM73" s="379"/>
      <c r="FDN73" s="379"/>
      <c r="FDO73" s="379"/>
      <c r="FDP73" s="379"/>
      <c r="FDQ73" s="379"/>
      <c r="FDR73" s="379"/>
      <c r="FDS73" s="379"/>
      <c r="FDT73" s="379"/>
      <c r="FDU73" s="379"/>
      <c r="FDV73" s="379"/>
      <c r="FDW73" s="379"/>
      <c r="FDX73" s="379"/>
      <c r="FDY73" s="379"/>
      <c r="FDZ73" s="379"/>
      <c r="FEA73" s="379"/>
      <c r="FEB73" s="379"/>
      <c r="FEC73" s="379"/>
      <c r="FED73" s="379"/>
      <c r="FEE73" s="379"/>
      <c r="FEF73" s="379"/>
      <c r="FEG73" s="379"/>
      <c r="FEH73" s="379"/>
      <c r="FEI73" s="379"/>
      <c r="FEJ73" s="379"/>
      <c r="FEK73" s="379"/>
      <c r="FEL73" s="379"/>
      <c r="FEM73" s="379"/>
      <c r="FEN73" s="379"/>
      <c r="FEO73" s="379"/>
      <c r="FEP73" s="379"/>
      <c r="FEQ73" s="379"/>
      <c r="FER73" s="379"/>
      <c r="FES73" s="379"/>
      <c r="FET73" s="379"/>
      <c r="FEU73" s="379"/>
      <c r="FEV73" s="379"/>
      <c r="FEW73" s="379"/>
      <c r="FEX73" s="379"/>
      <c r="FEY73" s="379"/>
      <c r="FEZ73" s="379"/>
      <c r="FFA73" s="379"/>
      <c r="FFB73" s="379"/>
      <c r="FFC73" s="379"/>
      <c r="FFD73" s="379"/>
      <c r="FFE73" s="379"/>
      <c r="FFF73" s="379"/>
      <c r="FFG73" s="379"/>
      <c r="FFH73" s="379"/>
      <c r="FFI73" s="379"/>
      <c r="FFJ73" s="379"/>
      <c r="FFK73" s="379"/>
      <c r="FFL73" s="379"/>
      <c r="FFM73" s="379"/>
      <c r="FFN73" s="379"/>
      <c r="FFO73" s="379"/>
      <c r="FFP73" s="379"/>
      <c r="FFQ73" s="379"/>
      <c r="FFR73" s="379"/>
      <c r="FFS73" s="379"/>
      <c r="FFT73" s="379"/>
      <c r="FFU73" s="379"/>
      <c r="FFV73" s="379"/>
      <c r="FFW73" s="379"/>
      <c r="FFX73" s="379"/>
      <c r="FFY73" s="379"/>
      <c r="FFZ73" s="379"/>
      <c r="FGA73" s="379"/>
      <c r="FGB73" s="379"/>
      <c r="FGC73" s="379"/>
      <c r="FGD73" s="379"/>
      <c r="FGE73" s="379"/>
      <c r="FGF73" s="379"/>
      <c r="FGG73" s="379"/>
      <c r="FGH73" s="379"/>
      <c r="FGI73" s="379"/>
      <c r="FGJ73" s="379"/>
      <c r="FGK73" s="379"/>
      <c r="FGL73" s="379"/>
      <c r="FGM73" s="379"/>
      <c r="FGN73" s="379"/>
      <c r="FGO73" s="379"/>
      <c r="FGP73" s="379"/>
      <c r="FGQ73" s="379"/>
      <c r="FGR73" s="379"/>
      <c r="FGS73" s="379"/>
      <c r="FGT73" s="379"/>
      <c r="FGU73" s="379"/>
      <c r="FGV73" s="379"/>
      <c r="FGW73" s="379"/>
      <c r="FGX73" s="379"/>
      <c r="FGY73" s="379"/>
      <c r="FGZ73" s="379"/>
      <c r="FHA73" s="379"/>
      <c r="FHB73" s="379"/>
      <c r="FHC73" s="379"/>
      <c r="FHD73" s="379"/>
      <c r="FHE73" s="379"/>
      <c r="FHF73" s="379"/>
      <c r="FHG73" s="379"/>
      <c r="FHH73" s="379"/>
      <c r="FHI73" s="379"/>
      <c r="FHJ73" s="379"/>
      <c r="FHK73" s="379"/>
      <c r="FHL73" s="379"/>
      <c r="FHM73" s="379"/>
      <c r="FHN73" s="379"/>
      <c r="FHO73" s="379"/>
      <c r="FHP73" s="379"/>
      <c r="FHQ73" s="379"/>
      <c r="FHR73" s="379"/>
      <c r="FHS73" s="379"/>
      <c r="FHT73" s="379"/>
      <c r="FHU73" s="379"/>
      <c r="FHV73" s="379"/>
      <c r="FHW73" s="379"/>
      <c r="FHX73" s="379"/>
      <c r="FHY73" s="379"/>
      <c r="FHZ73" s="379"/>
      <c r="FIA73" s="379"/>
      <c r="FIB73" s="379"/>
      <c r="FIC73" s="379"/>
      <c r="FID73" s="379"/>
      <c r="FIE73" s="379"/>
      <c r="FIF73" s="379"/>
      <c r="FIG73" s="379"/>
      <c r="FIH73" s="379"/>
      <c r="FII73" s="379"/>
      <c r="FIJ73" s="379"/>
      <c r="FIK73" s="379"/>
      <c r="FIL73" s="379"/>
      <c r="FIM73" s="379"/>
      <c r="FIN73" s="379"/>
      <c r="FIO73" s="379"/>
      <c r="FIP73" s="379"/>
      <c r="FIQ73" s="379"/>
      <c r="FIR73" s="379"/>
      <c r="FIS73" s="379"/>
      <c r="FIT73" s="379"/>
      <c r="FIU73" s="379"/>
      <c r="FIV73" s="379"/>
      <c r="FIW73" s="379"/>
      <c r="FIX73" s="379"/>
      <c r="FIY73" s="379"/>
      <c r="FIZ73" s="379"/>
      <c r="FJA73" s="379"/>
      <c r="FJB73" s="379"/>
      <c r="FJC73" s="379"/>
      <c r="FJD73" s="379"/>
      <c r="FJE73" s="379"/>
      <c r="FJF73" s="379"/>
      <c r="FJG73" s="379"/>
      <c r="FJH73" s="379"/>
      <c r="FJI73" s="379"/>
      <c r="FJJ73" s="379"/>
      <c r="FJK73" s="379"/>
      <c r="FJL73" s="379"/>
      <c r="FJM73" s="379"/>
      <c r="FJN73" s="379"/>
      <c r="FJO73" s="379"/>
      <c r="FJP73" s="379"/>
      <c r="FJQ73" s="379"/>
      <c r="FJR73" s="379"/>
      <c r="FJS73" s="379"/>
      <c r="FJT73" s="379"/>
      <c r="FJU73" s="379"/>
      <c r="FJV73" s="379"/>
      <c r="FJW73" s="379"/>
      <c r="FJX73" s="379"/>
      <c r="FJY73" s="379"/>
      <c r="FJZ73" s="379"/>
      <c r="FKA73" s="379"/>
      <c r="FKB73" s="379"/>
      <c r="FKC73" s="379"/>
      <c r="FKD73" s="379"/>
      <c r="FKE73" s="379"/>
      <c r="FKF73" s="379"/>
      <c r="FKG73" s="379"/>
      <c r="FKH73" s="379"/>
      <c r="FKI73" s="379"/>
      <c r="FKJ73" s="379"/>
      <c r="FKK73" s="379"/>
      <c r="FKL73" s="379"/>
      <c r="FKM73" s="379"/>
      <c r="FKN73" s="379"/>
      <c r="FKO73" s="379"/>
      <c r="FKP73" s="379"/>
      <c r="FKQ73" s="379"/>
      <c r="FKR73" s="379"/>
      <c r="FKS73" s="379"/>
      <c r="FKT73" s="379"/>
      <c r="FKU73" s="379"/>
      <c r="FKV73" s="379"/>
      <c r="FKW73" s="379"/>
      <c r="FKX73" s="379"/>
      <c r="FKY73" s="379"/>
      <c r="FKZ73" s="379"/>
      <c r="FLA73" s="379"/>
      <c r="FLB73" s="379"/>
      <c r="FLC73" s="379"/>
      <c r="FLD73" s="379"/>
      <c r="FLE73" s="379"/>
      <c r="FLF73" s="379"/>
      <c r="FLG73" s="379"/>
      <c r="FLH73" s="379"/>
      <c r="FLI73" s="379"/>
      <c r="FLJ73" s="379"/>
      <c r="FLK73" s="379"/>
      <c r="FLL73" s="379"/>
      <c r="FLM73" s="379"/>
      <c r="FLN73" s="379"/>
      <c r="FLO73" s="379"/>
      <c r="FLP73" s="379"/>
      <c r="FLQ73" s="379"/>
      <c r="FLR73" s="379"/>
      <c r="FLS73" s="379"/>
      <c r="FLT73" s="379"/>
      <c r="FLU73" s="379"/>
      <c r="FLV73" s="379"/>
      <c r="FLW73" s="379"/>
      <c r="FLX73" s="379"/>
      <c r="FLY73" s="379"/>
      <c r="FLZ73" s="379"/>
      <c r="FMA73" s="379"/>
      <c r="FMB73" s="379"/>
      <c r="FMC73" s="379"/>
      <c r="FMD73" s="379"/>
      <c r="FME73" s="379"/>
      <c r="FMF73" s="379"/>
      <c r="FMG73" s="379"/>
      <c r="FMH73" s="379"/>
      <c r="FMI73" s="379"/>
      <c r="FMJ73" s="379"/>
      <c r="FMK73" s="379"/>
      <c r="FML73" s="379"/>
      <c r="FMM73" s="379"/>
      <c r="FMN73" s="379"/>
      <c r="FMO73" s="379"/>
      <c r="FMP73" s="379"/>
      <c r="FMQ73" s="379"/>
      <c r="FMR73" s="379"/>
      <c r="FMS73" s="379"/>
      <c r="FMT73" s="379"/>
      <c r="FMU73" s="379"/>
      <c r="FMV73" s="379"/>
      <c r="FMW73" s="379"/>
      <c r="FMX73" s="379"/>
      <c r="FMY73" s="379"/>
      <c r="FMZ73" s="379"/>
      <c r="FNA73" s="379"/>
      <c r="FNB73" s="379"/>
      <c r="FNC73" s="379"/>
      <c r="FND73" s="379"/>
      <c r="FNE73" s="379"/>
      <c r="FNF73" s="379"/>
      <c r="FNG73" s="379"/>
      <c r="FNH73" s="379"/>
      <c r="FNI73" s="379"/>
      <c r="FNJ73" s="379"/>
      <c r="FNK73" s="379"/>
      <c r="FNL73" s="379"/>
      <c r="FNM73" s="379"/>
      <c r="FNN73" s="379"/>
      <c r="FNO73" s="379"/>
      <c r="FNP73" s="379"/>
      <c r="FNQ73" s="379"/>
      <c r="FNR73" s="379"/>
      <c r="FNS73" s="379"/>
      <c r="FNT73" s="379"/>
      <c r="FNU73" s="379"/>
      <c r="FNV73" s="379"/>
      <c r="FNW73" s="379"/>
      <c r="FNX73" s="379"/>
      <c r="FNY73" s="379"/>
      <c r="FNZ73" s="379"/>
      <c r="FOA73" s="379"/>
      <c r="FOB73" s="379"/>
      <c r="FOC73" s="379"/>
      <c r="FOD73" s="379"/>
      <c r="FOE73" s="379"/>
      <c r="FOF73" s="379"/>
      <c r="FOG73" s="379"/>
      <c r="FOH73" s="379"/>
      <c r="FOI73" s="379"/>
      <c r="FOJ73" s="379"/>
      <c r="FOK73" s="379"/>
      <c r="FOL73" s="379"/>
      <c r="FOM73" s="379"/>
      <c r="FON73" s="379"/>
      <c r="FOO73" s="379"/>
      <c r="FOP73" s="379"/>
      <c r="FOQ73" s="379"/>
      <c r="FOR73" s="379"/>
      <c r="FOS73" s="379"/>
      <c r="FOT73" s="379"/>
      <c r="FOU73" s="379"/>
      <c r="FOV73" s="379"/>
      <c r="FOW73" s="379"/>
      <c r="FOX73" s="379"/>
      <c r="FOY73" s="379"/>
      <c r="FOZ73" s="379"/>
      <c r="FPA73" s="379"/>
      <c r="FPB73" s="379"/>
      <c r="FPC73" s="379"/>
      <c r="FPD73" s="379"/>
      <c r="FPE73" s="379"/>
      <c r="FPF73" s="379"/>
      <c r="FPG73" s="379"/>
      <c r="FPH73" s="379"/>
      <c r="FPI73" s="379"/>
      <c r="FPJ73" s="379"/>
      <c r="FPK73" s="379"/>
      <c r="FPL73" s="379"/>
      <c r="FPM73" s="379"/>
      <c r="FPN73" s="379"/>
      <c r="FPO73" s="379"/>
      <c r="FPP73" s="379"/>
      <c r="FPQ73" s="379"/>
      <c r="FPR73" s="379"/>
      <c r="FPS73" s="379"/>
      <c r="FPT73" s="379"/>
      <c r="FPU73" s="379"/>
      <c r="FPV73" s="379"/>
      <c r="FPW73" s="379"/>
      <c r="FPX73" s="379"/>
      <c r="FPY73" s="379"/>
      <c r="FPZ73" s="379"/>
      <c r="FQA73" s="379"/>
      <c r="FQB73" s="379"/>
      <c r="FQC73" s="379"/>
      <c r="FQD73" s="379"/>
      <c r="FQE73" s="379"/>
      <c r="FQF73" s="379"/>
      <c r="FQG73" s="379"/>
      <c r="FQH73" s="379"/>
      <c r="FQI73" s="379"/>
      <c r="FQJ73" s="379"/>
      <c r="FQK73" s="379"/>
      <c r="FQL73" s="379"/>
      <c r="FQM73" s="379"/>
      <c r="FQN73" s="379"/>
      <c r="FQO73" s="379"/>
      <c r="FQP73" s="379"/>
      <c r="FQQ73" s="379"/>
      <c r="FQR73" s="379"/>
      <c r="FQS73" s="379"/>
      <c r="FQT73" s="379"/>
      <c r="FQU73" s="379"/>
      <c r="FQV73" s="379"/>
      <c r="FQW73" s="379"/>
      <c r="FQX73" s="379"/>
      <c r="FQY73" s="379"/>
      <c r="FQZ73" s="379"/>
      <c r="FRA73" s="379"/>
      <c r="FRB73" s="379"/>
      <c r="FRC73" s="379"/>
      <c r="FRD73" s="379"/>
      <c r="FRE73" s="379"/>
      <c r="FRF73" s="379"/>
      <c r="FRG73" s="379"/>
      <c r="FRH73" s="379"/>
      <c r="FRI73" s="379"/>
      <c r="FRJ73" s="379"/>
      <c r="FRK73" s="379"/>
      <c r="FRL73" s="379"/>
      <c r="FRM73" s="379"/>
      <c r="FRN73" s="379"/>
      <c r="FRO73" s="379"/>
      <c r="FRP73" s="379"/>
      <c r="FRQ73" s="379"/>
      <c r="FRR73" s="379"/>
      <c r="FRS73" s="379"/>
      <c r="FRT73" s="379"/>
      <c r="FRU73" s="379"/>
      <c r="FRV73" s="379"/>
      <c r="FRW73" s="379"/>
      <c r="FRX73" s="379"/>
      <c r="FRY73" s="379"/>
      <c r="FRZ73" s="379"/>
      <c r="FSA73" s="379"/>
      <c r="FSB73" s="379"/>
      <c r="FSC73" s="379"/>
      <c r="FSD73" s="379"/>
      <c r="FSE73" s="379"/>
      <c r="FSF73" s="379"/>
      <c r="FSG73" s="379"/>
      <c r="FSH73" s="379"/>
      <c r="FSI73" s="379"/>
      <c r="FSJ73" s="379"/>
      <c r="FSK73" s="379"/>
      <c r="FSL73" s="379"/>
      <c r="FSM73" s="379"/>
      <c r="FSN73" s="379"/>
      <c r="FSO73" s="379"/>
      <c r="FSP73" s="379"/>
      <c r="FSQ73" s="379"/>
      <c r="FSR73" s="379"/>
      <c r="FSS73" s="379"/>
      <c r="FST73" s="379"/>
      <c r="FSU73" s="379"/>
      <c r="FSV73" s="379"/>
      <c r="FSW73" s="379"/>
      <c r="FSX73" s="379"/>
      <c r="FSY73" s="379"/>
      <c r="FSZ73" s="379"/>
      <c r="FTA73" s="379"/>
      <c r="FTB73" s="379"/>
      <c r="FTC73" s="379"/>
      <c r="FTD73" s="379"/>
      <c r="FTE73" s="379"/>
      <c r="FTF73" s="379"/>
      <c r="FTG73" s="379"/>
      <c r="FTH73" s="379"/>
      <c r="FTI73" s="379"/>
      <c r="FTJ73" s="379"/>
      <c r="FTK73" s="379"/>
      <c r="FTL73" s="379"/>
      <c r="FTM73" s="379"/>
      <c r="FTN73" s="379"/>
      <c r="FTO73" s="379"/>
      <c r="FTP73" s="379"/>
      <c r="FTQ73" s="379"/>
      <c r="FTR73" s="379"/>
      <c r="FTS73" s="379"/>
      <c r="FTT73" s="379"/>
      <c r="FTU73" s="379"/>
      <c r="FTV73" s="379"/>
      <c r="FTW73" s="379"/>
      <c r="FTX73" s="379"/>
      <c r="FTY73" s="379"/>
      <c r="FTZ73" s="379"/>
      <c r="FUA73" s="379"/>
      <c r="FUB73" s="379"/>
      <c r="FUC73" s="379"/>
      <c r="FUD73" s="379"/>
      <c r="FUE73" s="379"/>
      <c r="FUF73" s="379"/>
      <c r="FUG73" s="379"/>
      <c r="FUH73" s="379"/>
      <c r="FUI73" s="379"/>
      <c r="FUJ73" s="379"/>
      <c r="FUK73" s="379"/>
      <c r="FUL73" s="379"/>
      <c r="FUM73" s="379"/>
      <c r="FUN73" s="379"/>
      <c r="FUO73" s="379"/>
      <c r="FUP73" s="379"/>
      <c r="FUQ73" s="379"/>
      <c r="FUR73" s="379"/>
      <c r="FUS73" s="379"/>
      <c r="FUT73" s="379"/>
      <c r="FUU73" s="379"/>
      <c r="FUV73" s="379"/>
      <c r="FUW73" s="379"/>
      <c r="FUX73" s="379"/>
      <c r="FUY73" s="379"/>
      <c r="FUZ73" s="379"/>
      <c r="FVA73" s="379"/>
      <c r="FVB73" s="379"/>
      <c r="FVC73" s="379"/>
      <c r="FVD73" s="379"/>
      <c r="FVE73" s="379"/>
      <c r="FVF73" s="379"/>
      <c r="FVG73" s="379"/>
      <c r="FVH73" s="379"/>
      <c r="FVI73" s="379"/>
      <c r="FVJ73" s="379"/>
      <c r="FVK73" s="379"/>
      <c r="FVL73" s="379"/>
      <c r="FVM73" s="379"/>
      <c r="FVN73" s="379"/>
      <c r="FVO73" s="379"/>
      <c r="FVP73" s="379"/>
      <c r="FVQ73" s="379"/>
      <c r="FVR73" s="379"/>
      <c r="FVS73" s="379"/>
      <c r="FVT73" s="379"/>
      <c r="FVU73" s="379"/>
      <c r="FVV73" s="379"/>
      <c r="FVW73" s="379"/>
      <c r="FVX73" s="379"/>
      <c r="FVY73" s="379"/>
      <c r="FVZ73" s="379"/>
      <c r="FWA73" s="379"/>
      <c r="FWB73" s="379"/>
      <c r="FWC73" s="379"/>
      <c r="FWD73" s="379"/>
      <c r="FWE73" s="379"/>
      <c r="FWF73" s="379"/>
      <c r="FWG73" s="379"/>
      <c r="FWH73" s="379"/>
      <c r="FWI73" s="379"/>
      <c r="FWJ73" s="379"/>
      <c r="FWK73" s="379"/>
      <c r="FWL73" s="379"/>
      <c r="FWM73" s="379"/>
      <c r="FWN73" s="379"/>
      <c r="FWO73" s="379"/>
      <c r="FWP73" s="379"/>
      <c r="FWQ73" s="379"/>
      <c r="FWR73" s="379"/>
      <c r="FWS73" s="379"/>
      <c r="FWT73" s="379"/>
      <c r="FWU73" s="379"/>
      <c r="FWV73" s="379"/>
      <c r="FWW73" s="379"/>
      <c r="FWX73" s="379"/>
      <c r="FWY73" s="379"/>
      <c r="FWZ73" s="379"/>
      <c r="FXA73" s="379"/>
      <c r="FXB73" s="379"/>
      <c r="FXC73" s="379"/>
      <c r="FXD73" s="379"/>
      <c r="FXE73" s="379"/>
      <c r="FXF73" s="379"/>
      <c r="FXG73" s="379"/>
      <c r="FXH73" s="379"/>
      <c r="FXI73" s="379"/>
      <c r="FXJ73" s="379"/>
      <c r="FXK73" s="379"/>
      <c r="FXL73" s="379"/>
      <c r="FXM73" s="379"/>
      <c r="FXN73" s="379"/>
      <c r="FXO73" s="379"/>
      <c r="FXP73" s="379"/>
      <c r="FXQ73" s="379"/>
      <c r="FXR73" s="379"/>
      <c r="FXS73" s="379"/>
      <c r="FXT73" s="379"/>
      <c r="FXU73" s="379"/>
      <c r="FXV73" s="379"/>
      <c r="FXW73" s="379"/>
      <c r="FXX73" s="379"/>
      <c r="FXY73" s="379"/>
      <c r="FXZ73" s="379"/>
      <c r="FYA73" s="379"/>
      <c r="FYB73" s="379"/>
      <c r="FYC73" s="379"/>
      <c r="FYD73" s="379"/>
      <c r="FYE73" s="379"/>
      <c r="FYF73" s="379"/>
      <c r="FYG73" s="379"/>
      <c r="FYH73" s="379"/>
      <c r="FYI73" s="379"/>
      <c r="FYJ73" s="379"/>
      <c r="FYK73" s="379"/>
      <c r="FYL73" s="379"/>
      <c r="FYM73" s="379"/>
      <c r="FYN73" s="379"/>
      <c r="FYO73" s="379"/>
      <c r="FYP73" s="379"/>
      <c r="FYQ73" s="379"/>
      <c r="FYR73" s="379"/>
      <c r="FYS73" s="379"/>
      <c r="FYT73" s="379"/>
      <c r="FYU73" s="379"/>
      <c r="FYV73" s="379"/>
      <c r="FYW73" s="379"/>
      <c r="FYX73" s="379"/>
      <c r="FYY73" s="379"/>
      <c r="FYZ73" s="379"/>
      <c r="FZA73" s="379"/>
      <c r="FZB73" s="379"/>
      <c r="FZC73" s="379"/>
      <c r="FZD73" s="379"/>
      <c r="FZE73" s="379"/>
      <c r="FZF73" s="379"/>
      <c r="FZG73" s="379"/>
      <c r="FZH73" s="379"/>
      <c r="FZI73" s="379"/>
      <c r="FZJ73" s="379"/>
      <c r="FZK73" s="379"/>
      <c r="FZL73" s="379"/>
      <c r="FZM73" s="379"/>
      <c r="FZN73" s="379"/>
      <c r="FZO73" s="379"/>
      <c r="FZP73" s="379"/>
      <c r="FZQ73" s="379"/>
      <c r="FZR73" s="379"/>
      <c r="FZS73" s="379"/>
      <c r="FZT73" s="379"/>
      <c r="FZU73" s="379"/>
      <c r="FZV73" s="379"/>
      <c r="FZW73" s="379"/>
      <c r="FZX73" s="379"/>
      <c r="FZY73" s="379"/>
      <c r="FZZ73" s="379"/>
      <c r="GAA73" s="379"/>
      <c r="GAB73" s="379"/>
      <c r="GAC73" s="379"/>
      <c r="GAD73" s="379"/>
      <c r="GAE73" s="379"/>
      <c r="GAF73" s="379"/>
      <c r="GAG73" s="379"/>
      <c r="GAH73" s="379"/>
      <c r="GAI73" s="379"/>
      <c r="GAJ73" s="379"/>
      <c r="GAK73" s="379"/>
      <c r="GAL73" s="379"/>
      <c r="GAM73" s="379"/>
      <c r="GAN73" s="379"/>
      <c r="GAO73" s="379"/>
      <c r="GAP73" s="379"/>
      <c r="GAQ73" s="379"/>
      <c r="GAR73" s="379"/>
      <c r="GAS73" s="379"/>
      <c r="GAT73" s="379"/>
      <c r="GAU73" s="379"/>
      <c r="GAV73" s="379"/>
      <c r="GAW73" s="379"/>
      <c r="GAX73" s="379"/>
      <c r="GAY73" s="379"/>
      <c r="GAZ73" s="379"/>
      <c r="GBA73" s="379"/>
      <c r="GBB73" s="379"/>
      <c r="GBC73" s="379"/>
      <c r="GBD73" s="379"/>
      <c r="GBE73" s="379"/>
      <c r="GBF73" s="379"/>
      <c r="GBG73" s="379"/>
      <c r="GBH73" s="379"/>
      <c r="GBI73" s="379"/>
      <c r="GBJ73" s="379"/>
      <c r="GBK73" s="379"/>
      <c r="GBL73" s="379"/>
      <c r="GBM73" s="379"/>
      <c r="GBN73" s="379"/>
      <c r="GBO73" s="379"/>
      <c r="GBP73" s="379"/>
      <c r="GBQ73" s="379"/>
      <c r="GBR73" s="379"/>
      <c r="GBS73" s="379"/>
      <c r="GBT73" s="379"/>
      <c r="GBU73" s="379"/>
      <c r="GBV73" s="379"/>
      <c r="GBW73" s="379"/>
      <c r="GBX73" s="379"/>
      <c r="GBY73" s="379"/>
      <c r="GBZ73" s="379"/>
      <c r="GCA73" s="379"/>
      <c r="GCB73" s="379"/>
      <c r="GCC73" s="379"/>
      <c r="GCD73" s="379"/>
      <c r="GCE73" s="379"/>
      <c r="GCF73" s="379"/>
      <c r="GCG73" s="379"/>
      <c r="GCH73" s="379"/>
      <c r="GCI73" s="379"/>
      <c r="GCJ73" s="379"/>
      <c r="GCK73" s="379"/>
      <c r="GCL73" s="379"/>
      <c r="GCM73" s="379"/>
      <c r="GCN73" s="379"/>
      <c r="GCO73" s="379"/>
      <c r="GCP73" s="379"/>
      <c r="GCQ73" s="379"/>
      <c r="GCR73" s="379"/>
      <c r="GCS73" s="379"/>
      <c r="GCT73" s="379"/>
      <c r="GCU73" s="379"/>
      <c r="GCV73" s="379"/>
      <c r="GCW73" s="379"/>
      <c r="GCX73" s="379"/>
      <c r="GCY73" s="379"/>
      <c r="GCZ73" s="379"/>
      <c r="GDA73" s="379"/>
      <c r="GDB73" s="379"/>
      <c r="GDC73" s="379"/>
      <c r="GDD73" s="379"/>
      <c r="GDE73" s="379"/>
      <c r="GDF73" s="379"/>
      <c r="GDG73" s="379"/>
      <c r="GDH73" s="379"/>
      <c r="GDI73" s="379"/>
      <c r="GDJ73" s="379"/>
      <c r="GDK73" s="379"/>
      <c r="GDL73" s="379"/>
      <c r="GDM73" s="379"/>
      <c r="GDN73" s="379"/>
      <c r="GDO73" s="379"/>
      <c r="GDP73" s="379"/>
      <c r="GDQ73" s="379"/>
      <c r="GDR73" s="379"/>
      <c r="GDS73" s="379"/>
      <c r="GDT73" s="379"/>
      <c r="GDU73" s="379"/>
      <c r="GDV73" s="379"/>
      <c r="GDW73" s="379"/>
      <c r="GDX73" s="379"/>
      <c r="GDY73" s="379"/>
      <c r="GDZ73" s="379"/>
      <c r="GEA73" s="379"/>
      <c r="GEB73" s="379"/>
      <c r="GEC73" s="379"/>
      <c r="GED73" s="379"/>
      <c r="GEE73" s="379"/>
      <c r="GEF73" s="379"/>
      <c r="GEG73" s="379"/>
      <c r="GEH73" s="379"/>
      <c r="GEI73" s="379"/>
      <c r="GEJ73" s="379"/>
      <c r="GEK73" s="379"/>
      <c r="GEL73" s="379"/>
      <c r="GEM73" s="379"/>
      <c r="GEN73" s="379"/>
      <c r="GEO73" s="379"/>
      <c r="GEP73" s="379"/>
      <c r="GEQ73" s="379"/>
      <c r="GER73" s="379"/>
      <c r="GES73" s="379"/>
      <c r="GET73" s="379"/>
      <c r="GEU73" s="379"/>
      <c r="GEV73" s="379"/>
      <c r="GEW73" s="379"/>
      <c r="GEX73" s="379"/>
      <c r="GEY73" s="379"/>
      <c r="GEZ73" s="379"/>
      <c r="GFA73" s="379"/>
      <c r="GFB73" s="379"/>
      <c r="GFC73" s="379"/>
      <c r="GFD73" s="379"/>
      <c r="GFE73" s="379"/>
      <c r="GFF73" s="379"/>
      <c r="GFG73" s="379"/>
      <c r="GFH73" s="379"/>
      <c r="GFI73" s="379"/>
      <c r="GFJ73" s="379"/>
      <c r="GFK73" s="379"/>
      <c r="GFL73" s="379"/>
      <c r="GFM73" s="379"/>
      <c r="GFN73" s="379"/>
      <c r="GFO73" s="379"/>
      <c r="GFP73" s="379"/>
      <c r="GFQ73" s="379"/>
      <c r="GFR73" s="379"/>
      <c r="GFS73" s="379"/>
      <c r="GFT73" s="379"/>
      <c r="GFU73" s="379"/>
      <c r="GFV73" s="379"/>
      <c r="GFW73" s="379"/>
      <c r="GFX73" s="379"/>
      <c r="GFY73" s="379"/>
      <c r="GFZ73" s="379"/>
      <c r="GGA73" s="379"/>
      <c r="GGB73" s="379"/>
      <c r="GGC73" s="379"/>
      <c r="GGD73" s="379"/>
      <c r="GGE73" s="379"/>
      <c r="GGF73" s="379"/>
      <c r="GGG73" s="379"/>
      <c r="GGH73" s="379"/>
      <c r="GGI73" s="379"/>
      <c r="GGJ73" s="379"/>
      <c r="GGK73" s="379"/>
      <c r="GGL73" s="379"/>
      <c r="GGM73" s="379"/>
      <c r="GGN73" s="379"/>
      <c r="GGO73" s="379"/>
      <c r="GGP73" s="379"/>
      <c r="GGQ73" s="379"/>
      <c r="GGR73" s="379"/>
      <c r="GGS73" s="379"/>
      <c r="GGT73" s="379"/>
      <c r="GGU73" s="379"/>
      <c r="GGV73" s="379"/>
      <c r="GGW73" s="379"/>
      <c r="GGX73" s="379"/>
      <c r="GGY73" s="379"/>
      <c r="GGZ73" s="379"/>
      <c r="GHA73" s="379"/>
      <c r="GHB73" s="379"/>
      <c r="GHC73" s="379"/>
      <c r="GHD73" s="379"/>
      <c r="GHE73" s="379"/>
      <c r="GHF73" s="379"/>
      <c r="GHG73" s="379"/>
      <c r="GHH73" s="379"/>
      <c r="GHI73" s="379"/>
      <c r="GHJ73" s="379"/>
      <c r="GHK73" s="379"/>
      <c r="GHL73" s="379"/>
      <c r="GHM73" s="379"/>
      <c r="GHN73" s="379"/>
      <c r="GHO73" s="379"/>
      <c r="GHP73" s="379"/>
      <c r="GHQ73" s="379"/>
      <c r="GHR73" s="379"/>
      <c r="GHS73" s="379"/>
      <c r="GHT73" s="379"/>
      <c r="GHU73" s="379"/>
      <c r="GHV73" s="379"/>
      <c r="GHW73" s="379"/>
      <c r="GHX73" s="379"/>
      <c r="GHY73" s="379"/>
      <c r="GHZ73" s="379"/>
      <c r="GIA73" s="379"/>
      <c r="GIB73" s="379"/>
      <c r="GIC73" s="379"/>
      <c r="GID73" s="379"/>
      <c r="GIE73" s="379"/>
      <c r="GIF73" s="379"/>
      <c r="GIG73" s="379"/>
      <c r="GIH73" s="379"/>
      <c r="GII73" s="379"/>
      <c r="GIJ73" s="379"/>
      <c r="GIK73" s="379"/>
      <c r="GIL73" s="379"/>
      <c r="GIM73" s="379"/>
      <c r="GIN73" s="379"/>
      <c r="GIO73" s="379"/>
      <c r="GIP73" s="379"/>
      <c r="GIQ73" s="379"/>
      <c r="GIR73" s="379"/>
      <c r="GIS73" s="379"/>
      <c r="GIT73" s="379"/>
      <c r="GIU73" s="379"/>
      <c r="GIV73" s="379"/>
      <c r="GIW73" s="379"/>
      <c r="GIX73" s="379"/>
      <c r="GIY73" s="379"/>
      <c r="GIZ73" s="379"/>
      <c r="GJA73" s="379"/>
      <c r="GJB73" s="379"/>
      <c r="GJC73" s="379"/>
      <c r="GJD73" s="379"/>
      <c r="GJE73" s="379"/>
      <c r="GJF73" s="379"/>
      <c r="GJG73" s="379"/>
      <c r="GJH73" s="379"/>
      <c r="GJI73" s="379"/>
      <c r="GJJ73" s="379"/>
      <c r="GJK73" s="379"/>
      <c r="GJL73" s="379"/>
      <c r="GJM73" s="379"/>
      <c r="GJN73" s="379"/>
      <c r="GJO73" s="379"/>
      <c r="GJP73" s="379"/>
      <c r="GJQ73" s="379"/>
      <c r="GJR73" s="379"/>
      <c r="GJS73" s="379"/>
      <c r="GJT73" s="379"/>
      <c r="GJU73" s="379"/>
      <c r="GJV73" s="379"/>
      <c r="GJW73" s="379"/>
      <c r="GJX73" s="379"/>
      <c r="GJY73" s="379"/>
      <c r="GJZ73" s="379"/>
      <c r="GKA73" s="379"/>
      <c r="GKB73" s="379"/>
      <c r="GKC73" s="379"/>
      <c r="GKD73" s="379"/>
      <c r="GKE73" s="379"/>
      <c r="GKF73" s="379"/>
      <c r="GKG73" s="379"/>
      <c r="GKH73" s="379"/>
      <c r="GKI73" s="379"/>
      <c r="GKJ73" s="379"/>
      <c r="GKK73" s="379"/>
      <c r="GKL73" s="379"/>
      <c r="GKM73" s="379"/>
      <c r="GKN73" s="379"/>
      <c r="GKO73" s="379"/>
      <c r="GKP73" s="379"/>
      <c r="GKQ73" s="379"/>
      <c r="GKR73" s="379"/>
      <c r="GKS73" s="379"/>
      <c r="GKT73" s="379"/>
      <c r="GKU73" s="379"/>
      <c r="GKV73" s="379"/>
      <c r="GKW73" s="379"/>
      <c r="GKX73" s="379"/>
      <c r="GKY73" s="379"/>
      <c r="GKZ73" s="379"/>
      <c r="GLA73" s="379"/>
      <c r="GLB73" s="379"/>
      <c r="GLC73" s="379"/>
      <c r="GLD73" s="379"/>
      <c r="GLE73" s="379"/>
      <c r="GLF73" s="379"/>
      <c r="GLG73" s="379"/>
      <c r="GLH73" s="379"/>
      <c r="GLI73" s="379"/>
      <c r="GLJ73" s="379"/>
      <c r="GLK73" s="379"/>
      <c r="GLL73" s="379"/>
      <c r="GLM73" s="379"/>
      <c r="GLN73" s="379"/>
      <c r="GLO73" s="379"/>
      <c r="GLP73" s="379"/>
      <c r="GLQ73" s="379"/>
      <c r="GLR73" s="379"/>
      <c r="GLS73" s="379"/>
      <c r="GLT73" s="379"/>
      <c r="GLU73" s="379"/>
      <c r="GLV73" s="379"/>
      <c r="GLW73" s="379"/>
      <c r="GLX73" s="379"/>
      <c r="GLY73" s="379"/>
      <c r="GLZ73" s="379"/>
      <c r="GMA73" s="379"/>
      <c r="GMB73" s="379"/>
      <c r="GMC73" s="379"/>
      <c r="GMD73" s="379"/>
      <c r="GME73" s="379"/>
      <c r="GMF73" s="379"/>
      <c r="GMG73" s="379"/>
      <c r="GMH73" s="379"/>
      <c r="GMI73" s="379"/>
      <c r="GMJ73" s="379"/>
      <c r="GMK73" s="379"/>
      <c r="GML73" s="379"/>
      <c r="GMM73" s="379"/>
      <c r="GMN73" s="379"/>
      <c r="GMO73" s="379"/>
      <c r="GMP73" s="379"/>
      <c r="GMQ73" s="379"/>
      <c r="GMR73" s="379"/>
      <c r="GMS73" s="379"/>
      <c r="GMT73" s="379"/>
      <c r="GMU73" s="379"/>
      <c r="GMV73" s="379"/>
      <c r="GMW73" s="379"/>
      <c r="GMX73" s="379"/>
      <c r="GMY73" s="379"/>
      <c r="GMZ73" s="379"/>
      <c r="GNA73" s="379"/>
      <c r="GNB73" s="379"/>
      <c r="GNC73" s="379"/>
      <c r="GND73" s="379"/>
      <c r="GNE73" s="379"/>
      <c r="GNF73" s="379"/>
      <c r="GNG73" s="379"/>
      <c r="GNH73" s="379"/>
      <c r="GNI73" s="379"/>
      <c r="GNJ73" s="379"/>
      <c r="GNK73" s="379"/>
      <c r="GNL73" s="379"/>
      <c r="GNM73" s="379"/>
      <c r="GNN73" s="379"/>
      <c r="GNO73" s="379"/>
      <c r="GNP73" s="379"/>
      <c r="GNQ73" s="379"/>
      <c r="GNR73" s="379"/>
      <c r="GNS73" s="379"/>
      <c r="GNT73" s="379"/>
      <c r="GNU73" s="379"/>
      <c r="GNV73" s="379"/>
      <c r="GNW73" s="379"/>
      <c r="GNX73" s="379"/>
      <c r="GNY73" s="379"/>
      <c r="GNZ73" s="379"/>
      <c r="GOA73" s="379"/>
      <c r="GOB73" s="379"/>
      <c r="GOC73" s="379"/>
      <c r="GOD73" s="379"/>
      <c r="GOE73" s="379"/>
      <c r="GOF73" s="379"/>
      <c r="GOG73" s="379"/>
      <c r="GOH73" s="379"/>
      <c r="GOI73" s="379"/>
      <c r="GOJ73" s="379"/>
      <c r="GOK73" s="379"/>
      <c r="GOL73" s="379"/>
      <c r="GOM73" s="379"/>
      <c r="GON73" s="379"/>
      <c r="GOO73" s="379"/>
      <c r="GOP73" s="379"/>
      <c r="GOQ73" s="379"/>
      <c r="GOR73" s="379"/>
      <c r="GOS73" s="379"/>
      <c r="GOT73" s="379"/>
      <c r="GOU73" s="379"/>
      <c r="GOV73" s="379"/>
      <c r="GOW73" s="379"/>
      <c r="GOX73" s="379"/>
      <c r="GOY73" s="379"/>
      <c r="GOZ73" s="379"/>
      <c r="GPA73" s="379"/>
      <c r="GPB73" s="379"/>
      <c r="GPC73" s="379"/>
      <c r="GPD73" s="379"/>
      <c r="GPE73" s="379"/>
      <c r="GPF73" s="379"/>
      <c r="GPG73" s="379"/>
      <c r="GPH73" s="379"/>
      <c r="GPI73" s="379"/>
      <c r="GPJ73" s="379"/>
      <c r="GPK73" s="379"/>
      <c r="GPL73" s="379"/>
      <c r="GPM73" s="379"/>
      <c r="GPN73" s="379"/>
      <c r="GPO73" s="379"/>
      <c r="GPP73" s="379"/>
      <c r="GPQ73" s="379"/>
      <c r="GPR73" s="379"/>
      <c r="GPS73" s="379"/>
      <c r="GPT73" s="379"/>
      <c r="GPU73" s="379"/>
      <c r="GPV73" s="379"/>
      <c r="GPW73" s="379"/>
      <c r="GPX73" s="379"/>
      <c r="GPY73" s="379"/>
      <c r="GPZ73" s="379"/>
      <c r="GQA73" s="379"/>
      <c r="GQB73" s="379"/>
      <c r="GQC73" s="379"/>
      <c r="GQD73" s="379"/>
      <c r="GQE73" s="379"/>
      <c r="GQF73" s="379"/>
      <c r="GQG73" s="379"/>
      <c r="GQH73" s="379"/>
      <c r="GQI73" s="379"/>
      <c r="GQJ73" s="379"/>
      <c r="GQK73" s="379"/>
      <c r="GQL73" s="379"/>
      <c r="GQM73" s="379"/>
      <c r="GQN73" s="379"/>
      <c r="GQO73" s="379"/>
      <c r="GQP73" s="379"/>
      <c r="GQQ73" s="379"/>
      <c r="GQR73" s="379"/>
      <c r="GQS73" s="379"/>
      <c r="GQT73" s="379"/>
      <c r="GQU73" s="379"/>
      <c r="GQV73" s="379"/>
      <c r="GQW73" s="379"/>
      <c r="GQX73" s="379"/>
      <c r="GQY73" s="379"/>
      <c r="GQZ73" s="379"/>
      <c r="GRA73" s="379"/>
      <c r="GRB73" s="379"/>
      <c r="GRC73" s="379"/>
      <c r="GRD73" s="379"/>
      <c r="GRE73" s="379"/>
      <c r="GRF73" s="379"/>
      <c r="GRG73" s="379"/>
      <c r="GRH73" s="379"/>
      <c r="GRI73" s="379"/>
      <c r="GRJ73" s="379"/>
      <c r="GRK73" s="379"/>
      <c r="GRL73" s="379"/>
      <c r="GRM73" s="379"/>
      <c r="GRN73" s="379"/>
      <c r="GRO73" s="379"/>
      <c r="GRP73" s="379"/>
      <c r="GRQ73" s="379"/>
      <c r="GRR73" s="379"/>
      <c r="GRS73" s="379"/>
      <c r="GRT73" s="379"/>
      <c r="GRU73" s="379"/>
      <c r="GRV73" s="379"/>
      <c r="GRW73" s="379"/>
      <c r="GRX73" s="379"/>
      <c r="GRY73" s="379"/>
      <c r="GRZ73" s="379"/>
      <c r="GSA73" s="379"/>
      <c r="GSB73" s="379"/>
      <c r="GSC73" s="379"/>
      <c r="GSD73" s="379"/>
      <c r="GSE73" s="379"/>
      <c r="GSF73" s="379"/>
      <c r="GSG73" s="379"/>
      <c r="GSH73" s="379"/>
      <c r="GSI73" s="379"/>
      <c r="GSJ73" s="379"/>
      <c r="GSK73" s="379"/>
      <c r="GSL73" s="379"/>
      <c r="GSM73" s="379"/>
      <c r="GSN73" s="379"/>
      <c r="GSO73" s="379"/>
      <c r="GSP73" s="379"/>
      <c r="GSQ73" s="379"/>
      <c r="GSR73" s="379"/>
      <c r="GSS73" s="379"/>
      <c r="GST73" s="379"/>
      <c r="GSU73" s="379"/>
      <c r="GSV73" s="379"/>
      <c r="GSW73" s="379"/>
      <c r="GSX73" s="379"/>
      <c r="GSY73" s="379"/>
      <c r="GSZ73" s="379"/>
      <c r="GTA73" s="379"/>
      <c r="GTB73" s="379"/>
      <c r="GTC73" s="379"/>
      <c r="GTD73" s="379"/>
      <c r="GTE73" s="379"/>
      <c r="GTF73" s="379"/>
      <c r="GTG73" s="379"/>
      <c r="GTH73" s="379"/>
      <c r="GTI73" s="379"/>
      <c r="GTJ73" s="379"/>
      <c r="GTK73" s="379"/>
      <c r="GTL73" s="379"/>
      <c r="GTM73" s="379"/>
      <c r="GTN73" s="379"/>
      <c r="GTO73" s="379"/>
      <c r="GTP73" s="379"/>
      <c r="GTQ73" s="379"/>
      <c r="GTR73" s="379"/>
      <c r="GTS73" s="379"/>
      <c r="GTT73" s="379"/>
      <c r="GTU73" s="379"/>
      <c r="GTV73" s="379"/>
      <c r="GTW73" s="379"/>
      <c r="GTX73" s="379"/>
      <c r="GTY73" s="379"/>
      <c r="GTZ73" s="379"/>
      <c r="GUA73" s="379"/>
      <c r="GUB73" s="379"/>
      <c r="GUC73" s="379"/>
      <c r="GUD73" s="379"/>
      <c r="GUE73" s="379"/>
      <c r="GUF73" s="379"/>
      <c r="GUG73" s="379"/>
      <c r="GUH73" s="379"/>
      <c r="GUI73" s="379"/>
      <c r="GUJ73" s="379"/>
      <c r="GUK73" s="379"/>
      <c r="GUL73" s="379"/>
      <c r="GUM73" s="379"/>
      <c r="GUN73" s="379"/>
      <c r="GUO73" s="379"/>
      <c r="GUP73" s="379"/>
      <c r="GUQ73" s="379"/>
      <c r="GUR73" s="379"/>
      <c r="GUS73" s="379"/>
      <c r="GUT73" s="379"/>
      <c r="GUU73" s="379"/>
      <c r="GUV73" s="379"/>
      <c r="GUW73" s="379"/>
      <c r="GUX73" s="379"/>
      <c r="GUY73" s="379"/>
      <c r="GUZ73" s="379"/>
      <c r="GVA73" s="379"/>
      <c r="GVB73" s="379"/>
      <c r="GVC73" s="379"/>
      <c r="GVD73" s="379"/>
      <c r="GVE73" s="379"/>
      <c r="GVF73" s="379"/>
      <c r="GVG73" s="379"/>
      <c r="GVH73" s="379"/>
      <c r="GVI73" s="379"/>
      <c r="GVJ73" s="379"/>
      <c r="GVK73" s="379"/>
      <c r="GVL73" s="379"/>
      <c r="GVM73" s="379"/>
      <c r="GVN73" s="379"/>
      <c r="GVO73" s="379"/>
      <c r="GVP73" s="379"/>
      <c r="GVQ73" s="379"/>
      <c r="GVR73" s="379"/>
      <c r="GVS73" s="379"/>
      <c r="GVT73" s="379"/>
      <c r="GVU73" s="379"/>
      <c r="GVV73" s="379"/>
      <c r="GVW73" s="379"/>
      <c r="GVX73" s="379"/>
      <c r="GVY73" s="379"/>
      <c r="GVZ73" s="379"/>
      <c r="GWA73" s="379"/>
      <c r="GWB73" s="379"/>
      <c r="GWC73" s="379"/>
      <c r="GWD73" s="379"/>
      <c r="GWE73" s="379"/>
      <c r="GWF73" s="379"/>
      <c r="GWG73" s="379"/>
      <c r="GWH73" s="379"/>
      <c r="GWI73" s="379"/>
      <c r="GWJ73" s="379"/>
      <c r="GWK73" s="379"/>
      <c r="GWL73" s="379"/>
      <c r="GWM73" s="379"/>
      <c r="GWN73" s="379"/>
      <c r="GWO73" s="379"/>
      <c r="GWP73" s="379"/>
      <c r="GWQ73" s="379"/>
      <c r="GWR73" s="379"/>
      <c r="GWS73" s="379"/>
      <c r="GWT73" s="379"/>
      <c r="GWU73" s="379"/>
      <c r="GWV73" s="379"/>
      <c r="GWW73" s="379"/>
      <c r="GWX73" s="379"/>
      <c r="GWY73" s="379"/>
      <c r="GWZ73" s="379"/>
      <c r="GXA73" s="379"/>
      <c r="GXB73" s="379"/>
      <c r="GXC73" s="379"/>
      <c r="GXD73" s="379"/>
      <c r="GXE73" s="379"/>
      <c r="GXF73" s="379"/>
      <c r="GXG73" s="379"/>
      <c r="GXH73" s="379"/>
      <c r="GXI73" s="379"/>
      <c r="GXJ73" s="379"/>
      <c r="GXK73" s="379"/>
      <c r="GXL73" s="379"/>
      <c r="GXM73" s="379"/>
      <c r="GXN73" s="379"/>
      <c r="GXO73" s="379"/>
      <c r="GXP73" s="379"/>
      <c r="GXQ73" s="379"/>
      <c r="GXR73" s="379"/>
      <c r="GXS73" s="379"/>
      <c r="GXT73" s="379"/>
      <c r="GXU73" s="379"/>
      <c r="GXV73" s="379"/>
      <c r="GXW73" s="379"/>
      <c r="GXX73" s="379"/>
      <c r="GXY73" s="379"/>
      <c r="GXZ73" s="379"/>
      <c r="GYA73" s="379"/>
      <c r="GYB73" s="379"/>
      <c r="GYC73" s="379"/>
      <c r="GYD73" s="379"/>
      <c r="GYE73" s="379"/>
      <c r="GYF73" s="379"/>
      <c r="GYG73" s="379"/>
      <c r="GYH73" s="379"/>
      <c r="GYI73" s="379"/>
      <c r="GYJ73" s="379"/>
      <c r="GYK73" s="379"/>
      <c r="GYL73" s="379"/>
      <c r="GYM73" s="379"/>
      <c r="GYN73" s="379"/>
      <c r="GYO73" s="379"/>
      <c r="GYP73" s="379"/>
      <c r="GYQ73" s="379"/>
      <c r="GYR73" s="379"/>
      <c r="GYS73" s="379"/>
      <c r="GYT73" s="379"/>
      <c r="GYU73" s="379"/>
      <c r="GYV73" s="379"/>
      <c r="GYW73" s="379"/>
      <c r="GYX73" s="379"/>
      <c r="GYY73" s="379"/>
      <c r="GYZ73" s="379"/>
      <c r="GZA73" s="379"/>
      <c r="GZB73" s="379"/>
      <c r="GZC73" s="379"/>
      <c r="GZD73" s="379"/>
      <c r="GZE73" s="379"/>
      <c r="GZF73" s="379"/>
      <c r="GZG73" s="379"/>
      <c r="GZH73" s="379"/>
      <c r="GZI73" s="379"/>
      <c r="GZJ73" s="379"/>
      <c r="GZK73" s="379"/>
      <c r="GZL73" s="379"/>
      <c r="GZM73" s="379"/>
      <c r="GZN73" s="379"/>
      <c r="GZO73" s="379"/>
      <c r="GZP73" s="379"/>
      <c r="GZQ73" s="379"/>
      <c r="GZR73" s="379"/>
      <c r="GZS73" s="379"/>
      <c r="GZT73" s="379"/>
      <c r="GZU73" s="379"/>
      <c r="GZV73" s="379"/>
      <c r="GZW73" s="379"/>
      <c r="GZX73" s="379"/>
      <c r="GZY73" s="379"/>
      <c r="GZZ73" s="379"/>
      <c r="HAA73" s="379"/>
      <c r="HAB73" s="379"/>
      <c r="HAC73" s="379"/>
      <c r="HAD73" s="379"/>
      <c r="HAE73" s="379"/>
      <c r="HAF73" s="379"/>
      <c r="HAG73" s="379"/>
      <c r="HAH73" s="379"/>
      <c r="HAI73" s="379"/>
      <c r="HAJ73" s="379"/>
      <c r="HAK73" s="379"/>
      <c r="HAL73" s="379"/>
      <c r="HAM73" s="379"/>
      <c r="HAN73" s="379"/>
      <c r="HAO73" s="379"/>
      <c r="HAP73" s="379"/>
      <c r="HAQ73" s="379"/>
      <c r="HAR73" s="379"/>
      <c r="HAS73" s="379"/>
      <c r="HAT73" s="379"/>
      <c r="HAU73" s="379"/>
      <c r="HAV73" s="379"/>
      <c r="HAW73" s="379"/>
      <c r="HAX73" s="379"/>
      <c r="HAY73" s="379"/>
      <c r="HAZ73" s="379"/>
      <c r="HBA73" s="379"/>
      <c r="HBB73" s="379"/>
      <c r="HBC73" s="379"/>
      <c r="HBD73" s="379"/>
      <c r="HBE73" s="379"/>
      <c r="HBF73" s="379"/>
      <c r="HBG73" s="379"/>
      <c r="HBH73" s="379"/>
      <c r="HBI73" s="379"/>
      <c r="HBJ73" s="379"/>
      <c r="HBK73" s="379"/>
      <c r="HBL73" s="379"/>
      <c r="HBM73" s="379"/>
      <c r="HBN73" s="379"/>
      <c r="HBO73" s="379"/>
      <c r="HBP73" s="379"/>
      <c r="HBQ73" s="379"/>
      <c r="HBR73" s="379"/>
      <c r="HBS73" s="379"/>
      <c r="HBT73" s="379"/>
      <c r="HBU73" s="379"/>
      <c r="HBV73" s="379"/>
      <c r="HBW73" s="379"/>
      <c r="HBX73" s="379"/>
      <c r="HBY73" s="379"/>
      <c r="HBZ73" s="379"/>
      <c r="HCA73" s="379"/>
      <c r="HCB73" s="379"/>
      <c r="HCC73" s="379"/>
      <c r="HCD73" s="379"/>
      <c r="HCE73" s="379"/>
      <c r="HCF73" s="379"/>
      <c r="HCG73" s="379"/>
      <c r="HCH73" s="379"/>
      <c r="HCI73" s="379"/>
      <c r="HCJ73" s="379"/>
      <c r="HCK73" s="379"/>
      <c r="HCL73" s="379"/>
      <c r="HCM73" s="379"/>
      <c r="HCN73" s="379"/>
      <c r="HCO73" s="379"/>
      <c r="HCP73" s="379"/>
      <c r="HCQ73" s="379"/>
      <c r="HCR73" s="379"/>
      <c r="HCS73" s="379"/>
      <c r="HCT73" s="379"/>
      <c r="HCU73" s="379"/>
      <c r="HCV73" s="379"/>
      <c r="HCW73" s="379"/>
      <c r="HCX73" s="379"/>
      <c r="HCY73" s="379"/>
      <c r="HCZ73" s="379"/>
      <c r="HDA73" s="379"/>
      <c r="HDB73" s="379"/>
      <c r="HDC73" s="379"/>
      <c r="HDD73" s="379"/>
      <c r="HDE73" s="379"/>
      <c r="HDF73" s="379"/>
      <c r="HDG73" s="379"/>
      <c r="HDH73" s="379"/>
      <c r="HDI73" s="379"/>
      <c r="HDJ73" s="379"/>
      <c r="HDK73" s="379"/>
      <c r="HDL73" s="379"/>
      <c r="HDM73" s="379"/>
      <c r="HDN73" s="379"/>
      <c r="HDO73" s="379"/>
      <c r="HDP73" s="379"/>
      <c r="HDQ73" s="379"/>
      <c r="HDR73" s="379"/>
      <c r="HDS73" s="379"/>
      <c r="HDT73" s="379"/>
      <c r="HDU73" s="379"/>
      <c r="HDV73" s="379"/>
      <c r="HDW73" s="379"/>
      <c r="HDX73" s="379"/>
      <c r="HDY73" s="379"/>
      <c r="HDZ73" s="379"/>
      <c r="HEA73" s="379"/>
      <c r="HEB73" s="379"/>
      <c r="HEC73" s="379"/>
      <c r="HED73" s="379"/>
      <c r="HEE73" s="379"/>
      <c r="HEF73" s="379"/>
      <c r="HEG73" s="379"/>
      <c r="HEH73" s="379"/>
      <c r="HEI73" s="379"/>
      <c r="HEJ73" s="379"/>
      <c r="HEK73" s="379"/>
      <c r="HEL73" s="379"/>
      <c r="HEM73" s="379"/>
      <c r="HEN73" s="379"/>
      <c r="HEO73" s="379"/>
      <c r="HEP73" s="379"/>
      <c r="HEQ73" s="379"/>
      <c r="HER73" s="379"/>
      <c r="HES73" s="379"/>
      <c r="HET73" s="379"/>
      <c r="HEU73" s="379"/>
      <c r="HEV73" s="379"/>
      <c r="HEW73" s="379"/>
      <c r="HEX73" s="379"/>
      <c r="HEY73" s="379"/>
      <c r="HEZ73" s="379"/>
      <c r="HFA73" s="379"/>
      <c r="HFB73" s="379"/>
      <c r="HFC73" s="379"/>
      <c r="HFD73" s="379"/>
      <c r="HFE73" s="379"/>
      <c r="HFF73" s="379"/>
      <c r="HFG73" s="379"/>
      <c r="HFH73" s="379"/>
      <c r="HFI73" s="379"/>
      <c r="HFJ73" s="379"/>
      <c r="HFK73" s="379"/>
      <c r="HFL73" s="379"/>
      <c r="HFM73" s="379"/>
      <c r="HFN73" s="379"/>
      <c r="HFO73" s="379"/>
      <c r="HFP73" s="379"/>
      <c r="HFQ73" s="379"/>
      <c r="HFR73" s="379"/>
      <c r="HFS73" s="379"/>
      <c r="HFT73" s="379"/>
      <c r="HFU73" s="379"/>
      <c r="HFV73" s="379"/>
      <c r="HFW73" s="379"/>
      <c r="HFX73" s="379"/>
      <c r="HFY73" s="379"/>
      <c r="HFZ73" s="379"/>
      <c r="HGA73" s="379"/>
      <c r="HGB73" s="379"/>
      <c r="HGC73" s="379"/>
      <c r="HGD73" s="379"/>
      <c r="HGE73" s="379"/>
      <c r="HGF73" s="379"/>
      <c r="HGG73" s="379"/>
      <c r="HGH73" s="379"/>
      <c r="HGI73" s="379"/>
      <c r="HGJ73" s="379"/>
      <c r="HGK73" s="379"/>
      <c r="HGL73" s="379"/>
      <c r="HGM73" s="379"/>
      <c r="HGN73" s="379"/>
      <c r="HGO73" s="379"/>
      <c r="HGP73" s="379"/>
      <c r="HGQ73" s="379"/>
      <c r="HGR73" s="379"/>
      <c r="HGS73" s="379"/>
      <c r="HGT73" s="379"/>
      <c r="HGU73" s="379"/>
      <c r="HGV73" s="379"/>
      <c r="HGW73" s="379"/>
      <c r="HGX73" s="379"/>
      <c r="HGY73" s="379"/>
      <c r="HGZ73" s="379"/>
      <c r="HHA73" s="379"/>
      <c r="HHB73" s="379"/>
      <c r="HHC73" s="379"/>
      <c r="HHD73" s="379"/>
      <c r="HHE73" s="379"/>
      <c r="HHF73" s="379"/>
      <c r="HHG73" s="379"/>
      <c r="HHH73" s="379"/>
      <c r="HHI73" s="379"/>
      <c r="HHJ73" s="379"/>
      <c r="HHK73" s="379"/>
      <c r="HHL73" s="379"/>
      <c r="HHM73" s="379"/>
      <c r="HHN73" s="379"/>
      <c r="HHO73" s="379"/>
      <c r="HHP73" s="379"/>
      <c r="HHQ73" s="379"/>
      <c r="HHR73" s="379"/>
      <c r="HHS73" s="379"/>
      <c r="HHT73" s="379"/>
      <c r="HHU73" s="379"/>
      <c r="HHV73" s="379"/>
      <c r="HHW73" s="379"/>
      <c r="HHX73" s="379"/>
      <c r="HHY73" s="379"/>
      <c r="HHZ73" s="379"/>
      <c r="HIA73" s="379"/>
      <c r="HIB73" s="379"/>
      <c r="HIC73" s="379"/>
      <c r="HID73" s="379"/>
      <c r="HIE73" s="379"/>
      <c r="HIF73" s="379"/>
      <c r="HIG73" s="379"/>
      <c r="HIH73" s="379"/>
      <c r="HII73" s="379"/>
      <c r="HIJ73" s="379"/>
      <c r="HIK73" s="379"/>
      <c r="HIL73" s="379"/>
      <c r="HIM73" s="379"/>
      <c r="HIN73" s="379"/>
      <c r="HIO73" s="379"/>
      <c r="HIP73" s="379"/>
      <c r="HIQ73" s="379"/>
      <c r="HIR73" s="379"/>
      <c r="HIS73" s="379"/>
      <c r="HIT73" s="379"/>
      <c r="HIU73" s="379"/>
      <c r="HIV73" s="379"/>
      <c r="HIW73" s="379"/>
      <c r="HIX73" s="379"/>
      <c r="HIY73" s="379"/>
      <c r="HIZ73" s="379"/>
      <c r="HJA73" s="379"/>
      <c r="HJB73" s="379"/>
      <c r="HJC73" s="379"/>
      <c r="HJD73" s="379"/>
      <c r="HJE73" s="379"/>
      <c r="HJF73" s="379"/>
      <c r="HJG73" s="379"/>
      <c r="HJH73" s="379"/>
      <c r="HJI73" s="379"/>
      <c r="HJJ73" s="379"/>
      <c r="HJK73" s="379"/>
      <c r="HJL73" s="379"/>
      <c r="HJM73" s="379"/>
      <c r="HJN73" s="379"/>
      <c r="HJO73" s="379"/>
      <c r="HJP73" s="379"/>
      <c r="HJQ73" s="379"/>
      <c r="HJR73" s="379"/>
      <c r="HJS73" s="379"/>
      <c r="HJT73" s="379"/>
      <c r="HJU73" s="379"/>
      <c r="HJV73" s="379"/>
      <c r="HJW73" s="379"/>
      <c r="HJX73" s="379"/>
      <c r="HJY73" s="379"/>
      <c r="HJZ73" s="379"/>
      <c r="HKA73" s="379"/>
      <c r="HKB73" s="379"/>
      <c r="HKC73" s="379"/>
      <c r="HKD73" s="379"/>
      <c r="HKE73" s="379"/>
      <c r="HKF73" s="379"/>
      <c r="HKG73" s="379"/>
      <c r="HKH73" s="379"/>
      <c r="HKI73" s="379"/>
      <c r="HKJ73" s="379"/>
      <c r="HKK73" s="379"/>
      <c r="HKL73" s="379"/>
      <c r="HKM73" s="379"/>
      <c r="HKN73" s="379"/>
      <c r="HKO73" s="379"/>
      <c r="HKP73" s="379"/>
      <c r="HKQ73" s="379"/>
      <c r="HKR73" s="379"/>
      <c r="HKS73" s="379"/>
      <c r="HKT73" s="379"/>
      <c r="HKU73" s="379"/>
      <c r="HKV73" s="379"/>
      <c r="HKW73" s="379"/>
      <c r="HKX73" s="379"/>
      <c r="HKY73" s="379"/>
      <c r="HKZ73" s="379"/>
      <c r="HLA73" s="379"/>
      <c r="HLB73" s="379"/>
      <c r="HLC73" s="379"/>
      <c r="HLD73" s="379"/>
      <c r="HLE73" s="379"/>
      <c r="HLF73" s="379"/>
      <c r="HLG73" s="379"/>
      <c r="HLH73" s="379"/>
      <c r="HLI73" s="379"/>
      <c r="HLJ73" s="379"/>
      <c r="HLK73" s="379"/>
      <c r="HLL73" s="379"/>
      <c r="HLM73" s="379"/>
      <c r="HLN73" s="379"/>
      <c r="HLO73" s="379"/>
      <c r="HLP73" s="379"/>
      <c r="HLQ73" s="379"/>
      <c r="HLR73" s="379"/>
      <c r="HLS73" s="379"/>
      <c r="HLT73" s="379"/>
      <c r="HLU73" s="379"/>
      <c r="HLV73" s="379"/>
      <c r="HLW73" s="379"/>
      <c r="HLX73" s="379"/>
      <c r="HLY73" s="379"/>
      <c r="HLZ73" s="379"/>
      <c r="HMA73" s="379"/>
      <c r="HMB73" s="379"/>
      <c r="HMC73" s="379"/>
      <c r="HMD73" s="379"/>
      <c r="HME73" s="379"/>
      <c r="HMF73" s="379"/>
      <c r="HMG73" s="379"/>
      <c r="HMH73" s="379"/>
      <c r="HMI73" s="379"/>
      <c r="HMJ73" s="379"/>
      <c r="HMK73" s="379"/>
      <c r="HML73" s="379"/>
      <c r="HMM73" s="379"/>
      <c r="HMN73" s="379"/>
      <c r="HMO73" s="379"/>
      <c r="HMP73" s="379"/>
      <c r="HMQ73" s="379"/>
      <c r="HMR73" s="379"/>
      <c r="HMS73" s="379"/>
      <c r="HMT73" s="379"/>
      <c r="HMU73" s="379"/>
      <c r="HMV73" s="379"/>
      <c r="HMW73" s="379"/>
      <c r="HMX73" s="379"/>
      <c r="HMY73" s="379"/>
      <c r="HMZ73" s="379"/>
      <c r="HNA73" s="379"/>
      <c r="HNB73" s="379"/>
      <c r="HNC73" s="379"/>
      <c r="HND73" s="379"/>
      <c r="HNE73" s="379"/>
      <c r="HNF73" s="379"/>
      <c r="HNG73" s="379"/>
      <c r="HNH73" s="379"/>
      <c r="HNI73" s="379"/>
      <c r="HNJ73" s="379"/>
      <c r="HNK73" s="379"/>
      <c r="HNL73" s="379"/>
      <c r="HNM73" s="379"/>
      <c r="HNN73" s="379"/>
      <c r="HNO73" s="379"/>
      <c r="HNP73" s="379"/>
      <c r="HNQ73" s="379"/>
      <c r="HNR73" s="379"/>
      <c r="HNS73" s="379"/>
      <c r="HNT73" s="379"/>
      <c r="HNU73" s="379"/>
      <c r="HNV73" s="379"/>
      <c r="HNW73" s="379"/>
      <c r="HNX73" s="379"/>
      <c r="HNY73" s="379"/>
      <c r="HNZ73" s="379"/>
      <c r="HOA73" s="379"/>
      <c r="HOB73" s="379"/>
      <c r="HOC73" s="379"/>
      <c r="HOD73" s="379"/>
      <c r="HOE73" s="379"/>
      <c r="HOF73" s="379"/>
      <c r="HOG73" s="379"/>
      <c r="HOH73" s="379"/>
      <c r="HOI73" s="379"/>
      <c r="HOJ73" s="379"/>
      <c r="HOK73" s="379"/>
      <c r="HOL73" s="379"/>
      <c r="HOM73" s="379"/>
      <c r="HON73" s="379"/>
      <c r="HOO73" s="379"/>
      <c r="HOP73" s="379"/>
      <c r="HOQ73" s="379"/>
      <c r="HOR73" s="379"/>
      <c r="HOS73" s="379"/>
      <c r="HOT73" s="379"/>
      <c r="HOU73" s="379"/>
      <c r="HOV73" s="379"/>
      <c r="HOW73" s="379"/>
      <c r="HOX73" s="379"/>
      <c r="HOY73" s="379"/>
      <c r="HOZ73" s="379"/>
      <c r="HPA73" s="379"/>
      <c r="HPB73" s="379"/>
      <c r="HPC73" s="379"/>
      <c r="HPD73" s="379"/>
      <c r="HPE73" s="379"/>
      <c r="HPF73" s="379"/>
      <c r="HPG73" s="379"/>
      <c r="HPH73" s="379"/>
      <c r="HPI73" s="379"/>
      <c r="HPJ73" s="379"/>
      <c r="HPK73" s="379"/>
      <c r="HPL73" s="379"/>
      <c r="HPM73" s="379"/>
      <c r="HPN73" s="379"/>
      <c r="HPO73" s="379"/>
      <c r="HPP73" s="379"/>
      <c r="HPQ73" s="379"/>
      <c r="HPR73" s="379"/>
      <c r="HPS73" s="379"/>
      <c r="HPT73" s="379"/>
      <c r="HPU73" s="379"/>
      <c r="HPV73" s="379"/>
      <c r="HPW73" s="379"/>
      <c r="HPX73" s="379"/>
      <c r="HPY73" s="379"/>
      <c r="HPZ73" s="379"/>
      <c r="HQA73" s="379"/>
      <c r="HQB73" s="379"/>
      <c r="HQC73" s="379"/>
      <c r="HQD73" s="379"/>
      <c r="HQE73" s="379"/>
      <c r="HQF73" s="379"/>
      <c r="HQG73" s="379"/>
      <c r="HQH73" s="379"/>
      <c r="HQI73" s="379"/>
      <c r="HQJ73" s="379"/>
      <c r="HQK73" s="379"/>
      <c r="HQL73" s="379"/>
      <c r="HQM73" s="379"/>
      <c r="HQN73" s="379"/>
      <c r="HQO73" s="379"/>
      <c r="HQP73" s="379"/>
      <c r="HQQ73" s="379"/>
      <c r="HQR73" s="379"/>
      <c r="HQS73" s="379"/>
      <c r="HQT73" s="379"/>
      <c r="HQU73" s="379"/>
      <c r="HQV73" s="379"/>
      <c r="HQW73" s="379"/>
      <c r="HQX73" s="379"/>
      <c r="HQY73" s="379"/>
      <c r="HQZ73" s="379"/>
      <c r="HRA73" s="379"/>
      <c r="HRB73" s="379"/>
      <c r="HRC73" s="379"/>
      <c r="HRD73" s="379"/>
      <c r="HRE73" s="379"/>
      <c r="HRF73" s="379"/>
      <c r="HRG73" s="379"/>
      <c r="HRH73" s="379"/>
      <c r="HRI73" s="379"/>
      <c r="HRJ73" s="379"/>
      <c r="HRK73" s="379"/>
      <c r="HRL73" s="379"/>
      <c r="HRM73" s="379"/>
      <c r="HRN73" s="379"/>
      <c r="HRO73" s="379"/>
      <c r="HRP73" s="379"/>
      <c r="HRQ73" s="379"/>
      <c r="HRR73" s="379"/>
      <c r="HRS73" s="379"/>
      <c r="HRT73" s="379"/>
      <c r="HRU73" s="379"/>
      <c r="HRV73" s="379"/>
      <c r="HRW73" s="379"/>
      <c r="HRX73" s="379"/>
      <c r="HRY73" s="379"/>
      <c r="HRZ73" s="379"/>
      <c r="HSA73" s="379"/>
      <c r="HSB73" s="379"/>
      <c r="HSC73" s="379"/>
      <c r="HSD73" s="379"/>
      <c r="HSE73" s="379"/>
      <c r="HSF73" s="379"/>
      <c r="HSG73" s="379"/>
      <c r="HSH73" s="379"/>
      <c r="HSI73" s="379"/>
      <c r="HSJ73" s="379"/>
      <c r="HSK73" s="379"/>
      <c r="HSL73" s="379"/>
      <c r="HSM73" s="379"/>
      <c r="HSN73" s="379"/>
      <c r="HSO73" s="379"/>
      <c r="HSP73" s="379"/>
      <c r="HSQ73" s="379"/>
      <c r="HSR73" s="379"/>
      <c r="HSS73" s="379"/>
      <c r="HST73" s="379"/>
      <c r="HSU73" s="379"/>
      <c r="HSV73" s="379"/>
      <c r="HSW73" s="379"/>
      <c r="HSX73" s="379"/>
      <c r="HSY73" s="379"/>
      <c r="HSZ73" s="379"/>
      <c r="HTA73" s="379"/>
      <c r="HTB73" s="379"/>
      <c r="HTC73" s="379"/>
      <c r="HTD73" s="379"/>
      <c r="HTE73" s="379"/>
      <c r="HTF73" s="379"/>
      <c r="HTG73" s="379"/>
      <c r="HTH73" s="379"/>
      <c r="HTI73" s="379"/>
      <c r="HTJ73" s="379"/>
      <c r="HTK73" s="379"/>
      <c r="HTL73" s="379"/>
      <c r="HTM73" s="379"/>
      <c r="HTN73" s="379"/>
      <c r="HTO73" s="379"/>
      <c r="HTP73" s="379"/>
      <c r="HTQ73" s="379"/>
      <c r="HTR73" s="379"/>
      <c r="HTS73" s="379"/>
      <c r="HTT73" s="379"/>
      <c r="HTU73" s="379"/>
      <c r="HTV73" s="379"/>
      <c r="HTW73" s="379"/>
      <c r="HTX73" s="379"/>
      <c r="HTY73" s="379"/>
      <c r="HTZ73" s="379"/>
      <c r="HUA73" s="379"/>
      <c r="HUB73" s="379"/>
      <c r="HUC73" s="379"/>
      <c r="HUD73" s="379"/>
      <c r="HUE73" s="379"/>
      <c r="HUF73" s="379"/>
      <c r="HUG73" s="379"/>
      <c r="HUH73" s="379"/>
      <c r="HUI73" s="379"/>
      <c r="HUJ73" s="379"/>
      <c r="HUK73" s="379"/>
      <c r="HUL73" s="379"/>
      <c r="HUM73" s="379"/>
      <c r="HUN73" s="379"/>
      <c r="HUO73" s="379"/>
      <c r="HUP73" s="379"/>
      <c r="HUQ73" s="379"/>
      <c r="HUR73" s="379"/>
      <c r="HUS73" s="379"/>
      <c r="HUT73" s="379"/>
      <c r="HUU73" s="379"/>
      <c r="HUV73" s="379"/>
      <c r="HUW73" s="379"/>
      <c r="HUX73" s="379"/>
      <c r="HUY73" s="379"/>
      <c r="HUZ73" s="379"/>
      <c r="HVA73" s="379"/>
      <c r="HVB73" s="379"/>
      <c r="HVC73" s="379"/>
      <c r="HVD73" s="379"/>
      <c r="HVE73" s="379"/>
      <c r="HVF73" s="379"/>
      <c r="HVG73" s="379"/>
      <c r="HVH73" s="379"/>
      <c r="HVI73" s="379"/>
      <c r="HVJ73" s="379"/>
      <c r="HVK73" s="379"/>
      <c r="HVL73" s="379"/>
      <c r="HVM73" s="379"/>
      <c r="HVN73" s="379"/>
      <c r="HVO73" s="379"/>
      <c r="HVP73" s="379"/>
      <c r="HVQ73" s="379"/>
      <c r="HVR73" s="379"/>
      <c r="HVS73" s="379"/>
      <c r="HVT73" s="379"/>
      <c r="HVU73" s="379"/>
      <c r="HVV73" s="379"/>
      <c r="HVW73" s="379"/>
      <c r="HVX73" s="379"/>
      <c r="HVY73" s="379"/>
      <c r="HVZ73" s="379"/>
      <c r="HWA73" s="379"/>
      <c r="HWB73" s="379"/>
      <c r="HWC73" s="379"/>
      <c r="HWD73" s="379"/>
      <c r="HWE73" s="379"/>
      <c r="HWF73" s="379"/>
      <c r="HWG73" s="379"/>
      <c r="HWH73" s="379"/>
      <c r="HWI73" s="379"/>
      <c r="HWJ73" s="379"/>
      <c r="HWK73" s="379"/>
      <c r="HWL73" s="379"/>
      <c r="HWM73" s="379"/>
      <c r="HWN73" s="379"/>
      <c r="HWO73" s="379"/>
      <c r="HWP73" s="379"/>
      <c r="HWQ73" s="379"/>
      <c r="HWR73" s="379"/>
      <c r="HWS73" s="379"/>
      <c r="HWT73" s="379"/>
      <c r="HWU73" s="379"/>
      <c r="HWV73" s="379"/>
      <c r="HWW73" s="379"/>
      <c r="HWX73" s="379"/>
      <c r="HWY73" s="379"/>
      <c r="HWZ73" s="379"/>
      <c r="HXA73" s="379"/>
      <c r="HXB73" s="379"/>
      <c r="HXC73" s="379"/>
      <c r="HXD73" s="379"/>
      <c r="HXE73" s="379"/>
      <c r="HXF73" s="379"/>
      <c r="HXG73" s="379"/>
      <c r="HXH73" s="379"/>
      <c r="HXI73" s="379"/>
      <c r="HXJ73" s="379"/>
      <c r="HXK73" s="379"/>
      <c r="HXL73" s="379"/>
      <c r="HXM73" s="379"/>
      <c r="HXN73" s="379"/>
      <c r="HXO73" s="379"/>
      <c r="HXP73" s="379"/>
      <c r="HXQ73" s="379"/>
      <c r="HXR73" s="379"/>
      <c r="HXS73" s="379"/>
      <c r="HXT73" s="379"/>
      <c r="HXU73" s="379"/>
      <c r="HXV73" s="379"/>
      <c r="HXW73" s="379"/>
      <c r="HXX73" s="379"/>
      <c r="HXY73" s="379"/>
      <c r="HXZ73" s="379"/>
      <c r="HYA73" s="379"/>
      <c r="HYB73" s="379"/>
      <c r="HYC73" s="379"/>
      <c r="HYD73" s="379"/>
      <c r="HYE73" s="379"/>
      <c r="HYF73" s="379"/>
      <c r="HYG73" s="379"/>
      <c r="HYH73" s="379"/>
      <c r="HYI73" s="379"/>
      <c r="HYJ73" s="379"/>
      <c r="HYK73" s="379"/>
      <c r="HYL73" s="379"/>
      <c r="HYM73" s="379"/>
      <c r="HYN73" s="379"/>
      <c r="HYO73" s="379"/>
      <c r="HYP73" s="379"/>
      <c r="HYQ73" s="379"/>
      <c r="HYR73" s="379"/>
      <c r="HYS73" s="379"/>
      <c r="HYT73" s="379"/>
      <c r="HYU73" s="379"/>
      <c r="HYV73" s="379"/>
      <c r="HYW73" s="379"/>
      <c r="HYX73" s="379"/>
      <c r="HYY73" s="379"/>
      <c r="HYZ73" s="379"/>
      <c r="HZA73" s="379"/>
      <c r="HZB73" s="379"/>
      <c r="HZC73" s="379"/>
      <c r="HZD73" s="379"/>
      <c r="HZE73" s="379"/>
      <c r="HZF73" s="379"/>
      <c r="HZG73" s="379"/>
      <c r="HZH73" s="379"/>
      <c r="HZI73" s="379"/>
      <c r="HZJ73" s="379"/>
      <c r="HZK73" s="379"/>
      <c r="HZL73" s="379"/>
      <c r="HZM73" s="379"/>
      <c r="HZN73" s="379"/>
      <c r="HZO73" s="379"/>
      <c r="HZP73" s="379"/>
      <c r="HZQ73" s="379"/>
      <c r="HZR73" s="379"/>
      <c r="HZS73" s="379"/>
      <c r="HZT73" s="379"/>
      <c r="HZU73" s="379"/>
      <c r="HZV73" s="379"/>
      <c r="HZW73" s="379"/>
      <c r="HZX73" s="379"/>
      <c r="HZY73" s="379"/>
      <c r="HZZ73" s="379"/>
      <c r="IAA73" s="379"/>
      <c r="IAB73" s="379"/>
      <c r="IAC73" s="379"/>
      <c r="IAD73" s="379"/>
      <c r="IAE73" s="379"/>
      <c r="IAF73" s="379"/>
      <c r="IAG73" s="379"/>
      <c r="IAH73" s="379"/>
      <c r="IAI73" s="379"/>
      <c r="IAJ73" s="379"/>
      <c r="IAK73" s="379"/>
      <c r="IAL73" s="379"/>
      <c r="IAM73" s="379"/>
      <c r="IAN73" s="379"/>
      <c r="IAO73" s="379"/>
      <c r="IAP73" s="379"/>
      <c r="IAQ73" s="379"/>
      <c r="IAR73" s="379"/>
      <c r="IAS73" s="379"/>
      <c r="IAT73" s="379"/>
      <c r="IAU73" s="379"/>
      <c r="IAV73" s="379"/>
      <c r="IAW73" s="379"/>
      <c r="IAX73" s="379"/>
      <c r="IAY73" s="379"/>
      <c r="IAZ73" s="379"/>
      <c r="IBA73" s="379"/>
      <c r="IBB73" s="379"/>
      <c r="IBC73" s="379"/>
      <c r="IBD73" s="379"/>
      <c r="IBE73" s="379"/>
      <c r="IBF73" s="379"/>
      <c r="IBG73" s="379"/>
      <c r="IBH73" s="379"/>
      <c r="IBI73" s="379"/>
      <c r="IBJ73" s="379"/>
      <c r="IBK73" s="379"/>
      <c r="IBL73" s="379"/>
      <c r="IBM73" s="379"/>
      <c r="IBN73" s="379"/>
      <c r="IBO73" s="379"/>
      <c r="IBP73" s="379"/>
      <c r="IBQ73" s="379"/>
      <c r="IBR73" s="379"/>
      <c r="IBS73" s="379"/>
      <c r="IBT73" s="379"/>
      <c r="IBU73" s="379"/>
      <c r="IBV73" s="379"/>
      <c r="IBW73" s="379"/>
      <c r="IBX73" s="379"/>
      <c r="IBY73" s="379"/>
      <c r="IBZ73" s="379"/>
      <c r="ICA73" s="379"/>
      <c r="ICB73" s="379"/>
      <c r="ICC73" s="379"/>
      <c r="ICD73" s="379"/>
      <c r="ICE73" s="379"/>
      <c r="ICF73" s="379"/>
      <c r="ICG73" s="379"/>
      <c r="ICH73" s="379"/>
      <c r="ICI73" s="379"/>
      <c r="ICJ73" s="379"/>
      <c r="ICK73" s="379"/>
      <c r="ICL73" s="379"/>
      <c r="ICM73" s="379"/>
      <c r="ICN73" s="379"/>
      <c r="ICO73" s="379"/>
      <c r="ICP73" s="379"/>
      <c r="ICQ73" s="379"/>
      <c r="ICR73" s="379"/>
      <c r="ICS73" s="379"/>
      <c r="ICT73" s="379"/>
      <c r="ICU73" s="379"/>
      <c r="ICV73" s="379"/>
      <c r="ICW73" s="379"/>
      <c r="ICX73" s="379"/>
      <c r="ICY73" s="379"/>
      <c r="ICZ73" s="379"/>
      <c r="IDA73" s="379"/>
      <c r="IDB73" s="379"/>
      <c r="IDC73" s="379"/>
      <c r="IDD73" s="379"/>
      <c r="IDE73" s="379"/>
      <c r="IDF73" s="379"/>
      <c r="IDG73" s="379"/>
      <c r="IDH73" s="379"/>
      <c r="IDI73" s="379"/>
      <c r="IDJ73" s="379"/>
      <c r="IDK73" s="379"/>
      <c r="IDL73" s="379"/>
      <c r="IDM73" s="379"/>
      <c r="IDN73" s="379"/>
      <c r="IDO73" s="379"/>
      <c r="IDP73" s="379"/>
      <c r="IDQ73" s="379"/>
      <c r="IDR73" s="379"/>
      <c r="IDS73" s="379"/>
      <c r="IDT73" s="379"/>
      <c r="IDU73" s="379"/>
      <c r="IDV73" s="379"/>
      <c r="IDW73" s="379"/>
      <c r="IDX73" s="379"/>
      <c r="IDY73" s="379"/>
      <c r="IDZ73" s="379"/>
      <c r="IEA73" s="379"/>
      <c r="IEB73" s="379"/>
      <c r="IEC73" s="379"/>
      <c r="IED73" s="379"/>
      <c r="IEE73" s="379"/>
      <c r="IEF73" s="379"/>
      <c r="IEG73" s="379"/>
      <c r="IEH73" s="379"/>
      <c r="IEI73" s="379"/>
      <c r="IEJ73" s="379"/>
      <c r="IEK73" s="379"/>
      <c r="IEL73" s="379"/>
      <c r="IEM73" s="379"/>
      <c r="IEN73" s="379"/>
      <c r="IEO73" s="379"/>
      <c r="IEP73" s="379"/>
      <c r="IEQ73" s="379"/>
      <c r="IER73" s="379"/>
      <c r="IES73" s="379"/>
      <c r="IET73" s="379"/>
      <c r="IEU73" s="379"/>
      <c r="IEV73" s="379"/>
      <c r="IEW73" s="379"/>
      <c r="IEX73" s="379"/>
      <c r="IEY73" s="379"/>
      <c r="IEZ73" s="379"/>
      <c r="IFA73" s="379"/>
      <c r="IFB73" s="379"/>
      <c r="IFC73" s="379"/>
      <c r="IFD73" s="379"/>
      <c r="IFE73" s="379"/>
      <c r="IFF73" s="379"/>
      <c r="IFG73" s="379"/>
      <c r="IFH73" s="379"/>
      <c r="IFI73" s="379"/>
      <c r="IFJ73" s="379"/>
      <c r="IFK73" s="379"/>
      <c r="IFL73" s="379"/>
      <c r="IFM73" s="379"/>
      <c r="IFN73" s="379"/>
      <c r="IFO73" s="379"/>
      <c r="IFP73" s="379"/>
      <c r="IFQ73" s="379"/>
      <c r="IFR73" s="379"/>
      <c r="IFS73" s="379"/>
      <c r="IFT73" s="379"/>
      <c r="IFU73" s="379"/>
      <c r="IFV73" s="379"/>
      <c r="IFW73" s="379"/>
      <c r="IFX73" s="379"/>
      <c r="IFY73" s="379"/>
      <c r="IFZ73" s="379"/>
      <c r="IGA73" s="379"/>
      <c r="IGB73" s="379"/>
      <c r="IGC73" s="379"/>
      <c r="IGD73" s="379"/>
      <c r="IGE73" s="379"/>
      <c r="IGF73" s="379"/>
      <c r="IGG73" s="379"/>
      <c r="IGH73" s="379"/>
      <c r="IGI73" s="379"/>
      <c r="IGJ73" s="379"/>
      <c r="IGK73" s="379"/>
      <c r="IGL73" s="379"/>
      <c r="IGM73" s="379"/>
      <c r="IGN73" s="379"/>
      <c r="IGO73" s="379"/>
      <c r="IGP73" s="379"/>
      <c r="IGQ73" s="379"/>
      <c r="IGR73" s="379"/>
      <c r="IGS73" s="379"/>
      <c r="IGT73" s="379"/>
      <c r="IGU73" s="379"/>
      <c r="IGV73" s="379"/>
      <c r="IGW73" s="379"/>
      <c r="IGX73" s="379"/>
      <c r="IGY73" s="379"/>
      <c r="IGZ73" s="379"/>
      <c r="IHA73" s="379"/>
      <c r="IHB73" s="379"/>
      <c r="IHC73" s="379"/>
      <c r="IHD73" s="379"/>
      <c r="IHE73" s="379"/>
      <c r="IHF73" s="379"/>
      <c r="IHG73" s="379"/>
      <c r="IHH73" s="379"/>
      <c r="IHI73" s="379"/>
      <c r="IHJ73" s="379"/>
      <c r="IHK73" s="379"/>
      <c r="IHL73" s="379"/>
      <c r="IHM73" s="379"/>
      <c r="IHN73" s="379"/>
      <c r="IHO73" s="379"/>
      <c r="IHP73" s="379"/>
      <c r="IHQ73" s="379"/>
      <c r="IHR73" s="379"/>
      <c r="IHS73" s="379"/>
      <c r="IHT73" s="379"/>
      <c r="IHU73" s="379"/>
      <c r="IHV73" s="379"/>
      <c r="IHW73" s="379"/>
      <c r="IHX73" s="379"/>
      <c r="IHY73" s="379"/>
      <c r="IHZ73" s="379"/>
      <c r="IIA73" s="379"/>
      <c r="IIB73" s="379"/>
      <c r="IIC73" s="379"/>
      <c r="IID73" s="379"/>
      <c r="IIE73" s="379"/>
      <c r="IIF73" s="379"/>
      <c r="IIG73" s="379"/>
      <c r="IIH73" s="379"/>
      <c r="III73" s="379"/>
      <c r="IIJ73" s="379"/>
      <c r="IIK73" s="379"/>
      <c r="IIL73" s="379"/>
      <c r="IIM73" s="379"/>
      <c r="IIN73" s="379"/>
      <c r="IIO73" s="379"/>
      <c r="IIP73" s="379"/>
      <c r="IIQ73" s="379"/>
      <c r="IIR73" s="379"/>
      <c r="IIS73" s="379"/>
      <c r="IIT73" s="379"/>
      <c r="IIU73" s="379"/>
      <c r="IIV73" s="379"/>
      <c r="IIW73" s="379"/>
      <c r="IIX73" s="379"/>
      <c r="IIY73" s="379"/>
      <c r="IIZ73" s="379"/>
      <c r="IJA73" s="379"/>
      <c r="IJB73" s="379"/>
      <c r="IJC73" s="379"/>
      <c r="IJD73" s="379"/>
      <c r="IJE73" s="379"/>
      <c r="IJF73" s="379"/>
      <c r="IJG73" s="379"/>
      <c r="IJH73" s="379"/>
      <c r="IJI73" s="379"/>
      <c r="IJJ73" s="379"/>
      <c r="IJK73" s="379"/>
      <c r="IJL73" s="379"/>
      <c r="IJM73" s="379"/>
      <c r="IJN73" s="379"/>
      <c r="IJO73" s="379"/>
      <c r="IJP73" s="379"/>
      <c r="IJQ73" s="379"/>
      <c r="IJR73" s="379"/>
      <c r="IJS73" s="379"/>
      <c r="IJT73" s="379"/>
      <c r="IJU73" s="379"/>
      <c r="IJV73" s="379"/>
      <c r="IJW73" s="379"/>
      <c r="IJX73" s="379"/>
      <c r="IJY73" s="379"/>
      <c r="IJZ73" s="379"/>
      <c r="IKA73" s="379"/>
      <c r="IKB73" s="379"/>
      <c r="IKC73" s="379"/>
      <c r="IKD73" s="379"/>
      <c r="IKE73" s="379"/>
      <c r="IKF73" s="379"/>
      <c r="IKG73" s="379"/>
      <c r="IKH73" s="379"/>
      <c r="IKI73" s="379"/>
      <c r="IKJ73" s="379"/>
      <c r="IKK73" s="379"/>
      <c r="IKL73" s="379"/>
      <c r="IKM73" s="379"/>
      <c r="IKN73" s="379"/>
      <c r="IKO73" s="379"/>
      <c r="IKP73" s="379"/>
      <c r="IKQ73" s="379"/>
      <c r="IKR73" s="379"/>
      <c r="IKS73" s="379"/>
      <c r="IKT73" s="379"/>
      <c r="IKU73" s="379"/>
      <c r="IKV73" s="379"/>
      <c r="IKW73" s="379"/>
      <c r="IKX73" s="379"/>
      <c r="IKY73" s="379"/>
      <c r="IKZ73" s="379"/>
      <c r="ILA73" s="379"/>
      <c r="ILB73" s="379"/>
      <c r="ILC73" s="379"/>
      <c r="ILD73" s="379"/>
      <c r="ILE73" s="379"/>
      <c r="ILF73" s="379"/>
      <c r="ILG73" s="379"/>
      <c r="ILH73" s="379"/>
      <c r="ILI73" s="379"/>
      <c r="ILJ73" s="379"/>
      <c r="ILK73" s="379"/>
      <c r="ILL73" s="379"/>
      <c r="ILM73" s="379"/>
      <c r="ILN73" s="379"/>
      <c r="ILO73" s="379"/>
      <c r="ILP73" s="379"/>
      <c r="ILQ73" s="379"/>
      <c r="ILR73" s="379"/>
      <c r="ILS73" s="379"/>
      <c r="ILT73" s="379"/>
      <c r="ILU73" s="379"/>
      <c r="ILV73" s="379"/>
      <c r="ILW73" s="379"/>
      <c r="ILX73" s="379"/>
      <c r="ILY73" s="379"/>
      <c r="ILZ73" s="379"/>
      <c r="IMA73" s="379"/>
      <c r="IMB73" s="379"/>
      <c r="IMC73" s="379"/>
      <c r="IMD73" s="379"/>
      <c r="IME73" s="379"/>
      <c r="IMF73" s="379"/>
      <c r="IMG73" s="379"/>
      <c r="IMH73" s="379"/>
      <c r="IMI73" s="379"/>
      <c r="IMJ73" s="379"/>
      <c r="IMK73" s="379"/>
      <c r="IML73" s="379"/>
      <c r="IMM73" s="379"/>
      <c r="IMN73" s="379"/>
      <c r="IMO73" s="379"/>
      <c r="IMP73" s="379"/>
      <c r="IMQ73" s="379"/>
      <c r="IMR73" s="379"/>
      <c r="IMS73" s="379"/>
      <c r="IMT73" s="379"/>
      <c r="IMU73" s="379"/>
      <c r="IMV73" s="379"/>
      <c r="IMW73" s="379"/>
      <c r="IMX73" s="379"/>
      <c r="IMY73" s="379"/>
      <c r="IMZ73" s="379"/>
      <c r="INA73" s="379"/>
      <c r="INB73" s="379"/>
      <c r="INC73" s="379"/>
      <c r="IND73" s="379"/>
      <c r="INE73" s="379"/>
      <c r="INF73" s="379"/>
      <c r="ING73" s="379"/>
      <c r="INH73" s="379"/>
      <c r="INI73" s="379"/>
      <c r="INJ73" s="379"/>
      <c r="INK73" s="379"/>
      <c r="INL73" s="379"/>
      <c r="INM73" s="379"/>
      <c r="INN73" s="379"/>
      <c r="INO73" s="379"/>
      <c r="INP73" s="379"/>
      <c r="INQ73" s="379"/>
      <c r="INR73" s="379"/>
      <c r="INS73" s="379"/>
      <c r="INT73" s="379"/>
      <c r="INU73" s="379"/>
      <c r="INV73" s="379"/>
      <c r="INW73" s="379"/>
      <c r="INX73" s="379"/>
      <c r="INY73" s="379"/>
      <c r="INZ73" s="379"/>
      <c r="IOA73" s="379"/>
      <c r="IOB73" s="379"/>
      <c r="IOC73" s="379"/>
      <c r="IOD73" s="379"/>
      <c r="IOE73" s="379"/>
      <c r="IOF73" s="379"/>
      <c r="IOG73" s="379"/>
      <c r="IOH73" s="379"/>
      <c r="IOI73" s="379"/>
      <c r="IOJ73" s="379"/>
      <c r="IOK73" s="379"/>
      <c r="IOL73" s="379"/>
      <c r="IOM73" s="379"/>
      <c r="ION73" s="379"/>
      <c r="IOO73" s="379"/>
      <c r="IOP73" s="379"/>
      <c r="IOQ73" s="379"/>
      <c r="IOR73" s="379"/>
      <c r="IOS73" s="379"/>
      <c r="IOT73" s="379"/>
      <c r="IOU73" s="379"/>
      <c r="IOV73" s="379"/>
      <c r="IOW73" s="379"/>
      <c r="IOX73" s="379"/>
      <c r="IOY73" s="379"/>
      <c r="IOZ73" s="379"/>
      <c r="IPA73" s="379"/>
      <c r="IPB73" s="379"/>
      <c r="IPC73" s="379"/>
      <c r="IPD73" s="379"/>
      <c r="IPE73" s="379"/>
      <c r="IPF73" s="379"/>
      <c r="IPG73" s="379"/>
      <c r="IPH73" s="379"/>
      <c r="IPI73" s="379"/>
      <c r="IPJ73" s="379"/>
      <c r="IPK73" s="379"/>
      <c r="IPL73" s="379"/>
      <c r="IPM73" s="379"/>
      <c r="IPN73" s="379"/>
      <c r="IPO73" s="379"/>
      <c r="IPP73" s="379"/>
      <c r="IPQ73" s="379"/>
      <c r="IPR73" s="379"/>
      <c r="IPS73" s="379"/>
      <c r="IPT73" s="379"/>
      <c r="IPU73" s="379"/>
      <c r="IPV73" s="379"/>
      <c r="IPW73" s="379"/>
      <c r="IPX73" s="379"/>
      <c r="IPY73" s="379"/>
      <c r="IPZ73" s="379"/>
      <c r="IQA73" s="379"/>
      <c r="IQB73" s="379"/>
      <c r="IQC73" s="379"/>
      <c r="IQD73" s="379"/>
      <c r="IQE73" s="379"/>
      <c r="IQF73" s="379"/>
      <c r="IQG73" s="379"/>
      <c r="IQH73" s="379"/>
      <c r="IQI73" s="379"/>
      <c r="IQJ73" s="379"/>
      <c r="IQK73" s="379"/>
      <c r="IQL73" s="379"/>
      <c r="IQM73" s="379"/>
      <c r="IQN73" s="379"/>
      <c r="IQO73" s="379"/>
      <c r="IQP73" s="379"/>
      <c r="IQQ73" s="379"/>
      <c r="IQR73" s="379"/>
      <c r="IQS73" s="379"/>
      <c r="IQT73" s="379"/>
      <c r="IQU73" s="379"/>
      <c r="IQV73" s="379"/>
      <c r="IQW73" s="379"/>
      <c r="IQX73" s="379"/>
      <c r="IQY73" s="379"/>
      <c r="IQZ73" s="379"/>
      <c r="IRA73" s="379"/>
      <c r="IRB73" s="379"/>
      <c r="IRC73" s="379"/>
      <c r="IRD73" s="379"/>
      <c r="IRE73" s="379"/>
      <c r="IRF73" s="379"/>
      <c r="IRG73" s="379"/>
      <c r="IRH73" s="379"/>
      <c r="IRI73" s="379"/>
      <c r="IRJ73" s="379"/>
      <c r="IRK73" s="379"/>
      <c r="IRL73" s="379"/>
      <c r="IRM73" s="379"/>
      <c r="IRN73" s="379"/>
      <c r="IRO73" s="379"/>
      <c r="IRP73" s="379"/>
      <c r="IRQ73" s="379"/>
      <c r="IRR73" s="379"/>
      <c r="IRS73" s="379"/>
      <c r="IRT73" s="379"/>
      <c r="IRU73" s="379"/>
      <c r="IRV73" s="379"/>
      <c r="IRW73" s="379"/>
      <c r="IRX73" s="379"/>
      <c r="IRY73" s="379"/>
      <c r="IRZ73" s="379"/>
      <c r="ISA73" s="379"/>
      <c r="ISB73" s="379"/>
      <c r="ISC73" s="379"/>
      <c r="ISD73" s="379"/>
      <c r="ISE73" s="379"/>
      <c r="ISF73" s="379"/>
      <c r="ISG73" s="379"/>
      <c r="ISH73" s="379"/>
      <c r="ISI73" s="379"/>
      <c r="ISJ73" s="379"/>
      <c r="ISK73" s="379"/>
      <c r="ISL73" s="379"/>
      <c r="ISM73" s="379"/>
      <c r="ISN73" s="379"/>
      <c r="ISO73" s="379"/>
      <c r="ISP73" s="379"/>
      <c r="ISQ73" s="379"/>
      <c r="ISR73" s="379"/>
      <c r="ISS73" s="379"/>
      <c r="IST73" s="379"/>
      <c r="ISU73" s="379"/>
      <c r="ISV73" s="379"/>
      <c r="ISW73" s="379"/>
      <c r="ISX73" s="379"/>
      <c r="ISY73" s="379"/>
      <c r="ISZ73" s="379"/>
      <c r="ITA73" s="379"/>
      <c r="ITB73" s="379"/>
      <c r="ITC73" s="379"/>
      <c r="ITD73" s="379"/>
      <c r="ITE73" s="379"/>
      <c r="ITF73" s="379"/>
      <c r="ITG73" s="379"/>
      <c r="ITH73" s="379"/>
      <c r="ITI73" s="379"/>
      <c r="ITJ73" s="379"/>
      <c r="ITK73" s="379"/>
      <c r="ITL73" s="379"/>
      <c r="ITM73" s="379"/>
      <c r="ITN73" s="379"/>
      <c r="ITO73" s="379"/>
      <c r="ITP73" s="379"/>
      <c r="ITQ73" s="379"/>
      <c r="ITR73" s="379"/>
      <c r="ITS73" s="379"/>
      <c r="ITT73" s="379"/>
      <c r="ITU73" s="379"/>
      <c r="ITV73" s="379"/>
      <c r="ITW73" s="379"/>
      <c r="ITX73" s="379"/>
      <c r="ITY73" s="379"/>
      <c r="ITZ73" s="379"/>
      <c r="IUA73" s="379"/>
      <c r="IUB73" s="379"/>
      <c r="IUC73" s="379"/>
      <c r="IUD73" s="379"/>
      <c r="IUE73" s="379"/>
      <c r="IUF73" s="379"/>
      <c r="IUG73" s="379"/>
      <c r="IUH73" s="379"/>
      <c r="IUI73" s="379"/>
      <c r="IUJ73" s="379"/>
      <c r="IUK73" s="379"/>
      <c r="IUL73" s="379"/>
      <c r="IUM73" s="379"/>
      <c r="IUN73" s="379"/>
      <c r="IUO73" s="379"/>
      <c r="IUP73" s="379"/>
      <c r="IUQ73" s="379"/>
      <c r="IUR73" s="379"/>
      <c r="IUS73" s="379"/>
      <c r="IUT73" s="379"/>
      <c r="IUU73" s="379"/>
      <c r="IUV73" s="379"/>
      <c r="IUW73" s="379"/>
      <c r="IUX73" s="379"/>
      <c r="IUY73" s="379"/>
      <c r="IUZ73" s="379"/>
      <c r="IVA73" s="379"/>
      <c r="IVB73" s="379"/>
      <c r="IVC73" s="379"/>
      <c r="IVD73" s="379"/>
      <c r="IVE73" s="379"/>
      <c r="IVF73" s="379"/>
      <c r="IVG73" s="379"/>
      <c r="IVH73" s="379"/>
      <c r="IVI73" s="379"/>
      <c r="IVJ73" s="379"/>
      <c r="IVK73" s="379"/>
      <c r="IVL73" s="379"/>
      <c r="IVM73" s="379"/>
      <c r="IVN73" s="379"/>
      <c r="IVO73" s="379"/>
      <c r="IVP73" s="379"/>
      <c r="IVQ73" s="379"/>
      <c r="IVR73" s="379"/>
      <c r="IVS73" s="379"/>
      <c r="IVT73" s="379"/>
      <c r="IVU73" s="379"/>
      <c r="IVV73" s="379"/>
      <c r="IVW73" s="379"/>
      <c r="IVX73" s="379"/>
      <c r="IVY73" s="379"/>
      <c r="IVZ73" s="379"/>
      <c r="IWA73" s="379"/>
      <c r="IWB73" s="379"/>
      <c r="IWC73" s="379"/>
      <c r="IWD73" s="379"/>
      <c r="IWE73" s="379"/>
      <c r="IWF73" s="379"/>
      <c r="IWG73" s="379"/>
      <c r="IWH73" s="379"/>
      <c r="IWI73" s="379"/>
      <c r="IWJ73" s="379"/>
      <c r="IWK73" s="379"/>
      <c r="IWL73" s="379"/>
      <c r="IWM73" s="379"/>
      <c r="IWN73" s="379"/>
      <c r="IWO73" s="379"/>
      <c r="IWP73" s="379"/>
      <c r="IWQ73" s="379"/>
      <c r="IWR73" s="379"/>
      <c r="IWS73" s="379"/>
      <c r="IWT73" s="379"/>
      <c r="IWU73" s="379"/>
      <c r="IWV73" s="379"/>
      <c r="IWW73" s="379"/>
      <c r="IWX73" s="379"/>
      <c r="IWY73" s="379"/>
      <c r="IWZ73" s="379"/>
      <c r="IXA73" s="379"/>
      <c r="IXB73" s="379"/>
      <c r="IXC73" s="379"/>
      <c r="IXD73" s="379"/>
      <c r="IXE73" s="379"/>
      <c r="IXF73" s="379"/>
      <c r="IXG73" s="379"/>
      <c r="IXH73" s="379"/>
      <c r="IXI73" s="379"/>
      <c r="IXJ73" s="379"/>
      <c r="IXK73" s="379"/>
      <c r="IXL73" s="379"/>
      <c r="IXM73" s="379"/>
      <c r="IXN73" s="379"/>
      <c r="IXO73" s="379"/>
      <c r="IXP73" s="379"/>
      <c r="IXQ73" s="379"/>
      <c r="IXR73" s="379"/>
      <c r="IXS73" s="379"/>
      <c r="IXT73" s="379"/>
      <c r="IXU73" s="379"/>
      <c r="IXV73" s="379"/>
      <c r="IXW73" s="379"/>
      <c r="IXX73" s="379"/>
      <c r="IXY73" s="379"/>
      <c r="IXZ73" s="379"/>
      <c r="IYA73" s="379"/>
      <c r="IYB73" s="379"/>
      <c r="IYC73" s="379"/>
      <c r="IYD73" s="379"/>
      <c r="IYE73" s="379"/>
      <c r="IYF73" s="379"/>
      <c r="IYG73" s="379"/>
      <c r="IYH73" s="379"/>
      <c r="IYI73" s="379"/>
      <c r="IYJ73" s="379"/>
      <c r="IYK73" s="379"/>
      <c r="IYL73" s="379"/>
      <c r="IYM73" s="379"/>
      <c r="IYN73" s="379"/>
      <c r="IYO73" s="379"/>
      <c r="IYP73" s="379"/>
      <c r="IYQ73" s="379"/>
      <c r="IYR73" s="379"/>
      <c r="IYS73" s="379"/>
      <c r="IYT73" s="379"/>
      <c r="IYU73" s="379"/>
      <c r="IYV73" s="379"/>
      <c r="IYW73" s="379"/>
      <c r="IYX73" s="379"/>
      <c r="IYY73" s="379"/>
      <c r="IYZ73" s="379"/>
      <c r="IZA73" s="379"/>
      <c r="IZB73" s="379"/>
      <c r="IZC73" s="379"/>
      <c r="IZD73" s="379"/>
      <c r="IZE73" s="379"/>
      <c r="IZF73" s="379"/>
      <c r="IZG73" s="379"/>
      <c r="IZH73" s="379"/>
      <c r="IZI73" s="379"/>
      <c r="IZJ73" s="379"/>
      <c r="IZK73" s="379"/>
      <c r="IZL73" s="379"/>
      <c r="IZM73" s="379"/>
      <c r="IZN73" s="379"/>
      <c r="IZO73" s="379"/>
      <c r="IZP73" s="379"/>
      <c r="IZQ73" s="379"/>
      <c r="IZR73" s="379"/>
      <c r="IZS73" s="379"/>
      <c r="IZT73" s="379"/>
      <c r="IZU73" s="379"/>
      <c r="IZV73" s="379"/>
      <c r="IZW73" s="379"/>
      <c r="IZX73" s="379"/>
      <c r="IZY73" s="379"/>
      <c r="IZZ73" s="379"/>
      <c r="JAA73" s="379"/>
      <c r="JAB73" s="379"/>
      <c r="JAC73" s="379"/>
      <c r="JAD73" s="379"/>
      <c r="JAE73" s="379"/>
      <c r="JAF73" s="379"/>
      <c r="JAG73" s="379"/>
      <c r="JAH73" s="379"/>
      <c r="JAI73" s="379"/>
      <c r="JAJ73" s="379"/>
      <c r="JAK73" s="379"/>
      <c r="JAL73" s="379"/>
      <c r="JAM73" s="379"/>
      <c r="JAN73" s="379"/>
      <c r="JAO73" s="379"/>
      <c r="JAP73" s="379"/>
      <c r="JAQ73" s="379"/>
      <c r="JAR73" s="379"/>
      <c r="JAS73" s="379"/>
      <c r="JAT73" s="379"/>
      <c r="JAU73" s="379"/>
      <c r="JAV73" s="379"/>
      <c r="JAW73" s="379"/>
      <c r="JAX73" s="379"/>
      <c r="JAY73" s="379"/>
      <c r="JAZ73" s="379"/>
      <c r="JBA73" s="379"/>
      <c r="JBB73" s="379"/>
      <c r="JBC73" s="379"/>
      <c r="JBD73" s="379"/>
      <c r="JBE73" s="379"/>
      <c r="JBF73" s="379"/>
      <c r="JBG73" s="379"/>
      <c r="JBH73" s="379"/>
      <c r="JBI73" s="379"/>
      <c r="JBJ73" s="379"/>
      <c r="JBK73" s="379"/>
      <c r="JBL73" s="379"/>
      <c r="JBM73" s="379"/>
      <c r="JBN73" s="379"/>
      <c r="JBO73" s="379"/>
      <c r="JBP73" s="379"/>
      <c r="JBQ73" s="379"/>
      <c r="JBR73" s="379"/>
      <c r="JBS73" s="379"/>
      <c r="JBT73" s="379"/>
      <c r="JBU73" s="379"/>
      <c r="JBV73" s="379"/>
      <c r="JBW73" s="379"/>
      <c r="JBX73" s="379"/>
      <c r="JBY73" s="379"/>
      <c r="JBZ73" s="379"/>
      <c r="JCA73" s="379"/>
      <c r="JCB73" s="379"/>
      <c r="JCC73" s="379"/>
      <c r="JCD73" s="379"/>
      <c r="JCE73" s="379"/>
      <c r="JCF73" s="379"/>
      <c r="JCG73" s="379"/>
      <c r="JCH73" s="379"/>
      <c r="JCI73" s="379"/>
      <c r="JCJ73" s="379"/>
      <c r="JCK73" s="379"/>
      <c r="JCL73" s="379"/>
      <c r="JCM73" s="379"/>
      <c r="JCN73" s="379"/>
      <c r="JCO73" s="379"/>
      <c r="JCP73" s="379"/>
      <c r="JCQ73" s="379"/>
      <c r="JCR73" s="379"/>
      <c r="JCS73" s="379"/>
      <c r="JCT73" s="379"/>
      <c r="JCU73" s="379"/>
      <c r="JCV73" s="379"/>
      <c r="JCW73" s="379"/>
      <c r="JCX73" s="379"/>
      <c r="JCY73" s="379"/>
      <c r="JCZ73" s="379"/>
      <c r="JDA73" s="379"/>
      <c r="JDB73" s="379"/>
      <c r="JDC73" s="379"/>
      <c r="JDD73" s="379"/>
      <c r="JDE73" s="379"/>
      <c r="JDF73" s="379"/>
      <c r="JDG73" s="379"/>
      <c r="JDH73" s="379"/>
      <c r="JDI73" s="379"/>
      <c r="JDJ73" s="379"/>
      <c r="JDK73" s="379"/>
      <c r="JDL73" s="379"/>
      <c r="JDM73" s="379"/>
      <c r="JDN73" s="379"/>
      <c r="JDO73" s="379"/>
      <c r="JDP73" s="379"/>
      <c r="JDQ73" s="379"/>
      <c r="JDR73" s="379"/>
      <c r="JDS73" s="379"/>
      <c r="JDT73" s="379"/>
      <c r="JDU73" s="379"/>
      <c r="JDV73" s="379"/>
      <c r="JDW73" s="379"/>
      <c r="JDX73" s="379"/>
      <c r="JDY73" s="379"/>
      <c r="JDZ73" s="379"/>
      <c r="JEA73" s="379"/>
      <c r="JEB73" s="379"/>
      <c r="JEC73" s="379"/>
      <c r="JED73" s="379"/>
      <c r="JEE73" s="379"/>
      <c r="JEF73" s="379"/>
      <c r="JEG73" s="379"/>
      <c r="JEH73" s="379"/>
      <c r="JEI73" s="379"/>
      <c r="JEJ73" s="379"/>
      <c r="JEK73" s="379"/>
      <c r="JEL73" s="379"/>
      <c r="JEM73" s="379"/>
      <c r="JEN73" s="379"/>
      <c r="JEO73" s="379"/>
      <c r="JEP73" s="379"/>
      <c r="JEQ73" s="379"/>
      <c r="JER73" s="379"/>
      <c r="JES73" s="379"/>
      <c r="JET73" s="379"/>
      <c r="JEU73" s="379"/>
      <c r="JEV73" s="379"/>
      <c r="JEW73" s="379"/>
      <c r="JEX73" s="379"/>
      <c r="JEY73" s="379"/>
      <c r="JEZ73" s="379"/>
      <c r="JFA73" s="379"/>
      <c r="JFB73" s="379"/>
      <c r="JFC73" s="379"/>
      <c r="JFD73" s="379"/>
      <c r="JFE73" s="379"/>
      <c r="JFF73" s="379"/>
      <c r="JFG73" s="379"/>
      <c r="JFH73" s="379"/>
      <c r="JFI73" s="379"/>
      <c r="JFJ73" s="379"/>
      <c r="JFK73" s="379"/>
      <c r="JFL73" s="379"/>
      <c r="JFM73" s="379"/>
      <c r="JFN73" s="379"/>
      <c r="JFO73" s="379"/>
      <c r="JFP73" s="379"/>
      <c r="JFQ73" s="379"/>
      <c r="JFR73" s="379"/>
      <c r="JFS73" s="379"/>
      <c r="JFT73" s="379"/>
      <c r="JFU73" s="379"/>
      <c r="JFV73" s="379"/>
      <c r="JFW73" s="379"/>
      <c r="JFX73" s="379"/>
      <c r="JFY73" s="379"/>
      <c r="JFZ73" s="379"/>
      <c r="JGA73" s="379"/>
      <c r="JGB73" s="379"/>
      <c r="JGC73" s="379"/>
      <c r="JGD73" s="379"/>
      <c r="JGE73" s="379"/>
      <c r="JGF73" s="379"/>
      <c r="JGG73" s="379"/>
      <c r="JGH73" s="379"/>
      <c r="JGI73" s="379"/>
      <c r="JGJ73" s="379"/>
      <c r="JGK73" s="379"/>
      <c r="JGL73" s="379"/>
      <c r="JGM73" s="379"/>
      <c r="JGN73" s="379"/>
      <c r="JGO73" s="379"/>
      <c r="JGP73" s="379"/>
      <c r="JGQ73" s="379"/>
      <c r="JGR73" s="379"/>
      <c r="JGS73" s="379"/>
      <c r="JGT73" s="379"/>
      <c r="JGU73" s="379"/>
      <c r="JGV73" s="379"/>
      <c r="JGW73" s="379"/>
      <c r="JGX73" s="379"/>
      <c r="JGY73" s="379"/>
      <c r="JGZ73" s="379"/>
      <c r="JHA73" s="379"/>
      <c r="JHB73" s="379"/>
      <c r="JHC73" s="379"/>
      <c r="JHD73" s="379"/>
      <c r="JHE73" s="379"/>
      <c r="JHF73" s="379"/>
      <c r="JHG73" s="379"/>
      <c r="JHH73" s="379"/>
      <c r="JHI73" s="379"/>
      <c r="JHJ73" s="379"/>
      <c r="JHK73" s="379"/>
      <c r="JHL73" s="379"/>
      <c r="JHM73" s="379"/>
      <c r="JHN73" s="379"/>
      <c r="JHO73" s="379"/>
      <c r="JHP73" s="379"/>
      <c r="JHQ73" s="379"/>
      <c r="JHR73" s="379"/>
      <c r="JHS73" s="379"/>
      <c r="JHT73" s="379"/>
      <c r="JHU73" s="379"/>
      <c r="JHV73" s="379"/>
      <c r="JHW73" s="379"/>
      <c r="JHX73" s="379"/>
      <c r="JHY73" s="379"/>
      <c r="JHZ73" s="379"/>
      <c r="JIA73" s="379"/>
      <c r="JIB73" s="379"/>
      <c r="JIC73" s="379"/>
      <c r="JID73" s="379"/>
      <c r="JIE73" s="379"/>
      <c r="JIF73" s="379"/>
      <c r="JIG73" s="379"/>
      <c r="JIH73" s="379"/>
      <c r="JII73" s="379"/>
      <c r="JIJ73" s="379"/>
      <c r="JIK73" s="379"/>
      <c r="JIL73" s="379"/>
      <c r="JIM73" s="379"/>
      <c r="JIN73" s="379"/>
      <c r="JIO73" s="379"/>
      <c r="JIP73" s="379"/>
      <c r="JIQ73" s="379"/>
      <c r="JIR73" s="379"/>
      <c r="JIS73" s="379"/>
      <c r="JIT73" s="379"/>
      <c r="JIU73" s="379"/>
      <c r="JIV73" s="379"/>
      <c r="JIW73" s="379"/>
      <c r="JIX73" s="379"/>
      <c r="JIY73" s="379"/>
      <c r="JIZ73" s="379"/>
      <c r="JJA73" s="379"/>
      <c r="JJB73" s="379"/>
      <c r="JJC73" s="379"/>
      <c r="JJD73" s="379"/>
      <c r="JJE73" s="379"/>
      <c r="JJF73" s="379"/>
      <c r="JJG73" s="379"/>
      <c r="JJH73" s="379"/>
      <c r="JJI73" s="379"/>
      <c r="JJJ73" s="379"/>
      <c r="JJK73" s="379"/>
      <c r="JJL73" s="379"/>
      <c r="JJM73" s="379"/>
      <c r="JJN73" s="379"/>
      <c r="JJO73" s="379"/>
      <c r="JJP73" s="379"/>
      <c r="JJQ73" s="379"/>
      <c r="JJR73" s="379"/>
      <c r="JJS73" s="379"/>
      <c r="JJT73" s="379"/>
      <c r="JJU73" s="379"/>
      <c r="JJV73" s="379"/>
      <c r="JJW73" s="379"/>
      <c r="JJX73" s="379"/>
      <c r="JJY73" s="379"/>
      <c r="JJZ73" s="379"/>
      <c r="JKA73" s="379"/>
      <c r="JKB73" s="379"/>
      <c r="JKC73" s="379"/>
      <c r="JKD73" s="379"/>
      <c r="JKE73" s="379"/>
      <c r="JKF73" s="379"/>
      <c r="JKG73" s="379"/>
      <c r="JKH73" s="379"/>
      <c r="JKI73" s="379"/>
      <c r="JKJ73" s="379"/>
      <c r="JKK73" s="379"/>
      <c r="JKL73" s="379"/>
      <c r="JKM73" s="379"/>
      <c r="JKN73" s="379"/>
      <c r="JKO73" s="379"/>
      <c r="JKP73" s="379"/>
      <c r="JKQ73" s="379"/>
      <c r="JKR73" s="379"/>
      <c r="JKS73" s="379"/>
      <c r="JKT73" s="379"/>
      <c r="JKU73" s="379"/>
      <c r="JKV73" s="379"/>
      <c r="JKW73" s="379"/>
      <c r="JKX73" s="379"/>
      <c r="JKY73" s="379"/>
      <c r="JKZ73" s="379"/>
      <c r="JLA73" s="379"/>
      <c r="JLB73" s="379"/>
      <c r="JLC73" s="379"/>
      <c r="JLD73" s="379"/>
      <c r="JLE73" s="379"/>
      <c r="JLF73" s="379"/>
      <c r="JLG73" s="379"/>
      <c r="JLH73" s="379"/>
      <c r="JLI73" s="379"/>
      <c r="JLJ73" s="379"/>
      <c r="JLK73" s="379"/>
      <c r="JLL73" s="379"/>
      <c r="JLM73" s="379"/>
      <c r="JLN73" s="379"/>
      <c r="JLO73" s="379"/>
      <c r="JLP73" s="379"/>
      <c r="JLQ73" s="379"/>
      <c r="JLR73" s="379"/>
      <c r="JLS73" s="379"/>
      <c r="JLT73" s="379"/>
      <c r="JLU73" s="379"/>
      <c r="JLV73" s="379"/>
      <c r="JLW73" s="379"/>
      <c r="JLX73" s="379"/>
      <c r="JLY73" s="379"/>
      <c r="JLZ73" s="379"/>
      <c r="JMA73" s="379"/>
      <c r="JMB73" s="379"/>
      <c r="JMC73" s="379"/>
      <c r="JMD73" s="379"/>
      <c r="JME73" s="379"/>
      <c r="JMF73" s="379"/>
      <c r="JMG73" s="379"/>
      <c r="JMH73" s="379"/>
      <c r="JMI73" s="379"/>
      <c r="JMJ73" s="379"/>
      <c r="JMK73" s="379"/>
      <c r="JML73" s="379"/>
      <c r="JMM73" s="379"/>
      <c r="JMN73" s="379"/>
      <c r="JMO73" s="379"/>
      <c r="JMP73" s="379"/>
      <c r="JMQ73" s="379"/>
      <c r="JMR73" s="379"/>
      <c r="JMS73" s="379"/>
      <c r="JMT73" s="379"/>
      <c r="JMU73" s="379"/>
      <c r="JMV73" s="379"/>
      <c r="JMW73" s="379"/>
      <c r="JMX73" s="379"/>
      <c r="JMY73" s="379"/>
      <c r="JMZ73" s="379"/>
      <c r="JNA73" s="379"/>
      <c r="JNB73" s="379"/>
      <c r="JNC73" s="379"/>
      <c r="JND73" s="379"/>
      <c r="JNE73" s="379"/>
      <c r="JNF73" s="379"/>
      <c r="JNG73" s="379"/>
      <c r="JNH73" s="379"/>
      <c r="JNI73" s="379"/>
      <c r="JNJ73" s="379"/>
      <c r="JNK73" s="379"/>
      <c r="JNL73" s="379"/>
      <c r="JNM73" s="379"/>
      <c r="JNN73" s="379"/>
      <c r="JNO73" s="379"/>
      <c r="JNP73" s="379"/>
      <c r="JNQ73" s="379"/>
      <c r="JNR73" s="379"/>
      <c r="JNS73" s="379"/>
      <c r="JNT73" s="379"/>
      <c r="JNU73" s="379"/>
      <c r="JNV73" s="379"/>
      <c r="JNW73" s="379"/>
      <c r="JNX73" s="379"/>
      <c r="JNY73" s="379"/>
      <c r="JNZ73" s="379"/>
      <c r="JOA73" s="379"/>
      <c r="JOB73" s="379"/>
      <c r="JOC73" s="379"/>
      <c r="JOD73" s="379"/>
      <c r="JOE73" s="379"/>
      <c r="JOF73" s="379"/>
      <c r="JOG73" s="379"/>
      <c r="JOH73" s="379"/>
      <c r="JOI73" s="379"/>
      <c r="JOJ73" s="379"/>
      <c r="JOK73" s="379"/>
      <c r="JOL73" s="379"/>
      <c r="JOM73" s="379"/>
      <c r="JON73" s="379"/>
      <c r="JOO73" s="379"/>
      <c r="JOP73" s="379"/>
      <c r="JOQ73" s="379"/>
      <c r="JOR73" s="379"/>
      <c r="JOS73" s="379"/>
      <c r="JOT73" s="379"/>
      <c r="JOU73" s="379"/>
      <c r="JOV73" s="379"/>
      <c r="JOW73" s="379"/>
      <c r="JOX73" s="379"/>
      <c r="JOY73" s="379"/>
      <c r="JOZ73" s="379"/>
      <c r="JPA73" s="379"/>
      <c r="JPB73" s="379"/>
      <c r="JPC73" s="379"/>
      <c r="JPD73" s="379"/>
      <c r="JPE73" s="379"/>
      <c r="JPF73" s="379"/>
      <c r="JPG73" s="379"/>
      <c r="JPH73" s="379"/>
      <c r="JPI73" s="379"/>
      <c r="JPJ73" s="379"/>
      <c r="JPK73" s="379"/>
      <c r="JPL73" s="379"/>
      <c r="JPM73" s="379"/>
      <c r="JPN73" s="379"/>
      <c r="JPO73" s="379"/>
      <c r="JPP73" s="379"/>
      <c r="JPQ73" s="379"/>
      <c r="JPR73" s="379"/>
      <c r="JPS73" s="379"/>
      <c r="JPT73" s="379"/>
      <c r="JPU73" s="379"/>
      <c r="JPV73" s="379"/>
      <c r="JPW73" s="379"/>
      <c r="JPX73" s="379"/>
      <c r="JPY73" s="379"/>
      <c r="JPZ73" s="379"/>
      <c r="JQA73" s="379"/>
      <c r="JQB73" s="379"/>
      <c r="JQC73" s="379"/>
      <c r="JQD73" s="379"/>
      <c r="JQE73" s="379"/>
      <c r="JQF73" s="379"/>
      <c r="JQG73" s="379"/>
      <c r="JQH73" s="379"/>
      <c r="JQI73" s="379"/>
      <c r="JQJ73" s="379"/>
      <c r="JQK73" s="379"/>
      <c r="JQL73" s="379"/>
      <c r="JQM73" s="379"/>
      <c r="JQN73" s="379"/>
      <c r="JQO73" s="379"/>
      <c r="JQP73" s="379"/>
      <c r="JQQ73" s="379"/>
      <c r="JQR73" s="379"/>
      <c r="JQS73" s="379"/>
      <c r="JQT73" s="379"/>
      <c r="JQU73" s="379"/>
      <c r="JQV73" s="379"/>
      <c r="JQW73" s="379"/>
      <c r="JQX73" s="379"/>
      <c r="JQY73" s="379"/>
      <c r="JQZ73" s="379"/>
      <c r="JRA73" s="379"/>
      <c r="JRB73" s="379"/>
      <c r="JRC73" s="379"/>
      <c r="JRD73" s="379"/>
      <c r="JRE73" s="379"/>
      <c r="JRF73" s="379"/>
      <c r="JRG73" s="379"/>
      <c r="JRH73" s="379"/>
      <c r="JRI73" s="379"/>
      <c r="JRJ73" s="379"/>
      <c r="JRK73" s="379"/>
      <c r="JRL73" s="379"/>
      <c r="JRM73" s="379"/>
      <c r="JRN73" s="379"/>
      <c r="JRO73" s="379"/>
      <c r="JRP73" s="379"/>
      <c r="JRQ73" s="379"/>
      <c r="JRR73" s="379"/>
      <c r="JRS73" s="379"/>
      <c r="JRT73" s="379"/>
      <c r="JRU73" s="379"/>
      <c r="JRV73" s="379"/>
      <c r="JRW73" s="379"/>
      <c r="JRX73" s="379"/>
      <c r="JRY73" s="379"/>
      <c r="JRZ73" s="379"/>
      <c r="JSA73" s="379"/>
      <c r="JSB73" s="379"/>
      <c r="JSC73" s="379"/>
      <c r="JSD73" s="379"/>
      <c r="JSE73" s="379"/>
      <c r="JSF73" s="379"/>
      <c r="JSG73" s="379"/>
      <c r="JSH73" s="379"/>
      <c r="JSI73" s="379"/>
      <c r="JSJ73" s="379"/>
      <c r="JSK73" s="379"/>
      <c r="JSL73" s="379"/>
      <c r="JSM73" s="379"/>
      <c r="JSN73" s="379"/>
      <c r="JSO73" s="379"/>
      <c r="JSP73" s="379"/>
      <c r="JSQ73" s="379"/>
      <c r="JSR73" s="379"/>
      <c r="JSS73" s="379"/>
      <c r="JST73" s="379"/>
      <c r="JSU73" s="379"/>
      <c r="JSV73" s="379"/>
      <c r="JSW73" s="379"/>
      <c r="JSX73" s="379"/>
      <c r="JSY73" s="379"/>
      <c r="JSZ73" s="379"/>
      <c r="JTA73" s="379"/>
      <c r="JTB73" s="379"/>
      <c r="JTC73" s="379"/>
      <c r="JTD73" s="379"/>
      <c r="JTE73" s="379"/>
      <c r="JTF73" s="379"/>
      <c r="JTG73" s="379"/>
      <c r="JTH73" s="379"/>
      <c r="JTI73" s="379"/>
      <c r="JTJ73" s="379"/>
      <c r="JTK73" s="379"/>
      <c r="JTL73" s="379"/>
      <c r="JTM73" s="379"/>
      <c r="JTN73" s="379"/>
      <c r="JTO73" s="379"/>
      <c r="JTP73" s="379"/>
      <c r="JTQ73" s="379"/>
      <c r="JTR73" s="379"/>
      <c r="JTS73" s="379"/>
      <c r="JTT73" s="379"/>
      <c r="JTU73" s="379"/>
      <c r="JTV73" s="379"/>
      <c r="JTW73" s="379"/>
      <c r="JTX73" s="379"/>
      <c r="JTY73" s="379"/>
      <c r="JTZ73" s="379"/>
      <c r="JUA73" s="379"/>
      <c r="JUB73" s="379"/>
      <c r="JUC73" s="379"/>
      <c r="JUD73" s="379"/>
      <c r="JUE73" s="379"/>
      <c r="JUF73" s="379"/>
      <c r="JUG73" s="379"/>
      <c r="JUH73" s="379"/>
      <c r="JUI73" s="379"/>
      <c r="JUJ73" s="379"/>
      <c r="JUK73" s="379"/>
      <c r="JUL73" s="379"/>
      <c r="JUM73" s="379"/>
      <c r="JUN73" s="379"/>
      <c r="JUO73" s="379"/>
      <c r="JUP73" s="379"/>
      <c r="JUQ73" s="379"/>
      <c r="JUR73" s="379"/>
      <c r="JUS73" s="379"/>
      <c r="JUT73" s="379"/>
      <c r="JUU73" s="379"/>
      <c r="JUV73" s="379"/>
      <c r="JUW73" s="379"/>
      <c r="JUX73" s="379"/>
      <c r="JUY73" s="379"/>
      <c r="JUZ73" s="379"/>
      <c r="JVA73" s="379"/>
      <c r="JVB73" s="379"/>
      <c r="JVC73" s="379"/>
      <c r="JVD73" s="379"/>
      <c r="JVE73" s="379"/>
      <c r="JVF73" s="379"/>
      <c r="JVG73" s="379"/>
      <c r="JVH73" s="379"/>
      <c r="JVI73" s="379"/>
      <c r="JVJ73" s="379"/>
      <c r="JVK73" s="379"/>
      <c r="JVL73" s="379"/>
      <c r="JVM73" s="379"/>
      <c r="JVN73" s="379"/>
      <c r="JVO73" s="379"/>
      <c r="JVP73" s="379"/>
      <c r="JVQ73" s="379"/>
      <c r="JVR73" s="379"/>
      <c r="JVS73" s="379"/>
      <c r="JVT73" s="379"/>
      <c r="JVU73" s="379"/>
      <c r="JVV73" s="379"/>
      <c r="JVW73" s="379"/>
      <c r="JVX73" s="379"/>
      <c r="JVY73" s="379"/>
      <c r="JVZ73" s="379"/>
      <c r="JWA73" s="379"/>
      <c r="JWB73" s="379"/>
      <c r="JWC73" s="379"/>
      <c r="JWD73" s="379"/>
      <c r="JWE73" s="379"/>
      <c r="JWF73" s="379"/>
      <c r="JWG73" s="379"/>
      <c r="JWH73" s="379"/>
      <c r="JWI73" s="379"/>
      <c r="JWJ73" s="379"/>
      <c r="JWK73" s="379"/>
      <c r="JWL73" s="379"/>
      <c r="JWM73" s="379"/>
      <c r="JWN73" s="379"/>
      <c r="JWO73" s="379"/>
      <c r="JWP73" s="379"/>
      <c r="JWQ73" s="379"/>
      <c r="JWR73" s="379"/>
      <c r="JWS73" s="379"/>
      <c r="JWT73" s="379"/>
      <c r="JWU73" s="379"/>
      <c r="JWV73" s="379"/>
      <c r="JWW73" s="379"/>
      <c r="JWX73" s="379"/>
      <c r="JWY73" s="379"/>
      <c r="JWZ73" s="379"/>
      <c r="JXA73" s="379"/>
      <c r="JXB73" s="379"/>
      <c r="JXC73" s="379"/>
      <c r="JXD73" s="379"/>
      <c r="JXE73" s="379"/>
      <c r="JXF73" s="379"/>
      <c r="JXG73" s="379"/>
      <c r="JXH73" s="379"/>
      <c r="JXI73" s="379"/>
      <c r="JXJ73" s="379"/>
      <c r="JXK73" s="379"/>
      <c r="JXL73" s="379"/>
      <c r="JXM73" s="379"/>
      <c r="JXN73" s="379"/>
      <c r="JXO73" s="379"/>
      <c r="JXP73" s="379"/>
      <c r="JXQ73" s="379"/>
      <c r="JXR73" s="379"/>
      <c r="JXS73" s="379"/>
      <c r="JXT73" s="379"/>
      <c r="JXU73" s="379"/>
      <c r="JXV73" s="379"/>
      <c r="JXW73" s="379"/>
      <c r="JXX73" s="379"/>
      <c r="JXY73" s="379"/>
      <c r="JXZ73" s="379"/>
      <c r="JYA73" s="379"/>
      <c r="JYB73" s="379"/>
      <c r="JYC73" s="379"/>
      <c r="JYD73" s="379"/>
      <c r="JYE73" s="379"/>
      <c r="JYF73" s="379"/>
      <c r="JYG73" s="379"/>
      <c r="JYH73" s="379"/>
      <c r="JYI73" s="379"/>
      <c r="JYJ73" s="379"/>
      <c r="JYK73" s="379"/>
      <c r="JYL73" s="379"/>
      <c r="JYM73" s="379"/>
      <c r="JYN73" s="379"/>
      <c r="JYO73" s="379"/>
      <c r="JYP73" s="379"/>
      <c r="JYQ73" s="379"/>
      <c r="JYR73" s="379"/>
      <c r="JYS73" s="379"/>
      <c r="JYT73" s="379"/>
      <c r="JYU73" s="379"/>
      <c r="JYV73" s="379"/>
      <c r="JYW73" s="379"/>
      <c r="JYX73" s="379"/>
      <c r="JYY73" s="379"/>
      <c r="JYZ73" s="379"/>
      <c r="JZA73" s="379"/>
      <c r="JZB73" s="379"/>
      <c r="JZC73" s="379"/>
      <c r="JZD73" s="379"/>
      <c r="JZE73" s="379"/>
      <c r="JZF73" s="379"/>
      <c r="JZG73" s="379"/>
      <c r="JZH73" s="379"/>
      <c r="JZI73" s="379"/>
      <c r="JZJ73" s="379"/>
      <c r="JZK73" s="379"/>
      <c r="JZL73" s="379"/>
      <c r="JZM73" s="379"/>
      <c r="JZN73" s="379"/>
      <c r="JZO73" s="379"/>
      <c r="JZP73" s="379"/>
      <c r="JZQ73" s="379"/>
      <c r="JZR73" s="379"/>
      <c r="JZS73" s="379"/>
      <c r="JZT73" s="379"/>
      <c r="JZU73" s="379"/>
      <c r="JZV73" s="379"/>
      <c r="JZW73" s="379"/>
      <c r="JZX73" s="379"/>
      <c r="JZY73" s="379"/>
      <c r="JZZ73" s="379"/>
      <c r="KAA73" s="379"/>
      <c r="KAB73" s="379"/>
      <c r="KAC73" s="379"/>
      <c r="KAD73" s="379"/>
      <c r="KAE73" s="379"/>
      <c r="KAF73" s="379"/>
      <c r="KAG73" s="379"/>
      <c r="KAH73" s="379"/>
      <c r="KAI73" s="379"/>
      <c r="KAJ73" s="379"/>
      <c r="KAK73" s="379"/>
      <c r="KAL73" s="379"/>
      <c r="KAM73" s="379"/>
      <c r="KAN73" s="379"/>
      <c r="KAO73" s="379"/>
      <c r="KAP73" s="379"/>
      <c r="KAQ73" s="379"/>
      <c r="KAR73" s="379"/>
      <c r="KAS73" s="379"/>
      <c r="KAT73" s="379"/>
      <c r="KAU73" s="379"/>
      <c r="KAV73" s="379"/>
      <c r="KAW73" s="379"/>
      <c r="KAX73" s="379"/>
      <c r="KAY73" s="379"/>
      <c r="KAZ73" s="379"/>
      <c r="KBA73" s="379"/>
      <c r="KBB73" s="379"/>
      <c r="KBC73" s="379"/>
      <c r="KBD73" s="379"/>
      <c r="KBE73" s="379"/>
      <c r="KBF73" s="379"/>
      <c r="KBG73" s="379"/>
      <c r="KBH73" s="379"/>
      <c r="KBI73" s="379"/>
      <c r="KBJ73" s="379"/>
      <c r="KBK73" s="379"/>
      <c r="KBL73" s="379"/>
      <c r="KBM73" s="379"/>
      <c r="KBN73" s="379"/>
      <c r="KBO73" s="379"/>
      <c r="KBP73" s="379"/>
      <c r="KBQ73" s="379"/>
      <c r="KBR73" s="379"/>
      <c r="KBS73" s="379"/>
      <c r="KBT73" s="379"/>
      <c r="KBU73" s="379"/>
      <c r="KBV73" s="379"/>
      <c r="KBW73" s="379"/>
      <c r="KBX73" s="379"/>
      <c r="KBY73" s="379"/>
      <c r="KBZ73" s="379"/>
      <c r="KCA73" s="379"/>
      <c r="KCB73" s="379"/>
      <c r="KCC73" s="379"/>
      <c r="KCD73" s="379"/>
      <c r="KCE73" s="379"/>
      <c r="KCF73" s="379"/>
      <c r="KCG73" s="379"/>
      <c r="KCH73" s="379"/>
      <c r="KCI73" s="379"/>
      <c r="KCJ73" s="379"/>
      <c r="KCK73" s="379"/>
      <c r="KCL73" s="379"/>
      <c r="KCM73" s="379"/>
      <c r="KCN73" s="379"/>
      <c r="KCO73" s="379"/>
      <c r="KCP73" s="379"/>
      <c r="KCQ73" s="379"/>
      <c r="KCR73" s="379"/>
      <c r="KCS73" s="379"/>
      <c r="KCT73" s="379"/>
      <c r="KCU73" s="379"/>
      <c r="KCV73" s="379"/>
      <c r="KCW73" s="379"/>
      <c r="KCX73" s="379"/>
      <c r="KCY73" s="379"/>
      <c r="KCZ73" s="379"/>
      <c r="KDA73" s="379"/>
      <c r="KDB73" s="379"/>
      <c r="KDC73" s="379"/>
      <c r="KDD73" s="379"/>
      <c r="KDE73" s="379"/>
      <c r="KDF73" s="379"/>
      <c r="KDG73" s="379"/>
      <c r="KDH73" s="379"/>
      <c r="KDI73" s="379"/>
      <c r="KDJ73" s="379"/>
      <c r="KDK73" s="379"/>
      <c r="KDL73" s="379"/>
      <c r="KDM73" s="379"/>
      <c r="KDN73" s="379"/>
      <c r="KDO73" s="379"/>
      <c r="KDP73" s="379"/>
      <c r="KDQ73" s="379"/>
      <c r="KDR73" s="379"/>
      <c r="KDS73" s="379"/>
      <c r="KDT73" s="379"/>
      <c r="KDU73" s="379"/>
      <c r="KDV73" s="379"/>
      <c r="KDW73" s="379"/>
      <c r="KDX73" s="379"/>
      <c r="KDY73" s="379"/>
      <c r="KDZ73" s="379"/>
      <c r="KEA73" s="379"/>
      <c r="KEB73" s="379"/>
      <c r="KEC73" s="379"/>
      <c r="KED73" s="379"/>
      <c r="KEE73" s="379"/>
      <c r="KEF73" s="379"/>
      <c r="KEG73" s="379"/>
      <c r="KEH73" s="379"/>
      <c r="KEI73" s="379"/>
      <c r="KEJ73" s="379"/>
      <c r="KEK73" s="379"/>
      <c r="KEL73" s="379"/>
      <c r="KEM73" s="379"/>
      <c r="KEN73" s="379"/>
      <c r="KEO73" s="379"/>
      <c r="KEP73" s="379"/>
      <c r="KEQ73" s="379"/>
      <c r="KER73" s="379"/>
      <c r="KES73" s="379"/>
      <c r="KET73" s="379"/>
      <c r="KEU73" s="379"/>
      <c r="KEV73" s="379"/>
      <c r="KEW73" s="379"/>
      <c r="KEX73" s="379"/>
      <c r="KEY73" s="379"/>
      <c r="KEZ73" s="379"/>
      <c r="KFA73" s="379"/>
      <c r="KFB73" s="379"/>
      <c r="KFC73" s="379"/>
      <c r="KFD73" s="379"/>
      <c r="KFE73" s="379"/>
      <c r="KFF73" s="379"/>
      <c r="KFG73" s="379"/>
      <c r="KFH73" s="379"/>
      <c r="KFI73" s="379"/>
      <c r="KFJ73" s="379"/>
      <c r="KFK73" s="379"/>
      <c r="KFL73" s="379"/>
      <c r="KFM73" s="379"/>
      <c r="KFN73" s="379"/>
      <c r="KFO73" s="379"/>
      <c r="KFP73" s="379"/>
      <c r="KFQ73" s="379"/>
      <c r="KFR73" s="379"/>
      <c r="KFS73" s="379"/>
      <c r="KFT73" s="379"/>
      <c r="KFU73" s="379"/>
      <c r="KFV73" s="379"/>
      <c r="KFW73" s="379"/>
      <c r="KFX73" s="379"/>
      <c r="KFY73" s="379"/>
      <c r="KFZ73" s="379"/>
      <c r="KGA73" s="379"/>
      <c r="KGB73" s="379"/>
      <c r="KGC73" s="379"/>
      <c r="KGD73" s="379"/>
      <c r="KGE73" s="379"/>
      <c r="KGF73" s="379"/>
      <c r="KGG73" s="379"/>
      <c r="KGH73" s="379"/>
      <c r="KGI73" s="379"/>
      <c r="KGJ73" s="379"/>
      <c r="KGK73" s="379"/>
      <c r="KGL73" s="379"/>
      <c r="KGM73" s="379"/>
      <c r="KGN73" s="379"/>
      <c r="KGO73" s="379"/>
      <c r="KGP73" s="379"/>
      <c r="KGQ73" s="379"/>
      <c r="KGR73" s="379"/>
      <c r="KGS73" s="379"/>
      <c r="KGT73" s="379"/>
      <c r="KGU73" s="379"/>
      <c r="KGV73" s="379"/>
      <c r="KGW73" s="379"/>
      <c r="KGX73" s="379"/>
      <c r="KGY73" s="379"/>
      <c r="KGZ73" s="379"/>
      <c r="KHA73" s="379"/>
      <c r="KHB73" s="379"/>
      <c r="KHC73" s="379"/>
      <c r="KHD73" s="379"/>
      <c r="KHE73" s="379"/>
      <c r="KHF73" s="379"/>
      <c r="KHG73" s="379"/>
      <c r="KHH73" s="379"/>
      <c r="KHI73" s="379"/>
      <c r="KHJ73" s="379"/>
      <c r="KHK73" s="379"/>
      <c r="KHL73" s="379"/>
      <c r="KHM73" s="379"/>
      <c r="KHN73" s="379"/>
      <c r="KHO73" s="379"/>
      <c r="KHP73" s="379"/>
      <c r="KHQ73" s="379"/>
      <c r="KHR73" s="379"/>
      <c r="KHS73" s="379"/>
      <c r="KHT73" s="379"/>
      <c r="KHU73" s="379"/>
      <c r="KHV73" s="379"/>
      <c r="KHW73" s="379"/>
      <c r="KHX73" s="379"/>
      <c r="KHY73" s="379"/>
      <c r="KHZ73" s="379"/>
      <c r="KIA73" s="379"/>
      <c r="KIB73" s="379"/>
      <c r="KIC73" s="379"/>
      <c r="KID73" s="379"/>
      <c r="KIE73" s="379"/>
      <c r="KIF73" s="379"/>
      <c r="KIG73" s="379"/>
      <c r="KIH73" s="379"/>
      <c r="KII73" s="379"/>
      <c r="KIJ73" s="379"/>
      <c r="KIK73" s="379"/>
      <c r="KIL73" s="379"/>
      <c r="KIM73" s="379"/>
      <c r="KIN73" s="379"/>
      <c r="KIO73" s="379"/>
      <c r="KIP73" s="379"/>
      <c r="KIQ73" s="379"/>
      <c r="KIR73" s="379"/>
      <c r="KIS73" s="379"/>
      <c r="KIT73" s="379"/>
      <c r="KIU73" s="379"/>
      <c r="KIV73" s="379"/>
      <c r="KIW73" s="379"/>
      <c r="KIX73" s="379"/>
      <c r="KIY73" s="379"/>
      <c r="KIZ73" s="379"/>
      <c r="KJA73" s="379"/>
      <c r="KJB73" s="379"/>
      <c r="KJC73" s="379"/>
      <c r="KJD73" s="379"/>
      <c r="KJE73" s="379"/>
      <c r="KJF73" s="379"/>
      <c r="KJG73" s="379"/>
      <c r="KJH73" s="379"/>
      <c r="KJI73" s="379"/>
      <c r="KJJ73" s="379"/>
      <c r="KJK73" s="379"/>
      <c r="KJL73" s="379"/>
      <c r="KJM73" s="379"/>
      <c r="KJN73" s="379"/>
      <c r="KJO73" s="379"/>
      <c r="KJP73" s="379"/>
      <c r="KJQ73" s="379"/>
      <c r="KJR73" s="379"/>
      <c r="KJS73" s="379"/>
      <c r="KJT73" s="379"/>
      <c r="KJU73" s="379"/>
      <c r="KJV73" s="379"/>
      <c r="KJW73" s="379"/>
      <c r="KJX73" s="379"/>
      <c r="KJY73" s="379"/>
      <c r="KJZ73" s="379"/>
      <c r="KKA73" s="379"/>
      <c r="KKB73" s="379"/>
      <c r="KKC73" s="379"/>
      <c r="KKD73" s="379"/>
      <c r="KKE73" s="379"/>
      <c r="KKF73" s="379"/>
      <c r="KKG73" s="379"/>
      <c r="KKH73" s="379"/>
      <c r="KKI73" s="379"/>
      <c r="KKJ73" s="379"/>
      <c r="KKK73" s="379"/>
      <c r="KKL73" s="379"/>
      <c r="KKM73" s="379"/>
      <c r="KKN73" s="379"/>
      <c r="KKO73" s="379"/>
      <c r="KKP73" s="379"/>
      <c r="KKQ73" s="379"/>
      <c r="KKR73" s="379"/>
      <c r="KKS73" s="379"/>
      <c r="KKT73" s="379"/>
      <c r="KKU73" s="379"/>
      <c r="KKV73" s="379"/>
      <c r="KKW73" s="379"/>
      <c r="KKX73" s="379"/>
      <c r="KKY73" s="379"/>
      <c r="KKZ73" s="379"/>
      <c r="KLA73" s="379"/>
      <c r="KLB73" s="379"/>
      <c r="KLC73" s="379"/>
      <c r="KLD73" s="379"/>
      <c r="KLE73" s="379"/>
      <c r="KLF73" s="379"/>
      <c r="KLG73" s="379"/>
      <c r="KLH73" s="379"/>
      <c r="KLI73" s="379"/>
      <c r="KLJ73" s="379"/>
      <c r="KLK73" s="379"/>
      <c r="KLL73" s="379"/>
      <c r="KLM73" s="379"/>
      <c r="KLN73" s="379"/>
      <c r="KLO73" s="379"/>
      <c r="KLP73" s="379"/>
      <c r="KLQ73" s="379"/>
      <c r="KLR73" s="379"/>
      <c r="KLS73" s="379"/>
      <c r="KLT73" s="379"/>
      <c r="KLU73" s="379"/>
      <c r="KLV73" s="379"/>
      <c r="KLW73" s="379"/>
      <c r="KLX73" s="379"/>
      <c r="KLY73" s="379"/>
      <c r="KLZ73" s="379"/>
      <c r="KMA73" s="379"/>
      <c r="KMB73" s="379"/>
      <c r="KMC73" s="379"/>
      <c r="KMD73" s="379"/>
      <c r="KME73" s="379"/>
      <c r="KMF73" s="379"/>
      <c r="KMG73" s="379"/>
      <c r="KMH73" s="379"/>
      <c r="KMI73" s="379"/>
      <c r="KMJ73" s="379"/>
      <c r="KMK73" s="379"/>
      <c r="KML73" s="379"/>
      <c r="KMM73" s="379"/>
      <c r="KMN73" s="379"/>
      <c r="KMO73" s="379"/>
      <c r="KMP73" s="379"/>
      <c r="KMQ73" s="379"/>
      <c r="KMR73" s="379"/>
      <c r="KMS73" s="379"/>
      <c r="KMT73" s="379"/>
      <c r="KMU73" s="379"/>
      <c r="KMV73" s="379"/>
      <c r="KMW73" s="379"/>
      <c r="KMX73" s="379"/>
      <c r="KMY73" s="379"/>
      <c r="KMZ73" s="379"/>
      <c r="KNA73" s="379"/>
      <c r="KNB73" s="379"/>
      <c r="KNC73" s="379"/>
      <c r="KND73" s="379"/>
      <c r="KNE73" s="379"/>
      <c r="KNF73" s="379"/>
      <c r="KNG73" s="379"/>
      <c r="KNH73" s="379"/>
      <c r="KNI73" s="379"/>
      <c r="KNJ73" s="379"/>
      <c r="KNK73" s="379"/>
      <c r="KNL73" s="379"/>
      <c r="KNM73" s="379"/>
      <c r="KNN73" s="379"/>
      <c r="KNO73" s="379"/>
      <c r="KNP73" s="379"/>
      <c r="KNQ73" s="379"/>
      <c r="KNR73" s="379"/>
      <c r="KNS73" s="379"/>
      <c r="KNT73" s="379"/>
      <c r="KNU73" s="379"/>
      <c r="KNV73" s="379"/>
      <c r="KNW73" s="379"/>
      <c r="KNX73" s="379"/>
      <c r="KNY73" s="379"/>
      <c r="KNZ73" s="379"/>
      <c r="KOA73" s="379"/>
      <c r="KOB73" s="379"/>
      <c r="KOC73" s="379"/>
      <c r="KOD73" s="379"/>
      <c r="KOE73" s="379"/>
      <c r="KOF73" s="379"/>
      <c r="KOG73" s="379"/>
      <c r="KOH73" s="379"/>
      <c r="KOI73" s="379"/>
      <c r="KOJ73" s="379"/>
      <c r="KOK73" s="379"/>
      <c r="KOL73" s="379"/>
      <c r="KOM73" s="379"/>
      <c r="KON73" s="379"/>
      <c r="KOO73" s="379"/>
      <c r="KOP73" s="379"/>
      <c r="KOQ73" s="379"/>
      <c r="KOR73" s="379"/>
      <c r="KOS73" s="379"/>
      <c r="KOT73" s="379"/>
      <c r="KOU73" s="379"/>
      <c r="KOV73" s="379"/>
      <c r="KOW73" s="379"/>
      <c r="KOX73" s="379"/>
      <c r="KOY73" s="379"/>
      <c r="KOZ73" s="379"/>
      <c r="KPA73" s="379"/>
      <c r="KPB73" s="379"/>
      <c r="KPC73" s="379"/>
      <c r="KPD73" s="379"/>
      <c r="KPE73" s="379"/>
      <c r="KPF73" s="379"/>
      <c r="KPG73" s="379"/>
      <c r="KPH73" s="379"/>
      <c r="KPI73" s="379"/>
      <c r="KPJ73" s="379"/>
      <c r="KPK73" s="379"/>
      <c r="KPL73" s="379"/>
      <c r="KPM73" s="379"/>
      <c r="KPN73" s="379"/>
      <c r="KPO73" s="379"/>
      <c r="KPP73" s="379"/>
      <c r="KPQ73" s="379"/>
      <c r="KPR73" s="379"/>
      <c r="KPS73" s="379"/>
      <c r="KPT73" s="379"/>
      <c r="KPU73" s="379"/>
      <c r="KPV73" s="379"/>
      <c r="KPW73" s="379"/>
      <c r="KPX73" s="379"/>
      <c r="KPY73" s="379"/>
      <c r="KPZ73" s="379"/>
      <c r="KQA73" s="379"/>
      <c r="KQB73" s="379"/>
      <c r="KQC73" s="379"/>
      <c r="KQD73" s="379"/>
      <c r="KQE73" s="379"/>
      <c r="KQF73" s="379"/>
      <c r="KQG73" s="379"/>
      <c r="KQH73" s="379"/>
      <c r="KQI73" s="379"/>
      <c r="KQJ73" s="379"/>
      <c r="KQK73" s="379"/>
      <c r="KQL73" s="379"/>
      <c r="KQM73" s="379"/>
      <c r="KQN73" s="379"/>
      <c r="KQO73" s="379"/>
      <c r="KQP73" s="379"/>
      <c r="KQQ73" s="379"/>
      <c r="KQR73" s="379"/>
      <c r="KQS73" s="379"/>
      <c r="KQT73" s="379"/>
      <c r="KQU73" s="379"/>
      <c r="KQV73" s="379"/>
      <c r="KQW73" s="379"/>
      <c r="KQX73" s="379"/>
      <c r="KQY73" s="379"/>
      <c r="KQZ73" s="379"/>
      <c r="KRA73" s="379"/>
      <c r="KRB73" s="379"/>
      <c r="KRC73" s="379"/>
      <c r="KRD73" s="379"/>
      <c r="KRE73" s="379"/>
      <c r="KRF73" s="379"/>
      <c r="KRG73" s="379"/>
      <c r="KRH73" s="379"/>
      <c r="KRI73" s="379"/>
      <c r="KRJ73" s="379"/>
      <c r="KRK73" s="379"/>
      <c r="KRL73" s="379"/>
      <c r="KRM73" s="379"/>
      <c r="KRN73" s="379"/>
      <c r="KRO73" s="379"/>
      <c r="KRP73" s="379"/>
      <c r="KRQ73" s="379"/>
      <c r="KRR73" s="379"/>
      <c r="KRS73" s="379"/>
      <c r="KRT73" s="379"/>
      <c r="KRU73" s="379"/>
      <c r="KRV73" s="379"/>
      <c r="KRW73" s="379"/>
      <c r="KRX73" s="379"/>
      <c r="KRY73" s="379"/>
      <c r="KRZ73" s="379"/>
      <c r="KSA73" s="379"/>
      <c r="KSB73" s="379"/>
      <c r="KSC73" s="379"/>
      <c r="KSD73" s="379"/>
      <c r="KSE73" s="379"/>
      <c r="KSF73" s="379"/>
      <c r="KSG73" s="379"/>
      <c r="KSH73" s="379"/>
      <c r="KSI73" s="379"/>
      <c r="KSJ73" s="379"/>
      <c r="KSK73" s="379"/>
      <c r="KSL73" s="379"/>
      <c r="KSM73" s="379"/>
      <c r="KSN73" s="379"/>
      <c r="KSO73" s="379"/>
      <c r="KSP73" s="379"/>
      <c r="KSQ73" s="379"/>
      <c r="KSR73" s="379"/>
      <c r="KSS73" s="379"/>
      <c r="KST73" s="379"/>
      <c r="KSU73" s="379"/>
      <c r="KSV73" s="379"/>
      <c r="KSW73" s="379"/>
      <c r="KSX73" s="379"/>
      <c r="KSY73" s="379"/>
      <c r="KSZ73" s="379"/>
      <c r="KTA73" s="379"/>
      <c r="KTB73" s="379"/>
      <c r="KTC73" s="379"/>
      <c r="KTD73" s="379"/>
      <c r="KTE73" s="379"/>
      <c r="KTF73" s="379"/>
      <c r="KTG73" s="379"/>
      <c r="KTH73" s="379"/>
      <c r="KTI73" s="379"/>
      <c r="KTJ73" s="379"/>
      <c r="KTK73" s="379"/>
      <c r="KTL73" s="379"/>
      <c r="KTM73" s="379"/>
      <c r="KTN73" s="379"/>
      <c r="KTO73" s="379"/>
      <c r="KTP73" s="379"/>
      <c r="KTQ73" s="379"/>
      <c r="KTR73" s="379"/>
      <c r="KTS73" s="379"/>
      <c r="KTT73" s="379"/>
      <c r="KTU73" s="379"/>
      <c r="KTV73" s="379"/>
      <c r="KTW73" s="379"/>
      <c r="KTX73" s="379"/>
      <c r="KTY73" s="379"/>
      <c r="KTZ73" s="379"/>
      <c r="KUA73" s="379"/>
      <c r="KUB73" s="379"/>
      <c r="KUC73" s="379"/>
      <c r="KUD73" s="379"/>
      <c r="KUE73" s="379"/>
      <c r="KUF73" s="379"/>
      <c r="KUG73" s="379"/>
      <c r="KUH73" s="379"/>
      <c r="KUI73" s="379"/>
      <c r="KUJ73" s="379"/>
      <c r="KUK73" s="379"/>
      <c r="KUL73" s="379"/>
      <c r="KUM73" s="379"/>
      <c r="KUN73" s="379"/>
      <c r="KUO73" s="379"/>
      <c r="KUP73" s="379"/>
      <c r="KUQ73" s="379"/>
      <c r="KUR73" s="379"/>
      <c r="KUS73" s="379"/>
      <c r="KUT73" s="379"/>
      <c r="KUU73" s="379"/>
      <c r="KUV73" s="379"/>
      <c r="KUW73" s="379"/>
      <c r="KUX73" s="379"/>
      <c r="KUY73" s="379"/>
      <c r="KUZ73" s="379"/>
      <c r="KVA73" s="379"/>
      <c r="KVB73" s="379"/>
      <c r="KVC73" s="379"/>
      <c r="KVD73" s="379"/>
      <c r="KVE73" s="379"/>
      <c r="KVF73" s="379"/>
      <c r="KVG73" s="379"/>
      <c r="KVH73" s="379"/>
      <c r="KVI73" s="379"/>
      <c r="KVJ73" s="379"/>
      <c r="KVK73" s="379"/>
      <c r="KVL73" s="379"/>
      <c r="KVM73" s="379"/>
      <c r="KVN73" s="379"/>
      <c r="KVO73" s="379"/>
      <c r="KVP73" s="379"/>
      <c r="KVQ73" s="379"/>
      <c r="KVR73" s="379"/>
      <c r="KVS73" s="379"/>
      <c r="KVT73" s="379"/>
      <c r="KVU73" s="379"/>
      <c r="KVV73" s="379"/>
      <c r="KVW73" s="379"/>
      <c r="KVX73" s="379"/>
      <c r="KVY73" s="379"/>
      <c r="KVZ73" s="379"/>
      <c r="KWA73" s="379"/>
      <c r="KWB73" s="379"/>
      <c r="KWC73" s="379"/>
      <c r="KWD73" s="379"/>
      <c r="KWE73" s="379"/>
      <c r="KWF73" s="379"/>
      <c r="KWG73" s="379"/>
      <c r="KWH73" s="379"/>
      <c r="KWI73" s="379"/>
      <c r="KWJ73" s="379"/>
      <c r="KWK73" s="379"/>
      <c r="KWL73" s="379"/>
      <c r="KWM73" s="379"/>
      <c r="KWN73" s="379"/>
      <c r="KWO73" s="379"/>
      <c r="KWP73" s="379"/>
      <c r="KWQ73" s="379"/>
      <c r="KWR73" s="379"/>
      <c r="KWS73" s="379"/>
      <c r="KWT73" s="379"/>
      <c r="KWU73" s="379"/>
      <c r="KWV73" s="379"/>
      <c r="KWW73" s="379"/>
      <c r="KWX73" s="379"/>
      <c r="KWY73" s="379"/>
      <c r="KWZ73" s="379"/>
      <c r="KXA73" s="379"/>
      <c r="KXB73" s="379"/>
      <c r="KXC73" s="379"/>
      <c r="KXD73" s="379"/>
      <c r="KXE73" s="379"/>
      <c r="KXF73" s="379"/>
      <c r="KXG73" s="379"/>
      <c r="KXH73" s="379"/>
      <c r="KXI73" s="379"/>
      <c r="KXJ73" s="379"/>
      <c r="KXK73" s="379"/>
      <c r="KXL73" s="379"/>
      <c r="KXM73" s="379"/>
      <c r="KXN73" s="379"/>
      <c r="KXO73" s="379"/>
      <c r="KXP73" s="379"/>
      <c r="KXQ73" s="379"/>
      <c r="KXR73" s="379"/>
      <c r="KXS73" s="379"/>
      <c r="KXT73" s="379"/>
      <c r="KXU73" s="379"/>
      <c r="KXV73" s="379"/>
      <c r="KXW73" s="379"/>
      <c r="KXX73" s="379"/>
      <c r="KXY73" s="379"/>
      <c r="KXZ73" s="379"/>
      <c r="KYA73" s="379"/>
      <c r="KYB73" s="379"/>
      <c r="KYC73" s="379"/>
      <c r="KYD73" s="379"/>
      <c r="KYE73" s="379"/>
      <c r="KYF73" s="379"/>
      <c r="KYG73" s="379"/>
      <c r="KYH73" s="379"/>
      <c r="KYI73" s="379"/>
      <c r="KYJ73" s="379"/>
      <c r="KYK73" s="379"/>
      <c r="KYL73" s="379"/>
      <c r="KYM73" s="379"/>
      <c r="KYN73" s="379"/>
      <c r="KYO73" s="379"/>
      <c r="KYP73" s="379"/>
      <c r="KYQ73" s="379"/>
      <c r="KYR73" s="379"/>
      <c r="KYS73" s="379"/>
      <c r="KYT73" s="379"/>
      <c r="KYU73" s="379"/>
      <c r="KYV73" s="379"/>
      <c r="KYW73" s="379"/>
      <c r="KYX73" s="379"/>
      <c r="KYY73" s="379"/>
      <c r="KYZ73" s="379"/>
      <c r="KZA73" s="379"/>
      <c r="KZB73" s="379"/>
      <c r="KZC73" s="379"/>
      <c r="KZD73" s="379"/>
      <c r="KZE73" s="379"/>
      <c r="KZF73" s="379"/>
      <c r="KZG73" s="379"/>
      <c r="KZH73" s="379"/>
      <c r="KZI73" s="379"/>
      <c r="KZJ73" s="379"/>
      <c r="KZK73" s="379"/>
      <c r="KZL73" s="379"/>
      <c r="KZM73" s="379"/>
      <c r="KZN73" s="379"/>
      <c r="KZO73" s="379"/>
      <c r="KZP73" s="379"/>
      <c r="KZQ73" s="379"/>
      <c r="KZR73" s="379"/>
      <c r="KZS73" s="379"/>
      <c r="KZT73" s="379"/>
      <c r="KZU73" s="379"/>
      <c r="KZV73" s="379"/>
      <c r="KZW73" s="379"/>
      <c r="KZX73" s="379"/>
      <c r="KZY73" s="379"/>
      <c r="KZZ73" s="379"/>
      <c r="LAA73" s="379"/>
      <c r="LAB73" s="379"/>
      <c r="LAC73" s="379"/>
      <c r="LAD73" s="379"/>
      <c r="LAE73" s="379"/>
      <c r="LAF73" s="379"/>
      <c r="LAG73" s="379"/>
      <c r="LAH73" s="379"/>
      <c r="LAI73" s="379"/>
      <c r="LAJ73" s="379"/>
      <c r="LAK73" s="379"/>
      <c r="LAL73" s="379"/>
      <c r="LAM73" s="379"/>
      <c r="LAN73" s="379"/>
      <c r="LAO73" s="379"/>
      <c r="LAP73" s="379"/>
      <c r="LAQ73" s="379"/>
      <c r="LAR73" s="379"/>
      <c r="LAS73" s="379"/>
      <c r="LAT73" s="379"/>
      <c r="LAU73" s="379"/>
      <c r="LAV73" s="379"/>
      <c r="LAW73" s="379"/>
      <c r="LAX73" s="379"/>
      <c r="LAY73" s="379"/>
      <c r="LAZ73" s="379"/>
      <c r="LBA73" s="379"/>
      <c r="LBB73" s="379"/>
      <c r="LBC73" s="379"/>
      <c r="LBD73" s="379"/>
      <c r="LBE73" s="379"/>
      <c r="LBF73" s="379"/>
      <c r="LBG73" s="379"/>
      <c r="LBH73" s="379"/>
      <c r="LBI73" s="379"/>
      <c r="LBJ73" s="379"/>
      <c r="LBK73" s="379"/>
      <c r="LBL73" s="379"/>
      <c r="LBM73" s="379"/>
      <c r="LBN73" s="379"/>
      <c r="LBO73" s="379"/>
      <c r="LBP73" s="379"/>
      <c r="LBQ73" s="379"/>
      <c r="LBR73" s="379"/>
      <c r="LBS73" s="379"/>
      <c r="LBT73" s="379"/>
      <c r="LBU73" s="379"/>
      <c r="LBV73" s="379"/>
      <c r="LBW73" s="379"/>
      <c r="LBX73" s="379"/>
      <c r="LBY73" s="379"/>
      <c r="LBZ73" s="379"/>
      <c r="LCA73" s="379"/>
      <c r="LCB73" s="379"/>
      <c r="LCC73" s="379"/>
      <c r="LCD73" s="379"/>
      <c r="LCE73" s="379"/>
      <c r="LCF73" s="379"/>
      <c r="LCG73" s="379"/>
      <c r="LCH73" s="379"/>
      <c r="LCI73" s="379"/>
      <c r="LCJ73" s="379"/>
      <c r="LCK73" s="379"/>
      <c r="LCL73" s="379"/>
      <c r="LCM73" s="379"/>
      <c r="LCN73" s="379"/>
      <c r="LCO73" s="379"/>
      <c r="LCP73" s="379"/>
      <c r="LCQ73" s="379"/>
      <c r="LCR73" s="379"/>
      <c r="LCS73" s="379"/>
      <c r="LCT73" s="379"/>
      <c r="LCU73" s="379"/>
      <c r="LCV73" s="379"/>
      <c r="LCW73" s="379"/>
      <c r="LCX73" s="379"/>
      <c r="LCY73" s="379"/>
      <c r="LCZ73" s="379"/>
      <c r="LDA73" s="379"/>
      <c r="LDB73" s="379"/>
      <c r="LDC73" s="379"/>
      <c r="LDD73" s="379"/>
      <c r="LDE73" s="379"/>
      <c r="LDF73" s="379"/>
      <c r="LDG73" s="379"/>
      <c r="LDH73" s="379"/>
      <c r="LDI73" s="379"/>
      <c r="LDJ73" s="379"/>
      <c r="LDK73" s="379"/>
      <c r="LDL73" s="379"/>
      <c r="LDM73" s="379"/>
      <c r="LDN73" s="379"/>
      <c r="LDO73" s="379"/>
      <c r="LDP73" s="379"/>
      <c r="LDQ73" s="379"/>
      <c r="LDR73" s="379"/>
      <c r="LDS73" s="379"/>
      <c r="LDT73" s="379"/>
      <c r="LDU73" s="379"/>
      <c r="LDV73" s="379"/>
      <c r="LDW73" s="379"/>
      <c r="LDX73" s="379"/>
      <c r="LDY73" s="379"/>
      <c r="LDZ73" s="379"/>
      <c r="LEA73" s="379"/>
      <c r="LEB73" s="379"/>
      <c r="LEC73" s="379"/>
      <c r="LED73" s="379"/>
      <c r="LEE73" s="379"/>
      <c r="LEF73" s="379"/>
      <c r="LEG73" s="379"/>
      <c r="LEH73" s="379"/>
      <c r="LEI73" s="379"/>
      <c r="LEJ73" s="379"/>
      <c r="LEK73" s="379"/>
      <c r="LEL73" s="379"/>
      <c r="LEM73" s="379"/>
      <c r="LEN73" s="379"/>
      <c r="LEO73" s="379"/>
      <c r="LEP73" s="379"/>
      <c r="LEQ73" s="379"/>
      <c r="LER73" s="379"/>
      <c r="LES73" s="379"/>
      <c r="LET73" s="379"/>
      <c r="LEU73" s="379"/>
      <c r="LEV73" s="379"/>
      <c r="LEW73" s="379"/>
      <c r="LEX73" s="379"/>
      <c r="LEY73" s="379"/>
      <c r="LEZ73" s="379"/>
      <c r="LFA73" s="379"/>
      <c r="LFB73" s="379"/>
      <c r="LFC73" s="379"/>
      <c r="LFD73" s="379"/>
      <c r="LFE73" s="379"/>
      <c r="LFF73" s="379"/>
      <c r="LFG73" s="379"/>
      <c r="LFH73" s="379"/>
      <c r="LFI73" s="379"/>
      <c r="LFJ73" s="379"/>
      <c r="LFK73" s="379"/>
      <c r="LFL73" s="379"/>
      <c r="LFM73" s="379"/>
      <c r="LFN73" s="379"/>
      <c r="LFO73" s="379"/>
      <c r="LFP73" s="379"/>
      <c r="LFQ73" s="379"/>
      <c r="LFR73" s="379"/>
      <c r="LFS73" s="379"/>
      <c r="LFT73" s="379"/>
      <c r="LFU73" s="379"/>
      <c r="LFV73" s="379"/>
      <c r="LFW73" s="379"/>
      <c r="LFX73" s="379"/>
      <c r="LFY73" s="379"/>
      <c r="LFZ73" s="379"/>
      <c r="LGA73" s="379"/>
      <c r="LGB73" s="379"/>
      <c r="LGC73" s="379"/>
      <c r="LGD73" s="379"/>
      <c r="LGE73" s="379"/>
      <c r="LGF73" s="379"/>
      <c r="LGG73" s="379"/>
      <c r="LGH73" s="379"/>
      <c r="LGI73" s="379"/>
      <c r="LGJ73" s="379"/>
      <c r="LGK73" s="379"/>
      <c r="LGL73" s="379"/>
      <c r="LGM73" s="379"/>
      <c r="LGN73" s="379"/>
      <c r="LGO73" s="379"/>
      <c r="LGP73" s="379"/>
      <c r="LGQ73" s="379"/>
      <c r="LGR73" s="379"/>
      <c r="LGS73" s="379"/>
      <c r="LGT73" s="379"/>
      <c r="LGU73" s="379"/>
      <c r="LGV73" s="379"/>
      <c r="LGW73" s="379"/>
      <c r="LGX73" s="379"/>
      <c r="LGY73" s="379"/>
      <c r="LGZ73" s="379"/>
      <c r="LHA73" s="379"/>
      <c r="LHB73" s="379"/>
      <c r="LHC73" s="379"/>
      <c r="LHD73" s="379"/>
      <c r="LHE73" s="379"/>
      <c r="LHF73" s="379"/>
      <c r="LHG73" s="379"/>
      <c r="LHH73" s="379"/>
      <c r="LHI73" s="379"/>
      <c r="LHJ73" s="379"/>
      <c r="LHK73" s="379"/>
      <c r="LHL73" s="379"/>
      <c r="LHM73" s="379"/>
      <c r="LHN73" s="379"/>
      <c r="LHO73" s="379"/>
      <c r="LHP73" s="379"/>
      <c r="LHQ73" s="379"/>
      <c r="LHR73" s="379"/>
      <c r="LHS73" s="379"/>
      <c r="LHT73" s="379"/>
      <c r="LHU73" s="379"/>
      <c r="LHV73" s="379"/>
      <c r="LHW73" s="379"/>
      <c r="LHX73" s="379"/>
      <c r="LHY73" s="379"/>
      <c r="LHZ73" s="379"/>
      <c r="LIA73" s="379"/>
      <c r="LIB73" s="379"/>
      <c r="LIC73" s="379"/>
      <c r="LID73" s="379"/>
      <c r="LIE73" s="379"/>
      <c r="LIF73" s="379"/>
      <c r="LIG73" s="379"/>
      <c r="LIH73" s="379"/>
      <c r="LII73" s="379"/>
      <c r="LIJ73" s="379"/>
      <c r="LIK73" s="379"/>
      <c r="LIL73" s="379"/>
      <c r="LIM73" s="379"/>
      <c r="LIN73" s="379"/>
      <c r="LIO73" s="379"/>
      <c r="LIP73" s="379"/>
      <c r="LIQ73" s="379"/>
      <c r="LIR73" s="379"/>
      <c r="LIS73" s="379"/>
      <c r="LIT73" s="379"/>
      <c r="LIU73" s="379"/>
      <c r="LIV73" s="379"/>
      <c r="LIW73" s="379"/>
      <c r="LIX73" s="379"/>
      <c r="LIY73" s="379"/>
      <c r="LIZ73" s="379"/>
      <c r="LJA73" s="379"/>
      <c r="LJB73" s="379"/>
      <c r="LJC73" s="379"/>
      <c r="LJD73" s="379"/>
      <c r="LJE73" s="379"/>
      <c r="LJF73" s="379"/>
      <c r="LJG73" s="379"/>
      <c r="LJH73" s="379"/>
      <c r="LJI73" s="379"/>
      <c r="LJJ73" s="379"/>
      <c r="LJK73" s="379"/>
      <c r="LJL73" s="379"/>
      <c r="LJM73" s="379"/>
      <c r="LJN73" s="379"/>
      <c r="LJO73" s="379"/>
      <c r="LJP73" s="379"/>
      <c r="LJQ73" s="379"/>
      <c r="LJR73" s="379"/>
      <c r="LJS73" s="379"/>
      <c r="LJT73" s="379"/>
      <c r="LJU73" s="379"/>
      <c r="LJV73" s="379"/>
      <c r="LJW73" s="379"/>
      <c r="LJX73" s="379"/>
      <c r="LJY73" s="379"/>
      <c r="LJZ73" s="379"/>
      <c r="LKA73" s="379"/>
      <c r="LKB73" s="379"/>
      <c r="LKC73" s="379"/>
      <c r="LKD73" s="379"/>
      <c r="LKE73" s="379"/>
      <c r="LKF73" s="379"/>
      <c r="LKG73" s="379"/>
      <c r="LKH73" s="379"/>
      <c r="LKI73" s="379"/>
      <c r="LKJ73" s="379"/>
      <c r="LKK73" s="379"/>
      <c r="LKL73" s="379"/>
      <c r="LKM73" s="379"/>
      <c r="LKN73" s="379"/>
      <c r="LKO73" s="379"/>
      <c r="LKP73" s="379"/>
      <c r="LKQ73" s="379"/>
      <c r="LKR73" s="379"/>
      <c r="LKS73" s="379"/>
      <c r="LKT73" s="379"/>
      <c r="LKU73" s="379"/>
      <c r="LKV73" s="379"/>
      <c r="LKW73" s="379"/>
      <c r="LKX73" s="379"/>
      <c r="LKY73" s="379"/>
      <c r="LKZ73" s="379"/>
      <c r="LLA73" s="379"/>
      <c r="LLB73" s="379"/>
      <c r="LLC73" s="379"/>
      <c r="LLD73" s="379"/>
      <c r="LLE73" s="379"/>
      <c r="LLF73" s="379"/>
      <c r="LLG73" s="379"/>
      <c r="LLH73" s="379"/>
      <c r="LLI73" s="379"/>
      <c r="LLJ73" s="379"/>
      <c r="LLK73" s="379"/>
      <c r="LLL73" s="379"/>
      <c r="LLM73" s="379"/>
      <c r="LLN73" s="379"/>
      <c r="LLO73" s="379"/>
      <c r="LLP73" s="379"/>
      <c r="LLQ73" s="379"/>
      <c r="LLR73" s="379"/>
      <c r="LLS73" s="379"/>
      <c r="LLT73" s="379"/>
      <c r="LLU73" s="379"/>
      <c r="LLV73" s="379"/>
      <c r="LLW73" s="379"/>
      <c r="LLX73" s="379"/>
      <c r="LLY73" s="379"/>
      <c r="LLZ73" s="379"/>
      <c r="LMA73" s="379"/>
      <c r="LMB73" s="379"/>
      <c r="LMC73" s="379"/>
      <c r="LMD73" s="379"/>
      <c r="LME73" s="379"/>
      <c r="LMF73" s="379"/>
      <c r="LMG73" s="379"/>
      <c r="LMH73" s="379"/>
      <c r="LMI73" s="379"/>
      <c r="LMJ73" s="379"/>
      <c r="LMK73" s="379"/>
      <c r="LML73" s="379"/>
      <c r="LMM73" s="379"/>
      <c r="LMN73" s="379"/>
      <c r="LMO73" s="379"/>
      <c r="LMP73" s="379"/>
      <c r="LMQ73" s="379"/>
      <c r="LMR73" s="379"/>
      <c r="LMS73" s="379"/>
      <c r="LMT73" s="379"/>
      <c r="LMU73" s="379"/>
      <c r="LMV73" s="379"/>
      <c r="LMW73" s="379"/>
      <c r="LMX73" s="379"/>
      <c r="LMY73" s="379"/>
      <c r="LMZ73" s="379"/>
      <c r="LNA73" s="379"/>
      <c r="LNB73" s="379"/>
      <c r="LNC73" s="379"/>
      <c r="LND73" s="379"/>
      <c r="LNE73" s="379"/>
      <c r="LNF73" s="379"/>
      <c r="LNG73" s="379"/>
      <c r="LNH73" s="379"/>
      <c r="LNI73" s="379"/>
      <c r="LNJ73" s="379"/>
      <c r="LNK73" s="379"/>
      <c r="LNL73" s="379"/>
      <c r="LNM73" s="379"/>
      <c r="LNN73" s="379"/>
      <c r="LNO73" s="379"/>
      <c r="LNP73" s="379"/>
      <c r="LNQ73" s="379"/>
      <c r="LNR73" s="379"/>
      <c r="LNS73" s="379"/>
      <c r="LNT73" s="379"/>
      <c r="LNU73" s="379"/>
      <c r="LNV73" s="379"/>
      <c r="LNW73" s="379"/>
      <c r="LNX73" s="379"/>
      <c r="LNY73" s="379"/>
      <c r="LNZ73" s="379"/>
      <c r="LOA73" s="379"/>
      <c r="LOB73" s="379"/>
      <c r="LOC73" s="379"/>
      <c r="LOD73" s="379"/>
      <c r="LOE73" s="379"/>
      <c r="LOF73" s="379"/>
      <c r="LOG73" s="379"/>
      <c r="LOH73" s="379"/>
      <c r="LOI73" s="379"/>
      <c r="LOJ73" s="379"/>
      <c r="LOK73" s="379"/>
      <c r="LOL73" s="379"/>
      <c r="LOM73" s="379"/>
      <c r="LON73" s="379"/>
      <c r="LOO73" s="379"/>
      <c r="LOP73" s="379"/>
      <c r="LOQ73" s="379"/>
      <c r="LOR73" s="379"/>
      <c r="LOS73" s="379"/>
      <c r="LOT73" s="379"/>
      <c r="LOU73" s="379"/>
      <c r="LOV73" s="379"/>
      <c r="LOW73" s="379"/>
      <c r="LOX73" s="379"/>
      <c r="LOY73" s="379"/>
      <c r="LOZ73" s="379"/>
      <c r="LPA73" s="379"/>
      <c r="LPB73" s="379"/>
      <c r="LPC73" s="379"/>
      <c r="LPD73" s="379"/>
      <c r="LPE73" s="379"/>
      <c r="LPF73" s="379"/>
      <c r="LPG73" s="379"/>
      <c r="LPH73" s="379"/>
      <c r="LPI73" s="379"/>
      <c r="LPJ73" s="379"/>
      <c r="LPK73" s="379"/>
      <c r="LPL73" s="379"/>
      <c r="LPM73" s="379"/>
      <c r="LPN73" s="379"/>
      <c r="LPO73" s="379"/>
      <c r="LPP73" s="379"/>
      <c r="LPQ73" s="379"/>
      <c r="LPR73" s="379"/>
      <c r="LPS73" s="379"/>
      <c r="LPT73" s="379"/>
      <c r="LPU73" s="379"/>
      <c r="LPV73" s="379"/>
      <c r="LPW73" s="379"/>
      <c r="LPX73" s="379"/>
      <c r="LPY73" s="379"/>
      <c r="LPZ73" s="379"/>
      <c r="LQA73" s="379"/>
      <c r="LQB73" s="379"/>
      <c r="LQC73" s="379"/>
      <c r="LQD73" s="379"/>
      <c r="LQE73" s="379"/>
      <c r="LQF73" s="379"/>
      <c r="LQG73" s="379"/>
      <c r="LQH73" s="379"/>
      <c r="LQI73" s="379"/>
      <c r="LQJ73" s="379"/>
      <c r="LQK73" s="379"/>
      <c r="LQL73" s="379"/>
      <c r="LQM73" s="379"/>
      <c r="LQN73" s="379"/>
      <c r="LQO73" s="379"/>
      <c r="LQP73" s="379"/>
      <c r="LQQ73" s="379"/>
      <c r="LQR73" s="379"/>
      <c r="LQS73" s="379"/>
      <c r="LQT73" s="379"/>
      <c r="LQU73" s="379"/>
      <c r="LQV73" s="379"/>
      <c r="LQW73" s="379"/>
      <c r="LQX73" s="379"/>
      <c r="LQY73" s="379"/>
      <c r="LQZ73" s="379"/>
      <c r="LRA73" s="379"/>
      <c r="LRB73" s="379"/>
      <c r="LRC73" s="379"/>
      <c r="LRD73" s="379"/>
      <c r="LRE73" s="379"/>
      <c r="LRF73" s="379"/>
      <c r="LRG73" s="379"/>
      <c r="LRH73" s="379"/>
      <c r="LRI73" s="379"/>
      <c r="LRJ73" s="379"/>
      <c r="LRK73" s="379"/>
      <c r="LRL73" s="379"/>
      <c r="LRM73" s="379"/>
      <c r="LRN73" s="379"/>
      <c r="LRO73" s="379"/>
      <c r="LRP73" s="379"/>
      <c r="LRQ73" s="379"/>
      <c r="LRR73" s="379"/>
      <c r="LRS73" s="379"/>
      <c r="LRT73" s="379"/>
      <c r="LRU73" s="379"/>
      <c r="LRV73" s="379"/>
      <c r="LRW73" s="379"/>
      <c r="LRX73" s="379"/>
      <c r="LRY73" s="379"/>
      <c r="LRZ73" s="379"/>
      <c r="LSA73" s="379"/>
      <c r="LSB73" s="379"/>
      <c r="LSC73" s="379"/>
      <c r="LSD73" s="379"/>
      <c r="LSE73" s="379"/>
      <c r="LSF73" s="379"/>
      <c r="LSG73" s="379"/>
      <c r="LSH73" s="379"/>
      <c r="LSI73" s="379"/>
      <c r="LSJ73" s="379"/>
      <c r="LSK73" s="379"/>
      <c r="LSL73" s="379"/>
      <c r="LSM73" s="379"/>
      <c r="LSN73" s="379"/>
      <c r="LSO73" s="379"/>
      <c r="LSP73" s="379"/>
      <c r="LSQ73" s="379"/>
      <c r="LSR73" s="379"/>
      <c r="LSS73" s="379"/>
      <c r="LST73" s="379"/>
      <c r="LSU73" s="379"/>
      <c r="LSV73" s="379"/>
      <c r="LSW73" s="379"/>
      <c r="LSX73" s="379"/>
      <c r="LSY73" s="379"/>
      <c r="LSZ73" s="379"/>
      <c r="LTA73" s="379"/>
      <c r="LTB73" s="379"/>
      <c r="LTC73" s="379"/>
      <c r="LTD73" s="379"/>
      <c r="LTE73" s="379"/>
      <c r="LTF73" s="379"/>
      <c r="LTG73" s="379"/>
      <c r="LTH73" s="379"/>
      <c r="LTI73" s="379"/>
      <c r="LTJ73" s="379"/>
      <c r="LTK73" s="379"/>
      <c r="LTL73" s="379"/>
      <c r="LTM73" s="379"/>
      <c r="LTN73" s="379"/>
      <c r="LTO73" s="379"/>
      <c r="LTP73" s="379"/>
      <c r="LTQ73" s="379"/>
      <c r="LTR73" s="379"/>
      <c r="LTS73" s="379"/>
      <c r="LTT73" s="379"/>
      <c r="LTU73" s="379"/>
      <c r="LTV73" s="379"/>
      <c r="LTW73" s="379"/>
      <c r="LTX73" s="379"/>
      <c r="LTY73" s="379"/>
      <c r="LTZ73" s="379"/>
      <c r="LUA73" s="379"/>
      <c r="LUB73" s="379"/>
      <c r="LUC73" s="379"/>
      <c r="LUD73" s="379"/>
      <c r="LUE73" s="379"/>
      <c r="LUF73" s="379"/>
      <c r="LUG73" s="379"/>
      <c r="LUH73" s="379"/>
      <c r="LUI73" s="379"/>
      <c r="LUJ73" s="379"/>
      <c r="LUK73" s="379"/>
      <c r="LUL73" s="379"/>
      <c r="LUM73" s="379"/>
      <c r="LUN73" s="379"/>
      <c r="LUO73" s="379"/>
      <c r="LUP73" s="379"/>
      <c r="LUQ73" s="379"/>
      <c r="LUR73" s="379"/>
      <c r="LUS73" s="379"/>
      <c r="LUT73" s="379"/>
      <c r="LUU73" s="379"/>
      <c r="LUV73" s="379"/>
      <c r="LUW73" s="379"/>
      <c r="LUX73" s="379"/>
      <c r="LUY73" s="379"/>
      <c r="LUZ73" s="379"/>
      <c r="LVA73" s="379"/>
      <c r="LVB73" s="379"/>
      <c r="LVC73" s="379"/>
      <c r="LVD73" s="379"/>
      <c r="LVE73" s="379"/>
      <c r="LVF73" s="379"/>
      <c r="LVG73" s="379"/>
      <c r="LVH73" s="379"/>
      <c r="LVI73" s="379"/>
      <c r="LVJ73" s="379"/>
      <c r="LVK73" s="379"/>
      <c r="LVL73" s="379"/>
      <c r="LVM73" s="379"/>
      <c r="LVN73" s="379"/>
      <c r="LVO73" s="379"/>
      <c r="LVP73" s="379"/>
      <c r="LVQ73" s="379"/>
      <c r="LVR73" s="379"/>
      <c r="LVS73" s="379"/>
      <c r="LVT73" s="379"/>
      <c r="LVU73" s="379"/>
      <c r="LVV73" s="379"/>
      <c r="LVW73" s="379"/>
      <c r="LVX73" s="379"/>
      <c r="LVY73" s="379"/>
      <c r="LVZ73" s="379"/>
      <c r="LWA73" s="379"/>
      <c r="LWB73" s="379"/>
      <c r="LWC73" s="379"/>
      <c r="LWD73" s="379"/>
      <c r="LWE73" s="379"/>
      <c r="LWF73" s="379"/>
      <c r="LWG73" s="379"/>
      <c r="LWH73" s="379"/>
      <c r="LWI73" s="379"/>
      <c r="LWJ73" s="379"/>
      <c r="LWK73" s="379"/>
      <c r="LWL73" s="379"/>
      <c r="LWM73" s="379"/>
      <c r="LWN73" s="379"/>
      <c r="LWO73" s="379"/>
      <c r="LWP73" s="379"/>
      <c r="LWQ73" s="379"/>
      <c r="LWR73" s="379"/>
      <c r="LWS73" s="379"/>
      <c r="LWT73" s="379"/>
      <c r="LWU73" s="379"/>
      <c r="LWV73" s="379"/>
      <c r="LWW73" s="379"/>
      <c r="LWX73" s="379"/>
      <c r="LWY73" s="379"/>
      <c r="LWZ73" s="379"/>
      <c r="LXA73" s="379"/>
      <c r="LXB73" s="379"/>
      <c r="LXC73" s="379"/>
      <c r="LXD73" s="379"/>
      <c r="LXE73" s="379"/>
      <c r="LXF73" s="379"/>
      <c r="LXG73" s="379"/>
      <c r="LXH73" s="379"/>
      <c r="LXI73" s="379"/>
      <c r="LXJ73" s="379"/>
      <c r="LXK73" s="379"/>
      <c r="LXL73" s="379"/>
      <c r="LXM73" s="379"/>
      <c r="LXN73" s="379"/>
      <c r="LXO73" s="379"/>
      <c r="LXP73" s="379"/>
      <c r="LXQ73" s="379"/>
      <c r="LXR73" s="379"/>
      <c r="LXS73" s="379"/>
      <c r="LXT73" s="379"/>
      <c r="LXU73" s="379"/>
      <c r="LXV73" s="379"/>
      <c r="LXW73" s="379"/>
      <c r="LXX73" s="379"/>
      <c r="LXY73" s="379"/>
      <c r="LXZ73" s="379"/>
      <c r="LYA73" s="379"/>
      <c r="LYB73" s="379"/>
      <c r="LYC73" s="379"/>
      <c r="LYD73" s="379"/>
      <c r="LYE73" s="379"/>
      <c r="LYF73" s="379"/>
      <c r="LYG73" s="379"/>
      <c r="LYH73" s="379"/>
      <c r="LYI73" s="379"/>
      <c r="LYJ73" s="379"/>
      <c r="LYK73" s="379"/>
      <c r="LYL73" s="379"/>
      <c r="LYM73" s="379"/>
      <c r="LYN73" s="379"/>
      <c r="LYO73" s="379"/>
      <c r="LYP73" s="379"/>
      <c r="LYQ73" s="379"/>
      <c r="LYR73" s="379"/>
      <c r="LYS73" s="379"/>
      <c r="LYT73" s="379"/>
      <c r="LYU73" s="379"/>
      <c r="LYV73" s="379"/>
      <c r="LYW73" s="379"/>
      <c r="LYX73" s="379"/>
      <c r="LYY73" s="379"/>
      <c r="LYZ73" s="379"/>
      <c r="LZA73" s="379"/>
      <c r="LZB73" s="379"/>
      <c r="LZC73" s="379"/>
      <c r="LZD73" s="379"/>
      <c r="LZE73" s="379"/>
      <c r="LZF73" s="379"/>
      <c r="LZG73" s="379"/>
      <c r="LZH73" s="379"/>
      <c r="LZI73" s="379"/>
      <c r="LZJ73" s="379"/>
      <c r="LZK73" s="379"/>
      <c r="LZL73" s="379"/>
      <c r="LZM73" s="379"/>
      <c r="LZN73" s="379"/>
      <c r="LZO73" s="379"/>
      <c r="LZP73" s="379"/>
      <c r="LZQ73" s="379"/>
      <c r="LZR73" s="379"/>
      <c r="LZS73" s="379"/>
      <c r="LZT73" s="379"/>
      <c r="LZU73" s="379"/>
      <c r="LZV73" s="379"/>
      <c r="LZW73" s="379"/>
      <c r="LZX73" s="379"/>
      <c r="LZY73" s="379"/>
      <c r="LZZ73" s="379"/>
      <c r="MAA73" s="379"/>
      <c r="MAB73" s="379"/>
      <c r="MAC73" s="379"/>
      <c r="MAD73" s="379"/>
      <c r="MAE73" s="379"/>
      <c r="MAF73" s="379"/>
      <c r="MAG73" s="379"/>
      <c r="MAH73" s="379"/>
      <c r="MAI73" s="379"/>
      <c r="MAJ73" s="379"/>
      <c r="MAK73" s="379"/>
      <c r="MAL73" s="379"/>
      <c r="MAM73" s="379"/>
      <c r="MAN73" s="379"/>
      <c r="MAO73" s="379"/>
      <c r="MAP73" s="379"/>
      <c r="MAQ73" s="379"/>
      <c r="MAR73" s="379"/>
      <c r="MAS73" s="379"/>
      <c r="MAT73" s="379"/>
      <c r="MAU73" s="379"/>
      <c r="MAV73" s="379"/>
      <c r="MAW73" s="379"/>
      <c r="MAX73" s="379"/>
      <c r="MAY73" s="379"/>
      <c r="MAZ73" s="379"/>
      <c r="MBA73" s="379"/>
      <c r="MBB73" s="379"/>
      <c r="MBC73" s="379"/>
      <c r="MBD73" s="379"/>
      <c r="MBE73" s="379"/>
      <c r="MBF73" s="379"/>
      <c r="MBG73" s="379"/>
      <c r="MBH73" s="379"/>
      <c r="MBI73" s="379"/>
      <c r="MBJ73" s="379"/>
      <c r="MBK73" s="379"/>
      <c r="MBL73" s="379"/>
      <c r="MBM73" s="379"/>
      <c r="MBN73" s="379"/>
      <c r="MBO73" s="379"/>
      <c r="MBP73" s="379"/>
      <c r="MBQ73" s="379"/>
      <c r="MBR73" s="379"/>
      <c r="MBS73" s="379"/>
      <c r="MBT73" s="379"/>
      <c r="MBU73" s="379"/>
      <c r="MBV73" s="379"/>
      <c r="MBW73" s="379"/>
      <c r="MBX73" s="379"/>
      <c r="MBY73" s="379"/>
      <c r="MBZ73" s="379"/>
      <c r="MCA73" s="379"/>
      <c r="MCB73" s="379"/>
      <c r="MCC73" s="379"/>
      <c r="MCD73" s="379"/>
      <c r="MCE73" s="379"/>
      <c r="MCF73" s="379"/>
      <c r="MCG73" s="379"/>
      <c r="MCH73" s="379"/>
      <c r="MCI73" s="379"/>
      <c r="MCJ73" s="379"/>
      <c r="MCK73" s="379"/>
      <c r="MCL73" s="379"/>
      <c r="MCM73" s="379"/>
      <c r="MCN73" s="379"/>
      <c r="MCO73" s="379"/>
      <c r="MCP73" s="379"/>
      <c r="MCQ73" s="379"/>
      <c r="MCR73" s="379"/>
      <c r="MCS73" s="379"/>
      <c r="MCT73" s="379"/>
      <c r="MCU73" s="379"/>
      <c r="MCV73" s="379"/>
      <c r="MCW73" s="379"/>
      <c r="MCX73" s="379"/>
      <c r="MCY73" s="379"/>
      <c r="MCZ73" s="379"/>
      <c r="MDA73" s="379"/>
      <c r="MDB73" s="379"/>
      <c r="MDC73" s="379"/>
      <c r="MDD73" s="379"/>
      <c r="MDE73" s="379"/>
      <c r="MDF73" s="379"/>
      <c r="MDG73" s="379"/>
      <c r="MDH73" s="379"/>
      <c r="MDI73" s="379"/>
      <c r="MDJ73" s="379"/>
      <c r="MDK73" s="379"/>
      <c r="MDL73" s="379"/>
      <c r="MDM73" s="379"/>
      <c r="MDN73" s="379"/>
      <c r="MDO73" s="379"/>
      <c r="MDP73" s="379"/>
      <c r="MDQ73" s="379"/>
      <c r="MDR73" s="379"/>
      <c r="MDS73" s="379"/>
      <c r="MDT73" s="379"/>
      <c r="MDU73" s="379"/>
      <c r="MDV73" s="379"/>
      <c r="MDW73" s="379"/>
      <c r="MDX73" s="379"/>
      <c r="MDY73" s="379"/>
      <c r="MDZ73" s="379"/>
      <c r="MEA73" s="379"/>
      <c r="MEB73" s="379"/>
      <c r="MEC73" s="379"/>
      <c r="MED73" s="379"/>
      <c r="MEE73" s="379"/>
      <c r="MEF73" s="379"/>
      <c r="MEG73" s="379"/>
      <c r="MEH73" s="379"/>
      <c r="MEI73" s="379"/>
      <c r="MEJ73" s="379"/>
      <c r="MEK73" s="379"/>
      <c r="MEL73" s="379"/>
      <c r="MEM73" s="379"/>
      <c r="MEN73" s="379"/>
      <c r="MEO73" s="379"/>
      <c r="MEP73" s="379"/>
      <c r="MEQ73" s="379"/>
      <c r="MER73" s="379"/>
      <c r="MES73" s="379"/>
      <c r="MET73" s="379"/>
      <c r="MEU73" s="379"/>
      <c r="MEV73" s="379"/>
      <c r="MEW73" s="379"/>
      <c r="MEX73" s="379"/>
      <c r="MEY73" s="379"/>
      <c r="MEZ73" s="379"/>
      <c r="MFA73" s="379"/>
      <c r="MFB73" s="379"/>
      <c r="MFC73" s="379"/>
      <c r="MFD73" s="379"/>
      <c r="MFE73" s="379"/>
      <c r="MFF73" s="379"/>
      <c r="MFG73" s="379"/>
      <c r="MFH73" s="379"/>
      <c r="MFI73" s="379"/>
      <c r="MFJ73" s="379"/>
      <c r="MFK73" s="379"/>
      <c r="MFL73" s="379"/>
      <c r="MFM73" s="379"/>
      <c r="MFN73" s="379"/>
      <c r="MFO73" s="379"/>
      <c r="MFP73" s="379"/>
      <c r="MFQ73" s="379"/>
      <c r="MFR73" s="379"/>
      <c r="MFS73" s="379"/>
      <c r="MFT73" s="379"/>
      <c r="MFU73" s="379"/>
      <c r="MFV73" s="379"/>
      <c r="MFW73" s="379"/>
      <c r="MFX73" s="379"/>
      <c r="MFY73" s="379"/>
      <c r="MFZ73" s="379"/>
      <c r="MGA73" s="379"/>
      <c r="MGB73" s="379"/>
      <c r="MGC73" s="379"/>
      <c r="MGD73" s="379"/>
      <c r="MGE73" s="379"/>
      <c r="MGF73" s="379"/>
      <c r="MGG73" s="379"/>
      <c r="MGH73" s="379"/>
      <c r="MGI73" s="379"/>
      <c r="MGJ73" s="379"/>
      <c r="MGK73" s="379"/>
      <c r="MGL73" s="379"/>
      <c r="MGM73" s="379"/>
      <c r="MGN73" s="379"/>
      <c r="MGO73" s="379"/>
      <c r="MGP73" s="379"/>
      <c r="MGQ73" s="379"/>
      <c r="MGR73" s="379"/>
      <c r="MGS73" s="379"/>
      <c r="MGT73" s="379"/>
      <c r="MGU73" s="379"/>
      <c r="MGV73" s="379"/>
      <c r="MGW73" s="379"/>
      <c r="MGX73" s="379"/>
      <c r="MGY73" s="379"/>
      <c r="MGZ73" s="379"/>
      <c r="MHA73" s="379"/>
      <c r="MHB73" s="379"/>
      <c r="MHC73" s="379"/>
      <c r="MHD73" s="379"/>
      <c r="MHE73" s="379"/>
      <c r="MHF73" s="379"/>
      <c r="MHG73" s="379"/>
      <c r="MHH73" s="379"/>
      <c r="MHI73" s="379"/>
      <c r="MHJ73" s="379"/>
      <c r="MHK73" s="379"/>
      <c r="MHL73" s="379"/>
      <c r="MHM73" s="379"/>
      <c r="MHN73" s="379"/>
      <c r="MHO73" s="379"/>
      <c r="MHP73" s="379"/>
      <c r="MHQ73" s="379"/>
      <c r="MHR73" s="379"/>
      <c r="MHS73" s="379"/>
      <c r="MHT73" s="379"/>
      <c r="MHU73" s="379"/>
      <c r="MHV73" s="379"/>
      <c r="MHW73" s="379"/>
      <c r="MHX73" s="379"/>
      <c r="MHY73" s="379"/>
      <c r="MHZ73" s="379"/>
      <c r="MIA73" s="379"/>
      <c r="MIB73" s="379"/>
      <c r="MIC73" s="379"/>
      <c r="MID73" s="379"/>
      <c r="MIE73" s="379"/>
      <c r="MIF73" s="379"/>
      <c r="MIG73" s="379"/>
      <c r="MIH73" s="379"/>
      <c r="MII73" s="379"/>
      <c r="MIJ73" s="379"/>
      <c r="MIK73" s="379"/>
      <c r="MIL73" s="379"/>
      <c r="MIM73" s="379"/>
      <c r="MIN73" s="379"/>
      <c r="MIO73" s="379"/>
      <c r="MIP73" s="379"/>
      <c r="MIQ73" s="379"/>
      <c r="MIR73" s="379"/>
      <c r="MIS73" s="379"/>
      <c r="MIT73" s="379"/>
      <c r="MIU73" s="379"/>
      <c r="MIV73" s="379"/>
      <c r="MIW73" s="379"/>
      <c r="MIX73" s="379"/>
      <c r="MIY73" s="379"/>
      <c r="MIZ73" s="379"/>
      <c r="MJA73" s="379"/>
      <c r="MJB73" s="379"/>
      <c r="MJC73" s="379"/>
      <c r="MJD73" s="379"/>
      <c r="MJE73" s="379"/>
      <c r="MJF73" s="379"/>
      <c r="MJG73" s="379"/>
      <c r="MJH73" s="379"/>
      <c r="MJI73" s="379"/>
      <c r="MJJ73" s="379"/>
      <c r="MJK73" s="379"/>
      <c r="MJL73" s="379"/>
      <c r="MJM73" s="379"/>
      <c r="MJN73" s="379"/>
      <c r="MJO73" s="379"/>
      <c r="MJP73" s="379"/>
      <c r="MJQ73" s="379"/>
      <c r="MJR73" s="379"/>
      <c r="MJS73" s="379"/>
      <c r="MJT73" s="379"/>
      <c r="MJU73" s="379"/>
      <c r="MJV73" s="379"/>
      <c r="MJW73" s="379"/>
      <c r="MJX73" s="379"/>
      <c r="MJY73" s="379"/>
      <c r="MJZ73" s="379"/>
      <c r="MKA73" s="379"/>
      <c r="MKB73" s="379"/>
      <c r="MKC73" s="379"/>
      <c r="MKD73" s="379"/>
      <c r="MKE73" s="379"/>
      <c r="MKF73" s="379"/>
      <c r="MKG73" s="379"/>
      <c r="MKH73" s="379"/>
      <c r="MKI73" s="379"/>
      <c r="MKJ73" s="379"/>
      <c r="MKK73" s="379"/>
      <c r="MKL73" s="379"/>
      <c r="MKM73" s="379"/>
      <c r="MKN73" s="379"/>
      <c r="MKO73" s="379"/>
      <c r="MKP73" s="379"/>
      <c r="MKQ73" s="379"/>
      <c r="MKR73" s="379"/>
      <c r="MKS73" s="379"/>
      <c r="MKT73" s="379"/>
      <c r="MKU73" s="379"/>
      <c r="MKV73" s="379"/>
      <c r="MKW73" s="379"/>
      <c r="MKX73" s="379"/>
      <c r="MKY73" s="379"/>
      <c r="MKZ73" s="379"/>
      <c r="MLA73" s="379"/>
      <c r="MLB73" s="379"/>
      <c r="MLC73" s="379"/>
      <c r="MLD73" s="379"/>
      <c r="MLE73" s="379"/>
      <c r="MLF73" s="379"/>
      <c r="MLG73" s="379"/>
      <c r="MLH73" s="379"/>
      <c r="MLI73" s="379"/>
      <c r="MLJ73" s="379"/>
      <c r="MLK73" s="379"/>
      <c r="MLL73" s="379"/>
      <c r="MLM73" s="379"/>
      <c r="MLN73" s="379"/>
      <c r="MLO73" s="379"/>
      <c r="MLP73" s="379"/>
      <c r="MLQ73" s="379"/>
      <c r="MLR73" s="379"/>
      <c r="MLS73" s="379"/>
      <c r="MLT73" s="379"/>
      <c r="MLU73" s="379"/>
      <c r="MLV73" s="379"/>
      <c r="MLW73" s="379"/>
      <c r="MLX73" s="379"/>
      <c r="MLY73" s="379"/>
      <c r="MLZ73" s="379"/>
      <c r="MMA73" s="379"/>
      <c r="MMB73" s="379"/>
      <c r="MMC73" s="379"/>
      <c r="MMD73" s="379"/>
      <c r="MME73" s="379"/>
      <c r="MMF73" s="379"/>
      <c r="MMG73" s="379"/>
      <c r="MMH73" s="379"/>
      <c r="MMI73" s="379"/>
      <c r="MMJ73" s="379"/>
      <c r="MMK73" s="379"/>
      <c r="MML73" s="379"/>
      <c r="MMM73" s="379"/>
      <c r="MMN73" s="379"/>
      <c r="MMO73" s="379"/>
      <c r="MMP73" s="379"/>
      <c r="MMQ73" s="379"/>
      <c r="MMR73" s="379"/>
      <c r="MMS73" s="379"/>
      <c r="MMT73" s="379"/>
      <c r="MMU73" s="379"/>
      <c r="MMV73" s="379"/>
      <c r="MMW73" s="379"/>
      <c r="MMX73" s="379"/>
      <c r="MMY73" s="379"/>
      <c r="MMZ73" s="379"/>
      <c r="MNA73" s="379"/>
      <c r="MNB73" s="379"/>
      <c r="MNC73" s="379"/>
      <c r="MND73" s="379"/>
      <c r="MNE73" s="379"/>
      <c r="MNF73" s="379"/>
      <c r="MNG73" s="379"/>
      <c r="MNH73" s="379"/>
      <c r="MNI73" s="379"/>
      <c r="MNJ73" s="379"/>
      <c r="MNK73" s="379"/>
      <c r="MNL73" s="379"/>
      <c r="MNM73" s="379"/>
      <c r="MNN73" s="379"/>
      <c r="MNO73" s="379"/>
      <c r="MNP73" s="379"/>
      <c r="MNQ73" s="379"/>
      <c r="MNR73" s="379"/>
      <c r="MNS73" s="379"/>
      <c r="MNT73" s="379"/>
      <c r="MNU73" s="379"/>
      <c r="MNV73" s="379"/>
      <c r="MNW73" s="379"/>
      <c r="MNX73" s="379"/>
      <c r="MNY73" s="379"/>
      <c r="MNZ73" s="379"/>
      <c r="MOA73" s="379"/>
      <c r="MOB73" s="379"/>
      <c r="MOC73" s="379"/>
      <c r="MOD73" s="379"/>
      <c r="MOE73" s="379"/>
      <c r="MOF73" s="379"/>
      <c r="MOG73" s="379"/>
      <c r="MOH73" s="379"/>
      <c r="MOI73" s="379"/>
      <c r="MOJ73" s="379"/>
      <c r="MOK73" s="379"/>
      <c r="MOL73" s="379"/>
      <c r="MOM73" s="379"/>
      <c r="MON73" s="379"/>
      <c r="MOO73" s="379"/>
      <c r="MOP73" s="379"/>
      <c r="MOQ73" s="379"/>
      <c r="MOR73" s="379"/>
      <c r="MOS73" s="379"/>
      <c r="MOT73" s="379"/>
      <c r="MOU73" s="379"/>
      <c r="MOV73" s="379"/>
      <c r="MOW73" s="379"/>
      <c r="MOX73" s="379"/>
      <c r="MOY73" s="379"/>
      <c r="MOZ73" s="379"/>
      <c r="MPA73" s="379"/>
      <c r="MPB73" s="379"/>
      <c r="MPC73" s="379"/>
      <c r="MPD73" s="379"/>
      <c r="MPE73" s="379"/>
      <c r="MPF73" s="379"/>
      <c r="MPG73" s="379"/>
      <c r="MPH73" s="379"/>
      <c r="MPI73" s="379"/>
      <c r="MPJ73" s="379"/>
      <c r="MPK73" s="379"/>
      <c r="MPL73" s="379"/>
      <c r="MPM73" s="379"/>
      <c r="MPN73" s="379"/>
      <c r="MPO73" s="379"/>
      <c r="MPP73" s="379"/>
      <c r="MPQ73" s="379"/>
      <c r="MPR73" s="379"/>
      <c r="MPS73" s="379"/>
      <c r="MPT73" s="379"/>
      <c r="MPU73" s="379"/>
      <c r="MPV73" s="379"/>
      <c r="MPW73" s="379"/>
      <c r="MPX73" s="379"/>
      <c r="MPY73" s="379"/>
      <c r="MPZ73" s="379"/>
      <c r="MQA73" s="379"/>
      <c r="MQB73" s="379"/>
      <c r="MQC73" s="379"/>
      <c r="MQD73" s="379"/>
      <c r="MQE73" s="379"/>
      <c r="MQF73" s="379"/>
      <c r="MQG73" s="379"/>
      <c r="MQH73" s="379"/>
      <c r="MQI73" s="379"/>
      <c r="MQJ73" s="379"/>
      <c r="MQK73" s="379"/>
      <c r="MQL73" s="379"/>
      <c r="MQM73" s="379"/>
      <c r="MQN73" s="379"/>
      <c r="MQO73" s="379"/>
      <c r="MQP73" s="379"/>
      <c r="MQQ73" s="379"/>
      <c r="MQR73" s="379"/>
      <c r="MQS73" s="379"/>
      <c r="MQT73" s="379"/>
      <c r="MQU73" s="379"/>
      <c r="MQV73" s="379"/>
      <c r="MQW73" s="379"/>
      <c r="MQX73" s="379"/>
      <c r="MQY73" s="379"/>
      <c r="MQZ73" s="379"/>
      <c r="MRA73" s="379"/>
      <c r="MRB73" s="379"/>
      <c r="MRC73" s="379"/>
      <c r="MRD73" s="379"/>
      <c r="MRE73" s="379"/>
      <c r="MRF73" s="379"/>
      <c r="MRG73" s="379"/>
      <c r="MRH73" s="379"/>
      <c r="MRI73" s="379"/>
      <c r="MRJ73" s="379"/>
      <c r="MRK73" s="379"/>
      <c r="MRL73" s="379"/>
      <c r="MRM73" s="379"/>
      <c r="MRN73" s="379"/>
      <c r="MRO73" s="379"/>
      <c r="MRP73" s="379"/>
      <c r="MRQ73" s="379"/>
      <c r="MRR73" s="379"/>
      <c r="MRS73" s="379"/>
      <c r="MRT73" s="379"/>
      <c r="MRU73" s="379"/>
      <c r="MRV73" s="379"/>
      <c r="MRW73" s="379"/>
      <c r="MRX73" s="379"/>
      <c r="MRY73" s="379"/>
      <c r="MRZ73" s="379"/>
      <c r="MSA73" s="379"/>
      <c r="MSB73" s="379"/>
      <c r="MSC73" s="379"/>
      <c r="MSD73" s="379"/>
      <c r="MSE73" s="379"/>
      <c r="MSF73" s="379"/>
      <c r="MSG73" s="379"/>
      <c r="MSH73" s="379"/>
      <c r="MSI73" s="379"/>
      <c r="MSJ73" s="379"/>
      <c r="MSK73" s="379"/>
      <c r="MSL73" s="379"/>
      <c r="MSM73" s="379"/>
      <c r="MSN73" s="379"/>
      <c r="MSO73" s="379"/>
      <c r="MSP73" s="379"/>
      <c r="MSQ73" s="379"/>
      <c r="MSR73" s="379"/>
      <c r="MSS73" s="379"/>
      <c r="MST73" s="379"/>
      <c r="MSU73" s="379"/>
      <c r="MSV73" s="379"/>
      <c r="MSW73" s="379"/>
      <c r="MSX73" s="379"/>
      <c r="MSY73" s="379"/>
      <c r="MSZ73" s="379"/>
      <c r="MTA73" s="379"/>
      <c r="MTB73" s="379"/>
      <c r="MTC73" s="379"/>
      <c r="MTD73" s="379"/>
      <c r="MTE73" s="379"/>
      <c r="MTF73" s="379"/>
      <c r="MTG73" s="379"/>
      <c r="MTH73" s="379"/>
      <c r="MTI73" s="379"/>
      <c r="MTJ73" s="379"/>
      <c r="MTK73" s="379"/>
      <c r="MTL73" s="379"/>
      <c r="MTM73" s="379"/>
      <c r="MTN73" s="379"/>
      <c r="MTO73" s="379"/>
      <c r="MTP73" s="379"/>
      <c r="MTQ73" s="379"/>
      <c r="MTR73" s="379"/>
      <c r="MTS73" s="379"/>
      <c r="MTT73" s="379"/>
      <c r="MTU73" s="379"/>
      <c r="MTV73" s="379"/>
      <c r="MTW73" s="379"/>
      <c r="MTX73" s="379"/>
      <c r="MTY73" s="379"/>
      <c r="MTZ73" s="379"/>
      <c r="MUA73" s="379"/>
      <c r="MUB73" s="379"/>
      <c r="MUC73" s="379"/>
      <c r="MUD73" s="379"/>
      <c r="MUE73" s="379"/>
      <c r="MUF73" s="379"/>
      <c r="MUG73" s="379"/>
      <c r="MUH73" s="379"/>
      <c r="MUI73" s="379"/>
      <c r="MUJ73" s="379"/>
      <c r="MUK73" s="379"/>
      <c r="MUL73" s="379"/>
      <c r="MUM73" s="379"/>
      <c r="MUN73" s="379"/>
      <c r="MUO73" s="379"/>
      <c r="MUP73" s="379"/>
      <c r="MUQ73" s="379"/>
      <c r="MUR73" s="379"/>
      <c r="MUS73" s="379"/>
      <c r="MUT73" s="379"/>
      <c r="MUU73" s="379"/>
      <c r="MUV73" s="379"/>
      <c r="MUW73" s="379"/>
      <c r="MUX73" s="379"/>
      <c r="MUY73" s="379"/>
      <c r="MUZ73" s="379"/>
      <c r="MVA73" s="379"/>
      <c r="MVB73" s="379"/>
      <c r="MVC73" s="379"/>
      <c r="MVD73" s="379"/>
      <c r="MVE73" s="379"/>
      <c r="MVF73" s="379"/>
      <c r="MVG73" s="379"/>
      <c r="MVH73" s="379"/>
      <c r="MVI73" s="379"/>
      <c r="MVJ73" s="379"/>
      <c r="MVK73" s="379"/>
      <c r="MVL73" s="379"/>
      <c r="MVM73" s="379"/>
      <c r="MVN73" s="379"/>
      <c r="MVO73" s="379"/>
      <c r="MVP73" s="379"/>
      <c r="MVQ73" s="379"/>
      <c r="MVR73" s="379"/>
      <c r="MVS73" s="379"/>
      <c r="MVT73" s="379"/>
      <c r="MVU73" s="379"/>
      <c r="MVV73" s="379"/>
      <c r="MVW73" s="379"/>
      <c r="MVX73" s="379"/>
      <c r="MVY73" s="379"/>
      <c r="MVZ73" s="379"/>
      <c r="MWA73" s="379"/>
      <c r="MWB73" s="379"/>
      <c r="MWC73" s="379"/>
      <c r="MWD73" s="379"/>
      <c r="MWE73" s="379"/>
      <c r="MWF73" s="379"/>
      <c r="MWG73" s="379"/>
      <c r="MWH73" s="379"/>
      <c r="MWI73" s="379"/>
      <c r="MWJ73" s="379"/>
      <c r="MWK73" s="379"/>
      <c r="MWL73" s="379"/>
      <c r="MWM73" s="379"/>
      <c r="MWN73" s="379"/>
      <c r="MWO73" s="379"/>
      <c r="MWP73" s="379"/>
      <c r="MWQ73" s="379"/>
      <c r="MWR73" s="379"/>
      <c r="MWS73" s="379"/>
      <c r="MWT73" s="379"/>
      <c r="MWU73" s="379"/>
      <c r="MWV73" s="379"/>
      <c r="MWW73" s="379"/>
      <c r="MWX73" s="379"/>
      <c r="MWY73" s="379"/>
      <c r="MWZ73" s="379"/>
      <c r="MXA73" s="379"/>
      <c r="MXB73" s="379"/>
      <c r="MXC73" s="379"/>
      <c r="MXD73" s="379"/>
      <c r="MXE73" s="379"/>
      <c r="MXF73" s="379"/>
      <c r="MXG73" s="379"/>
      <c r="MXH73" s="379"/>
      <c r="MXI73" s="379"/>
      <c r="MXJ73" s="379"/>
      <c r="MXK73" s="379"/>
      <c r="MXL73" s="379"/>
      <c r="MXM73" s="379"/>
      <c r="MXN73" s="379"/>
      <c r="MXO73" s="379"/>
      <c r="MXP73" s="379"/>
      <c r="MXQ73" s="379"/>
      <c r="MXR73" s="379"/>
      <c r="MXS73" s="379"/>
      <c r="MXT73" s="379"/>
      <c r="MXU73" s="379"/>
      <c r="MXV73" s="379"/>
      <c r="MXW73" s="379"/>
      <c r="MXX73" s="379"/>
      <c r="MXY73" s="379"/>
      <c r="MXZ73" s="379"/>
      <c r="MYA73" s="379"/>
      <c r="MYB73" s="379"/>
      <c r="MYC73" s="379"/>
      <c r="MYD73" s="379"/>
      <c r="MYE73" s="379"/>
      <c r="MYF73" s="379"/>
      <c r="MYG73" s="379"/>
      <c r="MYH73" s="379"/>
      <c r="MYI73" s="379"/>
      <c r="MYJ73" s="379"/>
      <c r="MYK73" s="379"/>
      <c r="MYL73" s="379"/>
      <c r="MYM73" s="379"/>
      <c r="MYN73" s="379"/>
      <c r="MYO73" s="379"/>
      <c r="MYP73" s="379"/>
      <c r="MYQ73" s="379"/>
      <c r="MYR73" s="379"/>
      <c r="MYS73" s="379"/>
      <c r="MYT73" s="379"/>
      <c r="MYU73" s="379"/>
      <c r="MYV73" s="379"/>
      <c r="MYW73" s="379"/>
      <c r="MYX73" s="379"/>
      <c r="MYY73" s="379"/>
      <c r="MYZ73" s="379"/>
      <c r="MZA73" s="379"/>
      <c r="MZB73" s="379"/>
      <c r="MZC73" s="379"/>
      <c r="MZD73" s="379"/>
      <c r="MZE73" s="379"/>
      <c r="MZF73" s="379"/>
      <c r="MZG73" s="379"/>
      <c r="MZH73" s="379"/>
      <c r="MZI73" s="379"/>
      <c r="MZJ73" s="379"/>
      <c r="MZK73" s="379"/>
      <c r="MZL73" s="379"/>
      <c r="MZM73" s="379"/>
      <c r="MZN73" s="379"/>
      <c r="MZO73" s="379"/>
      <c r="MZP73" s="379"/>
      <c r="MZQ73" s="379"/>
      <c r="MZR73" s="379"/>
      <c r="MZS73" s="379"/>
      <c r="MZT73" s="379"/>
      <c r="MZU73" s="379"/>
      <c r="MZV73" s="379"/>
      <c r="MZW73" s="379"/>
      <c r="MZX73" s="379"/>
      <c r="MZY73" s="379"/>
      <c r="MZZ73" s="379"/>
      <c r="NAA73" s="379"/>
      <c r="NAB73" s="379"/>
      <c r="NAC73" s="379"/>
      <c r="NAD73" s="379"/>
      <c r="NAE73" s="379"/>
      <c r="NAF73" s="379"/>
      <c r="NAG73" s="379"/>
      <c r="NAH73" s="379"/>
      <c r="NAI73" s="379"/>
      <c r="NAJ73" s="379"/>
      <c r="NAK73" s="379"/>
      <c r="NAL73" s="379"/>
      <c r="NAM73" s="379"/>
      <c r="NAN73" s="379"/>
      <c r="NAO73" s="379"/>
      <c r="NAP73" s="379"/>
      <c r="NAQ73" s="379"/>
      <c r="NAR73" s="379"/>
      <c r="NAS73" s="379"/>
      <c r="NAT73" s="379"/>
      <c r="NAU73" s="379"/>
      <c r="NAV73" s="379"/>
      <c r="NAW73" s="379"/>
      <c r="NAX73" s="379"/>
      <c r="NAY73" s="379"/>
      <c r="NAZ73" s="379"/>
      <c r="NBA73" s="379"/>
      <c r="NBB73" s="379"/>
      <c r="NBC73" s="379"/>
      <c r="NBD73" s="379"/>
      <c r="NBE73" s="379"/>
      <c r="NBF73" s="379"/>
      <c r="NBG73" s="379"/>
      <c r="NBH73" s="379"/>
      <c r="NBI73" s="379"/>
      <c r="NBJ73" s="379"/>
      <c r="NBK73" s="379"/>
      <c r="NBL73" s="379"/>
      <c r="NBM73" s="379"/>
      <c r="NBN73" s="379"/>
      <c r="NBO73" s="379"/>
      <c r="NBP73" s="379"/>
      <c r="NBQ73" s="379"/>
      <c r="NBR73" s="379"/>
      <c r="NBS73" s="379"/>
      <c r="NBT73" s="379"/>
      <c r="NBU73" s="379"/>
      <c r="NBV73" s="379"/>
      <c r="NBW73" s="379"/>
      <c r="NBX73" s="379"/>
      <c r="NBY73" s="379"/>
      <c r="NBZ73" s="379"/>
      <c r="NCA73" s="379"/>
      <c r="NCB73" s="379"/>
      <c r="NCC73" s="379"/>
      <c r="NCD73" s="379"/>
      <c r="NCE73" s="379"/>
      <c r="NCF73" s="379"/>
      <c r="NCG73" s="379"/>
      <c r="NCH73" s="379"/>
      <c r="NCI73" s="379"/>
      <c r="NCJ73" s="379"/>
      <c r="NCK73" s="379"/>
      <c r="NCL73" s="379"/>
      <c r="NCM73" s="379"/>
      <c r="NCN73" s="379"/>
      <c r="NCO73" s="379"/>
      <c r="NCP73" s="379"/>
      <c r="NCQ73" s="379"/>
      <c r="NCR73" s="379"/>
      <c r="NCS73" s="379"/>
      <c r="NCT73" s="379"/>
      <c r="NCU73" s="379"/>
      <c r="NCV73" s="379"/>
      <c r="NCW73" s="379"/>
      <c r="NCX73" s="379"/>
      <c r="NCY73" s="379"/>
      <c r="NCZ73" s="379"/>
      <c r="NDA73" s="379"/>
      <c r="NDB73" s="379"/>
      <c r="NDC73" s="379"/>
      <c r="NDD73" s="379"/>
      <c r="NDE73" s="379"/>
      <c r="NDF73" s="379"/>
      <c r="NDG73" s="379"/>
      <c r="NDH73" s="379"/>
      <c r="NDI73" s="379"/>
      <c r="NDJ73" s="379"/>
      <c r="NDK73" s="379"/>
      <c r="NDL73" s="379"/>
      <c r="NDM73" s="379"/>
      <c r="NDN73" s="379"/>
      <c r="NDO73" s="379"/>
      <c r="NDP73" s="379"/>
      <c r="NDQ73" s="379"/>
      <c r="NDR73" s="379"/>
      <c r="NDS73" s="379"/>
      <c r="NDT73" s="379"/>
      <c r="NDU73" s="379"/>
      <c r="NDV73" s="379"/>
      <c r="NDW73" s="379"/>
      <c r="NDX73" s="379"/>
      <c r="NDY73" s="379"/>
      <c r="NDZ73" s="379"/>
      <c r="NEA73" s="379"/>
      <c r="NEB73" s="379"/>
      <c r="NEC73" s="379"/>
      <c r="NED73" s="379"/>
      <c r="NEE73" s="379"/>
      <c r="NEF73" s="379"/>
      <c r="NEG73" s="379"/>
      <c r="NEH73" s="379"/>
      <c r="NEI73" s="379"/>
      <c r="NEJ73" s="379"/>
      <c r="NEK73" s="379"/>
      <c r="NEL73" s="379"/>
      <c r="NEM73" s="379"/>
      <c r="NEN73" s="379"/>
      <c r="NEO73" s="379"/>
      <c r="NEP73" s="379"/>
      <c r="NEQ73" s="379"/>
      <c r="NER73" s="379"/>
      <c r="NES73" s="379"/>
      <c r="NET73" s="379"/>
      <c r="NEU73" s="379"/>
      <c r="NEV73" s="379"/>
      <c r="NEW73" s="379"/>
      <c r="NEX73" s="379"/>
      <c r="NEY73" s="379"/>
      <c r="NEZ73" s="379"/>
      <c r="NFA73" s="379"/>
      <c r="NFB73" s="379"/>
      <c r="NFC73" s="379"/>
      <c r="NFD73" s="379"/>
      <c r="NFE73" s="379"/>
      <c r="NFF73" s="379"/>
      <c r="NFG73" s="379"/>
      <c r="NFH73" s="379"/>
      <c r="NFI73" s="379"/>
      <c r="NFJ73" s="379"/>
      <c r="NFK73" s="379"/>
      <c r="NFL73" s="379"/>
      <c r="NFM73" s="379"/>
      <c r="NFN73" s="379"/>
      <c r="NFO73" s="379"/>
      <c r="NFP73" s="379"/>
      <c r="NFQ73" s="379"/>
      <c r="NFR73" s="379"/>
      <c r="NFS73" s="379"/>
      <c r="NFT73" s="379"/>
      <c r="NFU73" s="379"/>
      <c r="NFV73" s="379"/>
      <c r="NFW73" s="379"/>
      <c r="NFX73" s="379"/>
      <c r="NFY73" s="379"/>
      <c r="NFZ73" s="379"/>
      <c r="NGA73" s="379"/>
      <c r="NGB73" s="379"/>
      <c r="NGC73" s="379"/>
      <c r="NGD73" s="379"/>
      <c r="NGE73" s="379"/>
      <c r="NGF73" s="379"/>
      <c r="NGG73" s="379"/>
      <c r="NGH73" s="379"/>
      <c r="NGI73" s="379"/>
      <c r="NGJ73" s="379"/>
      <c r="NGK73" s="379"/>
      <c r="NGL73" s="379"/>
      <c r="NGM73" s="379"/>
      <c r="NGN73" s="379"/>
      <c r="NGO73" s="379"/>
      <c r="NGP73" s="379"/>
      <c r="NGQ73" s="379"/>
      <c r="NGR73" s="379"/>
      <c r="NGS73" s="379"/>
      <c r="NGT73" s="379"/>
      <c r="NGU73" s="379"/>
      <c r="NGV73" s="379"/>
      <c r="NGW73" s="379"/>
      <c r="NGX73" s="379"/>
      <c r="NGY73" s="379"/>
      <c r="NGZ73" s="379"/>
      <c r="NHA73" s="379"/>
      <c r="NHB73" s="379"/>
      <c r="NHC73" s="379"/>
      <c r="NHD73" s="379"/>
      <c r="NHE73" s="379"/>
      <c r="NHF73" s="379"/>
      <c r="NHG73" s="379"/>
      <c r="NHH73" s="379"/>
      <c r="NHI73" s="379"/>
      <c r="NHJ73" s="379"/>
      <c r="NHK73" s="379"/>
      <c r="NHL73" s="379"/>
      <c r="NHM73" s="379"/>
      <c r="NHN73" s="379"/>
      <c r="NHO73" s="379"/>
      <c r="NHP73" s="379"/>
      <c r="NHQ73" s="379"/>
      <c r="NHR73" s="379"/>
      <c r="NHS73" s="379"/>
      <c r="NHT73" s="379"/>
      <c r="NHU73" s="379"/>
      <c r="NHV73" s="379"/>
      <c r="NHW73" s="379"/>
      <c r="NHX73" s="379"/>
      <c r="NHY73" s="379"/>
      <c r="NHZ73" s="379"/>
      <c r="NIA73" s="379"/>
      <c r="NIB73" s="379"/>
      <c r="NIC73" s="379"/>
      <c r="NID73" s="379"/>
      <c r="NIE73" s="379"/>
      <c r="NIF73" s="379"/>
      <c r="NIG73" s="379"/>
      <c r="NIH73" s="379"/>
      <c r="NII73" s="379"/>
      <c r="NIJ73" s="379"/>
      <c r="NIK73" s="379"/>
      <c r="NIL73" s="379"/>
      <c r="NIM73" s="379"/>
      <c r="NIN73" s="379"/>
      <c r="NIO73" s="379"/>
      <c r="NIP73" s="379"/>
      <c r="NIQ73" s="379"/>
      <c r="NIR73" s="379"/>
      <c r="NIS73" s="379"/>
      <c r="NIT73" s="379"/>
      <c r="NIU73" s="379"/>
      <c r="NIV73" s="379"/>
      <c r="NIW73" s="379"/>
      <c r="NIX73" s="379"/>
      <c r="NIY73" s="379"/>
      <c r="NIZ73" s="379"/>
      <c r="NJA73" s="379"/>
      <c r="NJB73" s="379"/>
      <c r="NJC73" s="379"/>
      <c r="NJD73" s="379"/>
      <c r="NJE73" s="379"/>
      <c r="NJF73" s="379"/>
      <c r="NJG73" s="379"/>
      <c r="NJH73" s="379"/>
      <c r="NJI73" s="379"/>
      <c r="NJJ73" s="379"/>
      <c r="NJK73" s="379"/>
      <c r="NJL73" s="379"/>
      <c r="NJM73" s="379"/>
      <c r="NJN73" s="379"/>
      <c r="NJO73" s="379"/>
      <c r="NJP73" s="379"/>
      <c r="NJQ73" s="379"/>
      <c r="NJR73" s="379"/>
      <c r="NJS73" s="379"/>
      <c r="NJT73" s="379"/>
      <c r="NJU73" s="379"/>
      <c r="NJV73" s="379"/>
      <c r="NJW73" s="379"/>
      <c r="NJX73" s="379"/>
      <c r="NJY73" s="379"/>
      <c r="NJZ73" s="379"/>
      <c r="NKA73" s="379"/>
      <c r="NKB73" s="379"/>
      <c r="NKC73" s="379"/>
      <c r="NKD73" s="379"/>
      <c r="NKE73" s="379"/>
      <c r="NKF73" s="379"/>
      <c r="NKG73" s="379"/>
      <c r="NKH73" s="379"/>
      <c r="NKI73" s="379"/>
      <c r="NKJ73" s="379"/>
      <c r="NKK73" s="379"/>
      <c r="NKL73" s="379"/>
      <c r="NKM73" s="379"/>
      <c r="NKN73" s="379"/>
      <c r="NKO73" s="379"/>
      <c r="NKP73" s="379"/>
      <c r="NKQ73" s="379"/>
      <c r="NKR73" s="379"/>
      <c r="NKS73" s="379"/>
      <c r="NKT73" s="379"/>
      <c r="NKU73" s="379"/>
      <c r="NKV73" s="379"/>
      <c r="NKW73" s="379"/>
      <c r="NKX73" s="379"/>
      <c r="NKY73" s="379"/>
      <c r="NKZ73" s="379"/>
      <c r="NLA73" s="379"/>
      <c r="NLB73" s="379"/>
      <c r="NLC73" s="379"/>
      <c r="NLD73" s="379"/>
      <c r="NLE73" s="379"/>
      <c r="NLF73" s="379"/>
      <c r="NLG73" s="379"/>
      <c r="NLH73" s="379"/>
      <c r="NLI73" s="379"/>
      <c r="NLJ73" s="379"/>
      <c r="NLK73" s="379"/>
      <c r="NLL73" s="379"/>
      <c r="NLM73" s="379"/>
      <c r="NLN73" s="379"/>
      <c r="NLO73" s="379"/>
      <c r="NLP73" s="379"/>
      <c r="NLQ73" s="379"/>
      <c r="NLR73" s="379"/>
      <c r="NLS73" s="379"/>
      <c r="NLT73" s="379"/>
      <c r="NLU73" s="379"/>
      <c r="NLV73" s="379"/>
      <c r="NLW73" s="379"/>
      <c r="NLX73" s="379"/>
      <c r="NLY73" s="379"/>
      <c r="NLZ73" s="379"/>
      <c r="NMA73" s="379"/>
      <c r="NMB73" s="379"/>
      <c r="NMC73" s="379"/>
      <c r="NMD73" s="379"/>
      <c r="NME73" s="379"/>
      <c r="NMF73" s="379"/>
      <c r="NMG73" s="379"/>
      <c r="NMH73" s="379"/>
      <c r="NMI73" s="379"/>
      <c r="NMJ73" s="379"/>
      <c r="NMK73" s="379"/>
      <c r="NML73" s="379"/>
      <c r="NMM73" s="379"/>
      <c r="NMN73" s="379"/>
      <c r="NMO73" s="379"/>
      <c r="NMP73" s="379"/>
      <c r="NMQ73" s="379"/>
      <c r="NMR73" s="379"/>
      <c r="NMS73" s="379"/>
      <c r="NMT73" s="379"/>
      <c r="NMU73" s="379"/>
      <c r="NMV73" s="379"/>
      <c r="NMW73" s="379"/>
      <c r="NMX73" s="379"/>
      <c r="NMY73" s="379"/>
      <c r="NMZ73" s="379"/>
      <c r="NNA73" s="379"/>
      <c r="NNB73" s="379"/>
      <c r="NNC73" s="379"/>
      <c r="NND73" s="379"/>
      <c r="NNE73" s="379"/>
      <c r="NNF73" s="379"/>
      <c r="NNG73" s="379"/>
      <c r="NNH73" s="379"/>
      <c r="NNI73" s="379"/>
      <c r="NNJ73" s="379"/>
      <c r="NNK73" s="379"/>
      <c r="NNL73" s="379"/>
      <c r="NNM73" s="379"/>
      <c r="NNN73" s="379"/>
      <c r="NNO73" s="379"/>
      <c r="NNP73" s="379"/>
      <c r="NNQ73" s="379"/>
      <c r="NNR73" s="379"/>
      <c r="NNS73" s="379"/>
      <c r="NNT73" s="379"/>
      <c r="NNU73" s="379"/>
      <c r="NNV73" s="379"/>
      <c r="NNW73" s="379"/>
      <c r="NNX73" s="379"/>
      <c r="NNY73" s="379"/>
      <c r="NNZ73" s="379"/>
      <c r="NOA73" s="379"/>
      <c r="NOB73" s="379"/>
      <c r="NOC73" s="379"/>
      <c r="NOD73" s="379"/>
      <c r="NOE73" s="379"/>
      <c r="NOF73" s="379"/>
      <c r="NOG73" s="379"/>
      <c r="NOH73" s="379"/>
      <c r="NOI73" s="379"/>
      <c r="NOJ73" s="379"/>
      <c r="NOK73" s="379"/>
      <c r="NOL73" s="379"/>
      <c r="NOM73" s="379"/>
      <c r="NON73" s="379"/>
      <c r="NOO73" s="379"/>
      <c r="NOP73" s="379"/>
      <c r="NOQ73" s="379"/>
      <c r="NOR73" s="379"/>
      <c r="NOS73" s="379"/>
      <c r="NOT73" s="379"/>
      <c r="NOU73" s="379"/>
      <c r="NOV73" s="379"/>
      <c r="NOW73" s="379"/>
      <c r="NOX73" s="379"/>
      <c r="NOY73" s="379"/>
      <c r="NOZ73" s="379"/>
      <c r="NPA73" s="379"/>
      <c r="NPB73" s="379"/>
      <c r="NPC73" s="379"/>
      <c r="NPD73" s="379"/>
      <c r="NPE73" s="379"/>
      <c r="NPF73" s="379"/>
      <c r="NPG73" s="379"/>
      <c r="NPH73" s="379"/>
      <c r="NPI73" s="379"/>
      <c r="NPJ73" s="379"/>
      <c r="NPK73" s="379"/>
      <c r="NPL73" s="379"/>
      <c r="NPM73" s="379"/>
      <c r="NPN73" s="379"/>
      <c r="NPO73" s="379"/>
      <c r="NPP73" s="379"/>
      <c r="NPQ73" s="379"/>
      <c r="NPR73" s="379"/>
      <c r="NPS73" s="379"/>
      <c r="NPT73" s="379"/>
      <c r="NPU73" s="379"/>
      <c r="NPV73" s="379"/>
      <c r="NPW73" s="379"/>
      <c r="NPX73" s="379"/>
      <c r="NPY73" s="379"/>
      <c r="NPZ73" s="379"/>
      <c r="NQA73" s="379"/>
      <c r="NQB73" s="379"/>
      <c r="NQC73" s="379"/>
      <c r="NQD73" s="379"/>
      <c r="NQE73" s="379"/>
      <c r="NQF73" s="379"/>
      <c r="NQG73" s="379"/>
      <c r="NQH73" s="379"/>
      <c r="NQI73" s="379"/>
      <c r="NQJ73" s="379"/>
      <c r="NQK73" s="379"/>
      <c r="NQL73" s="379"/>
      <c r="NQM73" s="379"/>
      <c r="NQN73" s="379"/>
      <c r="NQO73" s="379"/>
      <c r="NQP73" s="379"/>
      <c r="NQQ73" s="379"/>
      <c r="NQR73" s="379"/>
      <c r="NQS73" s="379"/>
      <c r="NQT73" s="379"/>
      <c r="NQU73" s="379"/>
      <c r="NQV73" s="379"/>
      <c r="NQW73" s="379"/>
      <c r="NQX73" s="379"/>
      <c r="NQY73" s="379"/>
      <c r="NQZ73" s="379"/>
      <c r="NRA73" s="379"/>
      <c r="NRB73" s="379"/>
      <c r="NRC73" s="379"/>
      <c r="NRD73" s="379"/>
      <c r="NRE73" s="379"/>
      <c r="NRF73" s="379"/>
      <c r="NRG73" s="379"/>
      <c r="NRH73" s="379"/>
      <c r="NRI73" s="379"/>
      <c r="NRJ73" s="379"/>
      <c r="NRK73" s="379"/>
      <c r="NRL73" s="379"/>
      <c r="NRM73" s="379"/>
      <c r="NRN73" s="379"/>
      <c r="NRO73" s="379"/>
      <c r="NRP73" s="379"/>
      <c r="NRQ73" s="379"/>
      <c r="NRR73" s="379"/>
      <c r="NRS73" s="379"/>
      <c r="NRT73" s="379"/>
      <c r="NRU73" s="379"/>
      <c r="NRV73" s="379"/>
      <c r="NRW73" s="379"/>
      <c r="NRX73" s="379"/>
      <c r="NRY73" s="379"/>
      <c r="NRZ73" s="379"/>
      <c r="NSA73" s="379"/>
      <c r="NSB73" s="379"/>
      <c r="NSC73" s="379"/>
      <c r="NSD73" s="379"/>
      <c r="NSE73" s="379"/>
      <c r="NSF73" s="379"/>
      <c r="NSG73" s="379"/>
      <c r="NSH73" s="379"/>
      <c r="NSI73" s="379"/>
      <c r="NSJ73" s="379"/>
      <c r="NSK73" s="379"/>
      <c r="NSL73" s="379"/>
      <c r="NSM73" s="379"/>
      <c r="NSN73" s="379"/>
      <c r="NSO73" s="379"/>
      <c r="NSP73" s="379"/>
      <c r="NSQ73" s="379"/>
      <c r="NSR73" s="379"/>
      <c r="NSS73" s="379"/>
      <c r="NST73" s="379"/>
      <c r="NSU73" s="379"/>
      <c r="NSV73" s="379"/>
      <c r="NSW73" s="379"/>
      <c r="NSX73" s="379"/>
      <c r="NSY73" s="379"/>
      <c r="NSZ73" s="379"/>
      <c r="NTA73" s="379"/>
      <c r="NTB73" s="379"/>
      <c r="NTC73" s="379"/>
      <c r="NTD73" s="379"/>
      <c r="NTE73" s="379"/>
      <c r="NTF73" s="379"/>
      <c r="NTG73" s="379"/>
      <c r="NTH73" s="379"/>
      <c r="NTI73" s="379"/>
      <c r="NTJ73" s="379"/>
      <c r="NTK73" s="379"/>
      <c r="NTL73" s="379"/>
      <c r="NTM73" s="379"/>
      <c r="NTN73" s="379"/>
      <c r="NTO73" s="379"/>
      <c r="NTP73" s="379"/>
      <c r="NTQ73" s="379"/>
      <c r="NTR73" s="379"/>
      <c r="NTS73" s="379"/>
      <c r="NTT73" s="379"/>
      <c r="NTU73" s="379"/>
      <c r="NTV73" s="379"/>
      <c r="NTW73" s="379"/>
      <c r="NTX73" s="379"/>
      <c r="NTY73" s="379"/>
      <c r="NTZ73" s="379"/>
      <c r="NUA73" s="379"/>
      <c r="NUB73" s="379"/>
      <c r="NUC73" s="379"/>
      <c r="NUD73" s="379"/>
      <c r="NUE73" s="379"/>
      <c r="NUF73" s="379"/>
      <c r="NUG73" s="379"/>
      <c r="NUH73" s="379"/>
      <c r="NUI73" s="379"/>
      <c r="NUJ73" s="379"/>
      <c r="NUK73" s="379"/>
      <c r="NUL73" s="379"/>
      <c r="NUM73" s="379"/>
      <c r="NUN73" s="379"/>
      <c r="NUO73" s="379"/>
      <c r="NUP73" s="379"/>
      <c r="NUQ73" s="379"/>
      <c r="NUR73" s="379"/>
      <c r="NUS73" s="379"/>
      <c r="NUT73" s="379"/>
      <c r="NUU73" s="379"/>
      <c r="NUV73" s="379"/>
      <c r="NUW73" s="379"/>
      <c r="NUX73" s="379"/>
      <c r="NUY73" s="379"/>
      <c r="NUZ73" s="379"/>
      <c r="NVA73" s="379"/>
      <c r="NVB73" s="379"/>
      <c r="NVC73" s="379"/>
      <c r="NVD73" s="379"/>
      <c r="NVE73" s="379"/>
      <c r="NVF73" s="379"/>
      <c r="NVG73" s="379"/>
      <c r="NVH73" s="379"/>
      <c r="NVI73" s="379"/>
      <c r="NVJ73" s="379"/>
      <c r="NVK73" s="379"/>
      <c r="NVL73" s="379"/>
      <c r="NVM73" s="379"/>
      <c r="NVN73" s="379"/>
      <c r="NVO73" s="379"/>
      <c r="NVP73" s="379"/>
      <c r="NVQ73" s="379"/>
      <c r="NVR73" s="379"/>
      <c r="NVS73" s="379"/>
      <c r="NVT73" s="379"/>
      <c r="NVU73" s="379"/>
      <c r="NVV73" s="379"/>
      <c r="NVW73" s="379"/>
      <c r="NVX73" s="379"/>
      <c r="NVY73" s="379"/>
      <c r="NVZ73" s="379"/>
      <c r="NWA73" s="379"/>
      <c r="NWB73" s="379"/>
      <c r="NWC73" s="379"/>
      <c r="NWD73" s="379"/>
      <c r="NWE73" s="379"/>
      <c r="NWF73" s="379"/>
      <c r="NWG73" s="379"/>
      <c r="NWH73" s="379"/>
      <c r="NWI73" s="379"/>
      <c r="NWJ73" s="379"/>
      <c r="NWK73" s="379"/>
      <c r="NWL73" s="379"/>
      <c r="NWM73" s="379"/>
      <c r="NWN73" s="379"/>
      <c r="NWO73" s="379"/>
      <c r="NWP73" s="379"/>
      <c r="NWQ73" s="379"/>
      <c r="NWR73" s="379"/>
      <c r="NWS73" s="379"/>
      <c r="NWT73" s="379"/>
      <c r="NWU73" s="379"/>
      <c r="NWV73" s="379"/>
      <c r="NWW73" s="379"/>
      <c r="NWX73" s="379"/>
      <c r="NWY73" s="379"/>
      <c r="NWZ73" s="379"/>
      <c r="NXA73" s="379"/>
      <c r="NXB73" s="379"/>
      <c r="NXC73" s="379"/>
      <c r="NXD73" s="379"/>
      <c r="NXE73" s="379"/>
      <c r="NXF73" s="379"/>
      <c r="NXG73" s="379"/>
      <c r="NXH73" s="379"/>
      <c r="NXI73" s="379"/>
      <c r="NXJ73" s="379"/>
      <c r="NXK73" s="379"/>
      <c r="NXL73" s="379"/>
      <c r="NXM73" s="379"/>
      <c r="NXN73" s="379"/>
      <c r="NXO73" s="379"/>
      <c r="NXP73" s="379"/>
      <c r="NXQ73" s="379"/>
      <c r="NXR73" s="379"/>
      <c r="NXS73" s="379"/>
      <c r="NXT73" s="379"/>
      <c r="NXU73" s="379"/>
      <c r="NXV73" s="379"/>
      <c r="NXW73" s="379"/>
      <c r="NXX73" s="379"/>
      <c r="NXY73" s="379"/>
      <c r="NXZ73" s="379"/>
      <c r="NYA73" s="379"/>
      <c r="NYB73" s="379"/>
      <c r="NYC73" s="379"/>
      <c r="NYD73" s="379"/>
      <c r="NYE73" s="379"/>
      <c r="NYF73" s="379"/>
      <c r="NYG73" s="379"/>
      <c r="NYH73" s="379"/>
      <c r="NYI73" s="379"/>
      <c r="NYJ73" s="379"/>
      <c r="NYK73" s="379"/>
      <c r="NYL73" s="379"/>
      <c r="NYM73" s="379"/>
      <c r="NYN73" s="379"/>
      <c r="NYO73" s="379"/>
      <c r="NYP73" s="379"/>
      <c r="NYQ73" s="379"/>
      <c r="NYR73" s="379"/>
      <c r="NYS73" s="379"/>
      <c r="NYT73" s="379"/>
      <c r="NYU73" s="379"/>
      <c r="NYV73" s="379"/>
      <c r="NYW73" s="379"/>
      <c r="NYX73" s="379"/>
      <c r="NYY73" s="379"/>
      <c r="NYZ73" s="379"/>
      <c r="NZA73" s="379"/>
      <c r="NZB73" s="379"/>
      <c r="NZC73" s="379"/>
      <c r="NZD73" s="379"/>
      <c r="NZE73" s="379"/>
      <c r="NZF73" s="379"/>
      <c r="NZG73" s="379"/>
      <c r="NZH73" s="379"/>
      <c r="NZI73" s="379"/>
      <c r="NZJ73" s="379"/>
      <c r="NZK73" s="379"/>
      <c r="NZL73" s="379"/>
      <c r="NZM73" s="379"/>
      <c r="NZN73" s="379"/>
      <c r="NZO73" s="379"/>
      <c r="NZP73" s="379"/>
      <c r="NZQ73" s="379"/>
      <c r="NZR73" s="379"/>
      <c r="NZS73" s="379"/>
      <c r="NZT73" s="379"/>
      <c r="NZU73" s="379"/>
      <c r="NZV73" s="379"/>
      <c r="NZW73" s="379"/>
      <c r="NZX73" s="379"/>
      <c r="NZY73" s="379"/>
      <c r="NZZ73" s="379"/>
      <c r="OAA73" s="379"/>
      <c r="OAB73" s="379"/>
      <c r="OAC73" s="379"/>
      <c r="OAD73" s="379"/>
      <c r="OAE73" s="379"/>
      <c r="OAF73" s="379"/>
      <c r="OAG73" s="379"/>
      <c r="OAH73" s="379"/>
      <c r="OAI73" s="379"/>
      <c r="OAJ73" s="379"/>
      <c r="OAK73" s="379"/>
      <c r="OAL73" s="379"/>
      <c r="OAM73" s="379"/>
      <c r="OAN73" s="379"/>
      <c r="OAO73" s="379"/>
      <c r="OAP73" s="379"/>
      <c r="OAQ73" s="379"/>
      <c r="OAR73" s="379"/>
      <c r="OAS73" s="379"/>
      <c r="OAT73" s="379"/>
      <c r="OAU73" s="379"/>
      <c r="OAV73" s="379"/>
      <c r="OAW73" s="379"/>
      <c r="OAX73" s="379"/>
      <c r="OAY73" s="379"/>
      <c r="OAZ73" s="379"/>
      <c r="OBA73" s="379"/>
      <c r="OBB73" s="379"/>
      <c r="OBC73" s="379"/>
      <c r="OBD73" s="379"/>
      <c r="OBE73" s="379"/>
      <c r="OBF73" s="379"/>
      <c r="OBG73" s="379"/>
      <c r="OBH73" s="379"/>
      <c r="OBI73" s="379"/>
      <c r="OBJ73" s="379"/>
      <c r="OBK73" s="379"/>
      <c r="OBL73" s="379"/>
      <c r="OBM73" s="379"/>
      <c r="OBN73" s="379"/>
      <c r="OBO73" s="379"/>
      <c r="OBP73" s="379"/>
      <c r="OBQ73" s="379"/>
      <c r="OBR73" s="379"/>
      <c r="OBS73" s="379"/>
      <c r="OBT73" s="379"/>
      <c r="OBU73" s="379"/>
      <c r="OBV73" s="379"/>
      <c r="OBW73" s="379"/>
      <c r="OBX73" s="379"/>
      <c r="OBY73" s="379"/>
      <c r="OBZ73" s="379"/>
      <c r="OCA73" s="379"/>
      <c r="OCB73" s="379"/>
      <c r="OCC73" s="379"/>
      <c r="OCD73" s="379"/>
      <c r="OCE73" s="379"/>
      <c r="OCF73" s="379"/>
      <c r="OCG73" s="379"/>
      <c r="OCH73" s="379"/>
      <c r="OCI73" s="379"/>
      <c r="OCJ73" s="379"/>
      <c r="OCK73" s="379"/>
      <c r="OCL73" s="379"/>
      <c r="OCM73" s="379"/>
      <c r="OCN73" s="379"/>
      <c r="OCO73" s="379"/>
      <c r="OCP73" s="379"/>
      <c r="OCQ73" s="379"/>
      <c r="OCR73" s="379"/>
      <c r="OCS73" s="379"/>
      <c r="OCT73" s="379"/>
      <c r="OCU73" s="379"/>
      <c r="OCV73" s="379"/>
      <c r="OCW73" s="379"/>
      <c r="OCX73" s="379"/>
      <c r="OCY73" s="379"/>
      <c r="OCZ73" s="379"/>
      <c r="ODA73" s="379"/>
      <c r="ODB73" s="379"/>
      <c r="ODC73" s="379"/>
      <c r="ODD73" s="379"/>
      <c r="ODE73" s="379"/>
      <c r="ODF73" s="379"/>
      <c r="ODG73" s="379"/>
      <c r="ODH73" s="379"/>
      <c r="ODI73" s="379"/>
      <c r="ODJ73" s="379"/>
      <c r="ODK73" s="379"/>
      <c r="ODL73" s="379"/>
      <c r="ODM73" s="379"/>
      <c r="ODN73" s="379"/>
      <c r="ODO73" s="379"/>
      <c r="ODP73" s="379"/>
      <c r="ODQ73" s="379"/>
      <c r="ODR73" s="379"/>
      <c r="ODS73" s="379"/>
      <c r="ODT73" s="379"/>
      <c r="ODU73" s="379"/>
      <c r="ODV73" s="379"/>
      <c r="ODW73" s="379"/>
      <c r="ODX73" s="379"/>
      <c r="ODY73" s="379"/>
      <c r="ODZ73" s="379"/>
      <c r="OEA73" s="379"/>
      <c r="OEB73" s="379"/>
      <c r="OEC73" s="379"/>
      <c r="OED73" s="379"/>
      <c r="OEE73" s="379"/>
      <c r="OEF73" s="379"/>
      <c r="OEG73" s="379"/>
      <c r="OEH73" s="379"/>
      <c r="OEI73" s="379"/>
      <c r="OEJ73" s="379"/>
      <c r="OEK73" s="379"/>
      <c r="OEL73" s="379"/>
      <c r="OEM73" s="379"/>
      <c r="OEN73" s="379"/>
      <c r="OEO73" s="379"/>
      <c r="OEP73" s="379"/>
      <c r="OEQ73" s="379"/>
      <c r="OER73" s="379"/>
      <c r="OES73" s="379"/>
      <c r="OET73" s="379"/>
      <c r="OEU73" s="379"/>
      <c r="OEV73" s="379"/>
      <c r="OEW73" s="379"/>
      <c r="OEX73" s="379"/>
      <c r="OEY73" s="379"/>
      <c r="OEZ73" s="379"/>
      <c r="OFA73" s="379"/>
      <c r="OFB73" s="379"/>
      <c r="OFC73" s="379"/>
      <c r="OFD73" s="379"/>
      <c r="OFE73" s="379"/>
      <c r="OFF73" s="379"/>
      <c r="OFG73" s="379"/>
      <c r="OFH73" s="379"/>
      <c r="OFI73" s="379"/>
      <c r="OFJ73" s="379"/>
      <c r="OFK73" s="379"/>
      <c r="OFL73" s="379"/>
      <c r="OFM73" s="379"/>
      <c r="OFN73" s="379"/>
      <c r="OFO73" s="379"/>
      <c r="OFP73" s="379"/>
      <c r="OFQ73" s="379"/>
      <c r="OFR73" s="379"/>
      <c r="OFS73" s="379"/>
      <c r="OFT73" s="379"/>
      <c r="OFU73" s="379"/>
      <c r="OFV73" s="379"/>
      <c r="OFW73" s="379"/>
      <c r="OFX73" s="379"/>
      <c r="OFY73" s="379"/>
      <c r="OFZ73" s="379"/>
      <c r="OGA73" s="379"/>
      <c r="OGB73" s="379"/>
      <c r="OGC73" s="379"/>
      <c r="OGD73" s="379"/>
      <c r="OGE73" s="379"/>
      <c r="OGF73" s="379"/>
      <c r="OGG73" s="379"/>
      <c r="OGH73" s="379"/>
      <c r="OGI73" s="379"/>
      <c r="OGJ73" s="379"/>
      <c r="OGK73" s="379"/>
      <c r="OGL73" s="379"/>
      <c r="OGM73" s="379"/>
      <c r="OGN73" s="379"/>
      <c r="OGO73" s="379"/>
      <c r="OGP73" s="379"/>
      <c r="OGQ73" s="379"/>
      <c r="OGR73" s="379"/>
      <c r="OGS73" s="379"/>
      <c r="OGT73" s="379"/>
      <c r="OGU73" s="379"/>
      <c r="OGV73" s="379"/>
      <c r="OGW73" s="379"/>
      <c r="OGX73" s="379"/>
      <c r="OGY73" s="379"/>
      <c r="OGZ73" s="379"/>
      <c r="OHA73" s="379"/>
      <c r="OHB73" s="379"/>
      <c r="OHC73" s="379"/>
      <c r="OHD73" s="379"/>
      <c r="OHE73" s="379"/>
      <c r="OHF73" s="379"/>
      <c r="OHG73" s="379"/>
      <c r="OHH73" s="379"/>
      <c r="OHI73" s="379"/>
      <c r="OHJ73" s="379"/>
      <c r="OHK73" s="379"/>
      <c r="OHL73" s="379"/>
      <c r="OHM73" s="379"/>
      <c r="OHN73" s="379"/>
      <c r="OHO73" s="379"/>
      <c r="OHP73" s="379"/>
      <c r="OHQ73" s="379"/>
      <c r="OHR73" s="379"/>
      <c r="OHS73" s="379"/>
      <c r="OHT73" s="379"/>
      <c r="OHU73" s="379"/>
      <c r="OHV73" s="379"/>
      <c r="OHW73" s="379"/>
      <c r="OHX73" s="379"/>
      <c r="OHY73" s="379"/>
      <c r="OHZ73" s="379"/>
      <c r="OIA73" s="379"/>
      <c r="OIB73" s="379"/>
      <c r="OIC73" s="379"/>
      <c r="OID73" s="379"/>
      <c r="OIE73" s="379"/>
      <c r="OIF73" s="379"/>
      <c r="OIG73" s="379"/>
      <c r="OIH73" s="379"/>
      <c r="OII73" s="379"/>
      <c r="OIJ73" s="379"/>
      <c r="OIK73" s="379"/>
      <c r="OIL73" s="379"/>
      <c r="OIM73" s="379"/>
      <c r="OIN73" s="379"/>
      <c r="OIO73" s="379"/>
      <c r="OIP73" s="379"/>
      <c r="OIQ73" s="379"/>
      <c r="OIR73" s="379"/>
      <c r="OIS73" s="379"/>
      <c r="OIT73" s="379"/>
      <c r="OIU73" s="379"/>
      <c r="OIV73" s="379"/>
      <c r="OIW73" s="379"/>
      <c r="OIX73" s="379"/>
      <c r="OIY73" s="379"/>
      <c r="OIZ73" s="379"/>
      <c r="OJA73" s="379"/>
      <c r="OJB73" s="379"/>
      <c r="OJC73" s="379"/>
      <c r="OJD73" s="379"/>
      <c r="OJE73" s="379"/>
      <c r="OJF73" s="379"/>
      <c r="OJG73" s="379"/>
      <c r="OJH73" s="379"/>
      <c r="OJI73" s="379"/>
      <c r="OJJ73" s="379"/>
      <c r="OJK73" s="379"/>
      <c r="OJL73" s="379"/>
      <c r="OJM73" s="379"/>
      <c r="OJN73" s="379"/>
      <c r="OJO73" s="379"/>
      <c r="OJP73" s="379"/>
      <c r="OJQ73" s="379"/>
      <c r="OJR73" s="379"/>
      <c r="OJS73" s="379"/>
      <c r="OJT73" s="379"/>
      <c r="OJU73" s="379"/>
      <c r="OJV73" s="379"/>
      <c r="OJW73" s="379"/>
      <c r="OJX73" s="379"/>
      <c r="OJY73" s="379"/>
      <c r="OJZ73" s="379"/>
      <c r="OKA73" s="379"/>
      <c r="OKB73" s="379"/>
      <c r="OKC73" s="379"/>
      <c r="OKD73" s="379"/>
      <c r="OKE73" s="379"/>
      <c r="OKF73" s="379"/>
      <c r="OKG73" s="379"/>
      <c r="OKH73" s="379"/>
      <c r="OKI73" s="379"/>
      <c r="OKJ73" s="379"/>
      <c r="OKK73" s="379"/>
      <c r="OKL73" s="379"/>
      <c r="OKM73" s="379"/>
      <c r="OKN73" s="379"/>
      <c r="OKO73" s="379"/>
      <c r="OKP73" s="379"/>
      <c r="OKQ73" s="379"/>
      <c r="OKR73" s="379"/>
      <c r="OKS73" s="379"/>
      <c r="OKT73" s="379"/>
      <c r="OKU73" s="379"/>
      <c r="OKV73" s="379"/>
      <c r="OKW73" s="379"/>
      <c r="OKX73" s="379"/>
      <c r="OKY73" s="379"/>
      <c r="OKZ73" s="379"/>
      <c r="OLA73" s="379"/>
      <c r="OLB73" s="379"/>
      <c r="OLC73" s="379"/>
      <c r="OLD73" s="379"/>
      <c r="OLE73" s="379"/>
      <c r="OLF73" s="379"/>
      <c r="OLG73" s="379"/>
      <c r="OLH73" s="379"/>
      <c r="OLI73" s="379"/>
      <c r="OLJ73" s="379"/>
      <c r="OLK73" s="379"/>
      <c r="OLL73" s="379"/>
      <c r="OLM73" s="379"/>
      <c r="OLN73" s="379"/>
      <c r="OLO73" s="379"/>
      <c r="OLP73" s="379"/>
      <c r="OLQ73" s="379"/>
      <c r="OLR73" s="379"/>
      <c r="OLS73" s="379"/>
      <c r="OLT73" s="379"/>
      <c r="OLU73" s="379"/>
      <c r="OLV73" s="379"/>
      <c r="OLW73" s="379"/>
      <c r="OLX73" s="379"/>
      <c r="OLY73" s="379"/>
      <c r="OLZ73" s="379"/>
      <c r="OMA73" s="379"/>
      <c r="OMB73" s="379"/>
      <c r="OMC73" s="379"/>
      <c r="OMD73" s="379"/>
      <c r="OME73" s="379"/>
      <c r="OMF73" s="379"/>
      <c r="OMG73" s="379"/>
      <c r="OMH73" s="379"/>
      <c r="OMI73" s="379"/>
      <c r="OMJ73" s="379"/>
      <c r="OMK73" s="379"/>
      <c r="OML73" s="379"/>
      <c r="OMM73" s="379"/>
      <c r="OMN73" s="379"/>
      <c r="OMO73" s="379"/>
      <c r="OMP73" s="379"/>
      <c r="OMQ73" s="379"/>
      <c r="OMR73" s="379"/>
      <c r="OMS73" s="379"/>
      <c r="OMT73" s="379"/>
      <c r="OMU73" s="379"/>
      <c r="OMV73" s="379"/>
      <c r="OMW73" s="379"/>
      <c r="OMX73" s="379"/>
      <c r="OMY73" s="379"/>
      <c r="OMZ73" s="379"/>
      <c r="ONA73" s="379"/>
      <c r="ONB73" s="379"/>
      <c r="ONC73" s="379"/>
      <c r="OND73" s="379"/>
      <c r="ONE73" s="379"/>
      <c r="ONF73" s="379"/>
      <c r="ONG73" s="379"/>
      <c r="ONH73" s="379"/>
      <c r="ONI73" s="379"/>
      <c r="ONJ73" s="379"/>
      <c r="ONK73" s="379"/>
      <c r="ONL73" s="379"/>
      <c r="ONM73" s="379"/>
      <c r="ONN73" s="379"/>
      <c r="ONO73" s="379"/>
      <c r="ONP73" s="379"/>
      <c r="ONQ73" s="379"/>
      <c r="ONR73" s="379"/>
      <c r="ONS73" s="379"/>
      <c r="ONT73" s="379"/>
      <c r="ONU73" s="379"/>
      <c r="ONV73" s="379"/>
      <c r="ONW73" s="379"/>
      <c r="ONX73" s="379"/>
      <c r="ONY73" s="379"/>
      <c r="ONZ73" s="379"/>
      <c r="OOA73" s="379"/>
      <c r="OOB73" s="379"/>
      <c r="OOC73" s="379"/>
      <c r="OOD73" s="379"/>
      <c r="OOE73" s="379"/>
      <c r="OOF73" s="379"/>
      <c r="OOG73" s="379"/>
      <c r="OOH73" s="379"/>
      <c r="OOI73" s="379"/>
      <c r="OOJ73" s="379"/>
      <c r="OOK73" s="379"/>
      <c r="OOL73" s="379"/>
      <c r="OOM73" s="379"/>
      <c r="OON73" s="379"/>
      <c r="OOO73" s="379"/>
      <c r="OOP73" s="379"/>
      <c r="OOQ73" s="379"/>
      <c r="OOR73" s="379"/>
      <c r="OOS73" s="379"/>
      <c r="OOT73" s="379"/>
      <c r="OOU73" s="379"/>
      <c r="OOV73" s="379"/>
      <c r="OOW73" s="379"/>
      <c r="OOX73" s="379"/>
      <c r="OOY73" s="379"/>
      <c r="OOZ73" s="379"/>
      <c r="OPA73" s="379"/>
      <c r="OPB73" s="379"/>
      <c r="OPC73" s="379"/>
      <c r="OPD73" s="379"/>
      <c r="OPE73" s="379"/>
      <c r="OPF73" s="379"/>
      <c r="OPG73" s="379"/>
      <c r="OPH73" s="379"/>
      <c r="OPI73" s="379"/>
      <c r="OPJ73" s="379"/>
      <c r="OPK73" s="379"/>
      <c r="OPL73" s="379"/>
      <c r="OPM73" s="379"/>
      <c r="OPN73" s="379"/>
      <c r="OPO73" s="379"/>
      <c r="OPP73" s="379"/>
      <c r="OPQ73" s="379"/>
      <c r="OPR73" s="379"/>
      <c r="OPS73" s="379"/>
      <c r="OPT73" s="379"/>
      <c r="OPU73" s="379"/>
      <c r="OPV73" s="379"/>
      <c r="OPW73" s="379"/>
      <c r="OPX73" s="379"/>
      <c r="OPY73" s="379"/>
      <c r="OPZ73" s="379"/>
      <c r="OQA73" s="379"/>
      <c r="OQB73" s="379"/>
      <c r="OQC73" s="379"/>
      <c r="OQD73" s="379"/>
      <c r="OQE73" s="379"/>
      <c r="OQF73" s="379"/>
      <c r="OQG73" s="379"/>
      <c r="OQH73" s="379"/>
      <c r="OQI73" s="379"/>
      <c r="OQJ73" s="379"/>
      <c r="OQK73" s="379"/>
      <c r="OQL73" s="379"/>
      <c r="OQM73" s="379"/>
      <c r="OQN73" s="379"/>
      <c r="OQO73" s="379"/>
      <c r="OQP73" s="379"/>
      <c r="OQQ73" s="379"/>
      <c r="OQR73" s="379"/>
      <c r="OQS73" s="379"/>
      <c r="OQT73" s="379"/>
      <c r="OQU73" s="379"/>
      <c r="OQV73" s="379"/>
      <c r="OQW73" s="379"/>
      <c r="OQX73" s="379"/>
      <c r="OQY73" s="379"/>
      <c r="OQZ73" s="379"/>
      <c r="ORA73" s="379"/>
      <c r="ORB73" s="379"/>
      <c r="ORC73" s="379"/>
      <c r="ORD73" s="379"/>
      <c r="ORE73" s="379"/>
      <c r="ORF73" s="379"/>
      <c r="ORG73" s="379"/>
      <c r="ORH73" s="379"/>
      <c r="ORI73" s="379"/>
      <c r="ORJ73" s="379"/>
      <c r="ORK73" s="379"/>
      <c r="ORL73" s="379"/>
      <c r="ORM73" s="379"/>
      <c r="ORN73" s="379"/>
      <c r="ORO73" s="379"/>
      <c r="ORP73" s="379"/>
      <c r="ORQ73" s="379"/>
      <c r="ORR73" s="379"/>
      <c r="ORS73" s="379"/>
      <c r="ORT73" s="379"/>
      <c r="ORU73" s="379"/>
      <c r="ORV73" s="379"/>
      <c r="ORW73" s="379"/>
      <c r="ORX73" s="379"/>
      <c r="ORY73" s="379"/>
      <c r="ORZ73" s="379"/>
      <c r="OSA73" s="379"/>
      <c r="OSB73" s="379"/>
      <c r="OSC73" s="379"/>
      <c r="OSD73" s="379"/>
      <c r="OSE73" s="379"/>
      <c r="OSF73" s="379"/>
      <c r="OSG73" s="379"/>
      <c r="OSH73" s="379"/>
      <c r="OSI73" s="379"/>
      <c r="OSJ73" s="379"/>
      <c r="OSK73" s="379"/>
      <c r="OSL73" s="379"/>
      <c r="OSM73" s="379"/>
      <c r="OSN73" s="379"/>
      <c r="OSO73" s="379"/>
      <c r="OSP73" s="379"/>
      <c r="OSQ73" s="379"/>
      <c r="OSR73" s="379"/>
      <c r="OSS73" s="379"/>
      <c r="OST73" s="379"/>
      <c r="OSU73" s="379"/>
      <c r="OSV73" s="379"/>
      <c r="OSW73" s="379"/>
      <c r="OSX73" s="379"/>
      <c r="OSY73" s="379"/>
      <c r="OSZ73" s="379"/>
      <c r="OTA73" s="379"/>
      <c r="OTB73" s="379"/>
      <c r="OTC73" s="379"/>
      <c r="OTD73" s="379"/>
      <c r="OTE73" s="379"/>
      <c r="OTF73" s="379"/>
      <c r="OTG73" s="379"/>
      <c r="OTH73" s="379"/>
      <c r="OTI73" s="379"/>
      <c r="OTJ73" s="379"/>
      <c r="OTK73" s="379"/>
      <c r="OTL73" s="379"/>
      <c r="OTM73" s="379"/>
      <c r="OTN73" s="379"/>
      <c r="OTO73" s="379"/>
      <c r="OTP73" s="379"/>
      <c r="OTQ73" s="379"/>
      <c r="OTR73" s="379"/>
      <c r="OTS73" s="379"/>
      <c r="OTT73" s="379"/>
      <c r="OTU73" s="379"/>
      <c r="OTV73" s="379"/>
      <c r="OTW73" s="379"/>
      <c r="OTX73" s="379"/>
      <c r="OTY73" s="379"/>
      <c r="OTZ73" s="379"/>
      <c r="OUA73" s="379"/>
      <c r="OUB73" s="379"/>
      <c r="OUC73" s="379"/>
      <c r="OUD73" s="379"/>
      <c r="OUE73" s="379"/>
      <c r="OUF73" s="379"/>
      <c r="OUG73" s="379"/>
      <c r="OUH73" s="379"/>
      <c r="OUI73" s="379"/>
      <c r="OUJ73" s="379"/>
      <c r="OUK73" s="379"/>
      <c r="OUL73" s="379"/>
      <c r="OUM73" s="379"/>
      <c r="OUN73" s="379"/>
      <c r="OUO73" s="379"/>
      <c r="OUP73" s="379"/>
      <c r="OUQ73" s="379"/>
      <c r="OUR73" s="379"/>
      <c r="OUS73" s="379"/>
      <c r="OUT73" s="379"/>
      <c r="OUU73" s="379"/>
      <c r="OUV73" s="379"/>
      <c r="OUW73" s="379"/>
      <c r="OUX73" s="379"/>
      <c r="OUY73" s="379"/>
      <c r="OUZ73" s="379"/>
      <c r="OVA73" s="379"/>
      <c r="OVB73" s="379"/>
      <c r="OVC73" s="379"/>
      <c r="OVD73" s="379"/>
      <c r="OVE73" s="379"/>
      <c r="OVF73" s="379"/>
      <c r="OVG73" s="379"/>
      <c r="OVH73" s="379"/>
      <c r="OVI73" s="379"/>
      <c r="OVJ73" s="379"/>
      <c r="OVK73" s="379"/>
      <c r="OVL73" s="379"/>
      <c r="OVM73" s="379"/>
      <c r="OVN73" s="379"/>
      <c r="OVO73" s="379"/>
      <c r="OVP73" s="379"/>
      <c r="OVQ73" s="379"/>
      <c r="OVR73" s="379"/>
      <c r="OVS73" s="379"/>
      <c r="OVT73" s="379"/>
      <c r="OVU73" s="379"/>
      <c r="OVV73" s="379"/>
      <c r="OVW73" s="379"/>
      <c r="OVX73" s="379"/>
      <c r="OVY73" s="379"/>
      <c r="OVZ73" s="379"/>
      <c r="OWA73" s="379"/>
      <c r="OWB73" s="379"/>
      <c r="OWC73" s="379"/>
      <c r="OWD73" s="379"/>
      <c r="OWE73" s="379"/>
      <c r="OWF73" s="379"/>
      <c r="OWG73" s="379"/>
      <c r="OWH73" s="379"/>
      <c r="OWI73" s="379"/>
      <c r="OWJ73" s="379"/>
      <c r="OWK73" s="379"/>
      <c r="OWL73" s="379"/>
      <c r="OWM73" s="379"/>
      <c r="OWN73" s="379"/>
      <c r="OWO73" s="379"/>
      <c r="OWP73" s="379"/>
      <c r="OWQ73" s="379"/>
      <c r="OWR73" s="379"/>
      <c r="OWS73" s="379"/>
      <c r="OWT73" s="379"/>
      <c r="OWU73" s="379"/>
      <c r="OWV73" s="379"/>
      <c r="OWW73" s="379"/>
      <c r="OWX73" s="379"/>
      <c r="OWY73" s="379"/>
      <c r="OWZ73" s="379"/>
      <c r="OXA73" s="379"/>
      <c r="OXB73" s="379"/>
      <c r="OXC73" s="379"/>
      <c r="OXD73" s="379"/>
      <c r="OXE73" s="379"/>
      <c r="OXF73" s="379"/>
      <c r="OXG73" s="379"/>
      <c r="OXH73" s="379"/>
      <c r="OXI73" s="379"/>
      <c r="OXJ73" s="379"/>
      <c r="OXK73" s="379"/>
      <c r="OXL73" s="379"/>
      <c r="OXM73" s="379"/>
      <c r="OXN73" s="379"/>
      <c r="OXO73" s="379"/>
      <c r="OXP73" s="379"/>
      <c r="OXQ73" s="379"/>
      <c r="OXR73" s="379"/>
      <c r="OXS73" s="379"/>
      <c r="OXT73" s="379"/>
      <c r="OXU73" s="379"/>
      <c r="OXV73" s="379"/>
      <c r="OXW73" s="379"/>
      <c r="OXX73" s="379"/>
      <c r="OXY73" s="379"/>
      <c r="OXZ73" s="379"/>
      <c r="OYA73" s="379"/>
      <c r="OYB73" s="379"/>
      <c r="OYC73" s="379"/>
      <c r="OYD73" s="379"/>
      <c r="OYE73" s="379"/>
      <c r="OYF73" s="379"/>
      <c r="OYG73" s="379"/>
      <c r="OYH73" s="379"/>
      <c r="OYI73" s="379"/>
      <c r="OYJ73" s="379"/>
      <c r="OYK73" s="379"/>
      <c r="OYL73" s="379"/>
      <c r="OYM73" s="379"/>
      <c r="OYN73" s="379"/>
      <c r="OYO73" s="379"/>
      <c r="OYP73" s="379"/>
      <c r="OYQ73" s="379"/>
      <c r="OYR73" s="379"/>
      <c r="OYS73" s="379"/>
      <c r="OYT73" s="379"/>
      <c r="OYU73" s="379"/>
      <c r="OYV73" s="379"/>
      <c r="OYW73" s="379"/>
      <c r="OYX73" s="379"/>
      <c r="OYY73" s="379"/>
      <c r="OYZ73" s="379"/>
      <c r="OZA73" s="379"/>
      <c r="OZB73" s="379"/>
      <c r="OZC73" s="379"/>
      <c r="OZD73" s="379"/>
      <c r="OZE73" s="379"/>
      <c r="OZF73" s="379"/>
      <c r="OZG73" s="379"/>
      <c r="OZH73" s="379"/>
      <c r="OZI73" s="379"/>
      <c r="OZJ73" s="379"/>
      <c r="OZK73" s="379"/>
      <c r="OZL73" s="379"/>
      <c r="OZM73" s="379"/>
      <c r="OZN73" s="379"/>
      <c r="OZO73" s="379"/>
      <c r="OZP73" s="379"/>
      <c r="OZQ73" s="379"/>
      <c r="OZR73" s="379"/>
      <c r="OZS73" s="379"/>
      <c r="OZT73" s="379"/>
      <c r="OZU73" s="379"/>
      <c r="OZV73" s="379"/>
      <c r="OZW73" s="379"/>
      <c r="OZX73" s="379"/>
      <c r="OZY73" s="379"/>
      <c r="OZZ73" s="379"/>
      <c r="PAA73" s="379"/>
      <c r="PAB73" s="379"/>
      <c r="PAC73" s="379"/>
      <c r="PAD73" s="379"/>
      <c r="PAE73" s="379"/>
      <c r="PAF73" s="379"/>
      <c r="PAG73" s="379"/>
      <c r="PAH73" s="379"/>
      <c r="PAI73" s="379"/>
      <c r="PAJ73" s="379"/>
      <c r="PAK73" s="379"/>
      <c r="PAL73" s="379"/>
      <c r="PAM73" s="379"/>
      <c r="PAN73" s="379"/>
      <c r="PAO73" s="379"/>
      <c r="PAP73" s="379"/>
      <c r="PAQ73" s="379"/>
      <c r="PAR73" s="379"/>
      <c r="PAS73" s="379"/>
      <c r="PAT73" s="379"/>
      <c r="PAU73" s="379"/>
      <c r="PAV73" s="379"/>
      <c r="PAW73" s="379"/>
      <c r="PAX73" s="379"/>
      <c r="PAY73" s="379"/>
      <c r="PAZ73" s="379"/>
      <c r="PBA73" s="379"/>
      <c r="PBB73" s="379"/>
      <c r="PBC73" s="379"/>
      <c r="PBD73" s="379"/>
      <c r="PBE73" s="379"/>
      <c r="PBF73" s="379"/>
      <c r="PBG73" s="379"/>
      <c r="PBH73" s="379"/>
      <c r="PBI73" s="379"/>
      <c r="PBJ73" s="379"/>
      <c r="PBK73" s="379"/>
      <c r="PBL73" s="379"/>
      <c r="PBM73" s="379"/>
      <c r="PBN73" s="379"/>
      <c r="PBO73" s="379"/>
      <c r="PBP73" s="379"/>
      <c r="PBQ73" s="379"/>
      <c r="PBR73" s="379"/>
      <c r="PBS73" s="379"/>
      <c r="PBT73" s="379"/>
      <c r="PBU73" s="379"/>
      <c r="PBV73" s="379"/>
      <c r="PBW73" s="379"/>
      <c r="PBX73" s="379"/>
      <c r="PBY73" s="379"/>
      <c r="PBZ73" s="379"/>
      <c r="PCA73" s="379"/>
      <c r="PCB73" s="379"/>
      <c r="PCC73" s="379"/>
      <c r="PCD73" s="379"/>
      <c r="PCE73" s="379"/>
      <c r="PCF73" s="379"/>
      <c r="PCG73" s="379"/>
      <c r="PCH73" s="379"/>
      <c r="PCI73" s="379"/>
      <c r="PCJ73" s="379"/>
      <c r="PCK73" s="379"/>
      <c r="PCL73" s="379"/>
      <c r="PCM73" s="379"/>
      <c r="PCN73" s="379"/>
      <c r="PCO73" s="379"/>
      <c r="PCP73" s="379"/>
      <c r="PCQ73" s="379"/>
      <c r="PCR73" s="379"/>
      <c r="PCS73" s="379"/>
      <c r="PCT73" s="379"/>
      <c r="PCU73" s="379"/>
      <c r="PCV73" s="379"/>
      <c r="PCW73" s="379"/>
      <c r="PCX73" s="379"/>
      <c r="PCY73" s="379"/>
      <c r="PCZ73" s="379"/>
      <c r="PDA73" s="379"/>
      <c r="PDB73" s="379"/>
      <c r="PDC73" s="379"/>
      <c r="PDD73" s="379"/>
      <c r="PDE73" s="379"/>
      <c r="PDF73" s="379"/>
      <c r="PDG73" s="379"/>
      <c r="PDH73" s="379"/>
      <c r="PDI73" s="379"/>
      <c r="PDJ73" s="379"/>
      <c r="PDK73" s="379"/>
      <c r="PDL73" s="379"/>
      <c r="PDM73" s="379"/>
      <c r="PDN73" s="379"/>
      <c r="PDO73" s="379"/>
      <c r="PDP73" s="379"/>
      <c r="PDQ73" s="379"/>
      <c r="PDR73" s="379"/>
      <c r="PDS73" s="379"/>
      <c r="PDT73" s="379"/>
      <c r="PDU73" s="379"/>
      <c r="PDV73" s="379"/>
      <c r="PDW73" s="379"/>
      <c r="PDX73" s="379"/>
      <c r="PDY73" s="379"/>
      <c r="PDZ73" s="379"/>
      <c r="PEA73" s="379"/>
      <c r="PEB73" s="379"/>
      <c r="PEC73" s="379"/>
      <c r="PED73" s="379"/>
      <c r="PEE73" s="379"/>
      <c r="PEF73" s="379"/>
      <c r="PEG73" s="379"/>
      <c r="PEH73" s="379"/>
      <c r="PEI73" s="379"/>
      <c r="PEJ73" s="379"/>
      <c r="PEK73" s="379"/>
      <c r="PEL73" s="379"/>
      <c r="PEM73" s="379"/>
      <c r="PEN73" s="379"/>
      <c r="PEO73" s="379"/>
      <c r="PEP73" s="379"/>
      <c r="PEQ73" s="379"/>
      <c r="PER73" s="379"/>
      <c r="PES73" s="379"/>
      <c r="PET73" s="379"/>
      <c r="PEU73" s="379"/>
      <c r="PEV73" s="379"/>
      <c r="PEW73" s="379"/>
      <c r="PEX73" s="379"/>
      <c r="PEY73" s="379"/>
      <c r="PEZ73" s="379"/>
      <c r="PFA73" s="379"/>
      <c r="PFB73" s="379"/>
      <c r="PFC73" s="379"/>
      <c r="PFD73" s="379"/>
      <c r="PFE73" s="379"/>
      <c r="PFF73" s="379"/>
      <c r="PFG73" s="379"/>
      <c r="PFH73" s="379"/>
      <c r="PFI73" s="379"/>
      <c r="PFJ73" s="379"/>
      <c r="PFK73" s="379"/>
      <c r="PFL73" s="379"/>
      <c r="PFM73" s="379"/>
      <c r="PFN73" s="379"/>
      <c r="PFO73" s="379"/>
      <c r="PFP73" s="379"/>
      <c r="PFQ73" s="379"/>
      <c r="PFR73" s="379"/>
      <c r="PFS73" s="379"/>
      <c r="PFT73" s="379"/>
      <c r="PFU73" s="379"/>
      <c r="PFV73" s="379"/>
      <c r="PFW73" s="379"/>
      <c r="PFX73" s="379"/>
      <c r="PFY73" s="379"/>
      <c r="PFZ73" s="379"/>
      <c r="PGA73" s="379"/>
      <c r="PGB73" s="379"/>
      <c r="PGC73" s="379"/>
      <c r="PGD73" s="379"/>
      <c r="PGE73" s="379"/>
      <c r="PGF73" s="379"/>
      <c r="PGG73" s="379"/>
      <c r="PGH73" s="379"/>
      <c r="PGI73" s="379"/>
      <c r="PGJ73" s="379"/>
      <c r="PGK73" s="379"/>
      <c r="PGL73" s="379"/>
      <c r="PGM73" s="379"/>
      <c r="PGN73" s="379"/>
      <c r="PGO73" s="379"/>
      <c r="PGP73" s="379"/>
      <c r="PGQ73" s="379"/>
      <c r="PGR73" s="379"/>
      <c r="PGS73" s="379"/>
      <c r="PGT73" s="379"/>
      <c r="PGU73" s="379"/>
      <c r="PGV73" s="379"/>
      <c r="PGW73" s="379"/>
      <c r="PGX73" s="379"/>
      <c r="PGY73" s="379"/>
      <c r="PGZ73" s="379"/>
      <c r="PHA73" s="379"/>
      <c r="PHB73" s="379"/>
      <c r="PHC73" s="379"/>
      <c r="PHD73" s="379"/>
      <c r="PHE73" s="379"/>
      <c r="PHF73" s="379"/>
      <c r="PHG73" s="379"/>
      <c r="PHH73" s="379"/>
      <c r="PHI73" s="379"/>
      <c r="PHJ73" s="379"/>
      <c r="PHK73" s="379"/>
      <c r="PHL73" s="379"/>
      <c r="PHM73" s="379"/>
      <c r="PHN73" s="379"/>
      <c r="PHO73" s="379"/>
      <c r="PHP73" s="379"/>
      <c r="PHQ73" s="379"/>
      <c r="PHR73" s="379"/>
      <c r="PHS73" s="379"/>
      <c r="PHT73" s="379"/>
      <c r="PHU73" s="379"/>
      <c r="PHV73" s="379"/>
      <c r="PHW73" s="379"/>
      <c r="PHX73" s="379"/>
      <c r="PHY73" s="379"/>
      <c r="PHZ73" s="379"/>
      <c r="PIA73" s="379"/>
      <c r="PIB73" s="379"/>
      <c r="PIC73" s="379"/>
      <c r="PID73" s="379"/>
      <c r="PIE73" s="379"/>
      <c r="PIF73" s="379"/>
      <c r="PIG73" s="379"/>
      <c r="PIH73" s="379"/>
      <c r="PII73" s="379"/>
      <c r="PIJ73" s="379"/>
      <c r="PIK73" s="379"/>
      <c r="PIL73" s="379"/>
      <c r="PIM73" s="379"/>
      <c r="PIN73" s="379"/>
      <c r="PIO73" s="379"/>
      <c r="PIP73" s="379"/>
      <c r="PIQ73" s="379"/>
      <c r="PIR73" s="379"/>
      <c r="PIS73" s="379"/>
      <c r="PIT73" s="379"/>
      <c r="PIU73" s="379"/>
      <c r="PIV73" s="379"/>
      <c r="PIW73" s="379"/>
      <c r="PIX73" s="379"/>
      <c r="PIY73" s="379"/>
      <c r="PIZ73" s="379"/>
      <c r="PJA73" s="379"/>
      <c r="PJB73" s="379"/>
      <c r="PJC73" s="379"/>
      <c r="PJD73" s="379"/>
      <c r="PJE73" s="379"/>
      <c r="PJF73" s="379"/>
      <c r="PJG73" s="379"/>
      <c r="PJH73" s="379"/>
      <c r="PJI73" s="379"/>
      <c r="PJJ73" s="379"/>
      <c r="PJK73" s="379"/>
      <c r="PJL73" s="379"/>
      <c r="PJM73" s="379"/>
      <c r="PJN73" s="379"/>
      <c r="PJO73" s="379"/>
      <c r="PJP73" s="379"/>
      <c r="PJQ73" s="379"/>
      <c r="PJR73" s="379"/>
      <c r="PJS73" s="379"/>
      <c r="PJT73" s="379"/>
      <c r="PJU73" s="379"/>
      <c r="PJV73" s="379"/>
      <c r="PJW73" s="379"/>
      <c r="PJX73" s="379"/>
      <c r="PJY73" s="379"/>
      <c r="PJZ73" s="379"/>
      <c r="PKA73" s="379"/>
      <c r="PKB73" s="379"/>
      <c r="PKC73" s="379"/>
      <c r="PKD73" s="379"/>
      <c r="PKE73" s="379"/>
      <c r="PKF73" s="379"/>
      <c r="PKG73" s="379"/>
      <c r="PKH73" s="379"/>
      <c r="PKI73" s="379"/>
      <c r="PKJ73" s="379"/>
      <c r="PKK73" s="379"/>
      <c r="PKL73" s="379"/>
      <c r="PKM73" s="379"/>
      <c r="PKN73" s="379"/>
      <c r="PKO73" s="379"/>
      <c r="PKP73" s="379"/>
      <c r="PKQ73" s="379"/>
      <c r="PKR73" s="379"/>
      <c r="PKS73" s="379"/>
      <c r="PKT73" s="379"/>
      <c r="PKU73" s="379"/>
      <c r="PKV73" s="379"/>
      <c r="PKW73" s="379"/>
      <c r="PKX73" s="379"/>
      <c r="PKY73" s="379"/>
      <c r="PKZ73" s="379"/>
      <c r="PLA73" s="379"/>
      <c r="PLB73" s="379"/>
      <c r="PLC73" s="379"/>
      <c r="PLD73" s="379"/>
      <c r="PLE73" s="379"/>
      <c r="PLF73" s="379"/>
      <c r="PLG73" s="379"/>
      <c r="PLH73" s="379"/>
      <c r="PLI73" s="379"/>
      <c r="PLJ73" s="379"/>
      <c r="PLK73" s="379"/>
      <c r="PLL73" s="379"/>
      <c r="PLM73" s="379"/>
      <c r="PLN73" s="379"/>
      <c r="PLO73" s="379"/>
      <c r="PLP73" s="379"/>
      <c r="PLQ73" s="379"/>
      <c r="PLR73" s="379"/>
      <c r="PLS73" s="379"/>
      <c r="PLT73" s="379"/>
      <c r="PLU73" s="379"/>
      <c r="PLV73" s="379"/>
      <c r="PLW73" s="379"/>
      <c r="PLX73" s="379"/>
      <c r="PLY73" s="379"/>
      <c r="PLZ73" s="379"/>
      <c r="PMA73" s="379"/>
      <c r="PMB73" s="379"/>
      <c r="PMC73" s="379"/>
      <c r="PMD73" s="379"/>
      <c r="PME73" s="379"/>
      <c r="PMF73" s="379"/>
      <c r="PMG73" s="379"/>
      <c r="PMH73" s="379"/>
      <c r="PMI73" s="379"/>
      <c r="PMJ73" s="379"/>
      <c r="PMK73" s="379"/>
      <c r="PML73" s="379"/>
      <c r="PMM73" s="379"/>
      <c r="PMN73" s="379"/>
      <c r="PMO73" s="379"/>
      <c r="PMP73" s="379"/>
      <c r="PMQ73" s="379"/>
      <c r="PMR73" s="379"/>
      <c r="PMS73" s="379"/>
      <c r="PMT73" s="379"/>
      <c r="PMU73" s="379"/>
      <c r="PMV73" s="379"/>
      <c r="PMW73" s="379"/>
      <c r="PMX73" s="379"/>
      <c r="PMY73" s="379"/>
      <c r="PMZ73" s="379"/>
      <c r="PNA73" s="379"/>
      <c r="PNB73" s="379"/>
      <c r="PNC73" s="379"/>
      <c r="PND73" s="379"/>
      <c r="PNE73" s="379"/>
      <c r="PNF73" s="379"/>
      <c r="PNG73" s="379"/>
      <c r="PNH73" s="379"/>
      <c r="PNI73" s="379"/>
      <c r="PNJ73" s="379"/>
      <c r="PNK73" s="379"/>
      <c r="PNL73" s="379"/>
      <c r="PNM73" s="379"/>
      <c r="PNN73" s="379"/>
      <c r="PNO73" s="379"/>
      <c r="PNP73" s="379"/>
      <c r="PNQ73" s="379"/>
      <c r="PNR73" s="379"/>
      <c r="PNS73" s="379"/>
      <c r="PNT73" s="379"/>
      <c r="PNU73" s="379"/>
      <c r="PNV73" s="379"/>
      <c r="PNW73" s="379"/>
      <c r="PNX73" s="379"/>
      <c r="PNY73" s="379"/>
      <c r="PNZ73" s="379"/>
      <c r="POA73" s="379"/>
      <c r="POB73" s="379"/>
      <c r="POC73" s="379"/>
      <c r="POD73" s="379"/>
      <c r="POE73" s="379"/>
      <c r="POF73" s="379"/>
      <c r="POG73" s="379"/>
      <c r="POH73" s="379"/>
      <c r="POI73" s="379"/>
      <c r="POJ73" s="379"/>
      <c r="POK73" s="379"/>
      <c r="POL73" s="379"/>
      <c r="POM73" s="379"/>
      <c r="PON73" s="379"/>
      <c r="POO73" s="379"/>
      <c r="POP73" s="379"/>
      <c r="POQ73" s="379"/>
      <c r="POR73" s="379"/>
      <c r="POS73" s="379"/>
      <c r="POT73" s="379"/>
      <c r="POU73" s="379"/>
      <c r="POV73" s="379"/>
      <c r="POW73" s="379"/>
      <c r="POX73" s="379"/>
      <c r="POY73" s="379"/>
      <c r="POZ73" s="379"/>
      <c r="PPA73" s="379"/>
      <c r="PPB73" s="379"/>
      <c r="PPC73" s="379"/>
      <c r="PPD73" s="379"/>
      <c r="PPE73" s="379"/>
      <c r="PPF73" s="379"/>
      <c r="PPG73" s="379"/>
      <c r="PPH73" s="379"/>
      <c r="PPI73" s="379"/>
      <c r="PPJ73" s="379"/>
      <c r="PPK73" s="379"/>
      <c r="PPL73" s="379"/>
      <c r="PPM73" s="379"/>
      <c r="PPN73" s="379"/>
      <c r="PPO73" s="379"/>
      <c r="PPP73" s="379"/>
      <c r="PPQ73" s="379"/>
      <c r="PPR73" s="379"/>
      <c r="PPS73" s="379"/>
      <c r="PPT73" s="379"/>
      <c r="PPU73" s="379"/>
      <c r="PPV73" s="379"/>
      <c r="PPW73" s="379"/>
      <c r="PPX73" s="379"/>
      <c r="PPY73" s="379"/>
      <c r="PPZ73" s="379"/>
      <c r="PQA73" s="379"/>
      <c r="PQB73" s="379"/>
      <c r="PQC73" s="379"/>
      <c r="PQD73" s="379"/>
      <c r="PQE73" s="379"/>
      <c r="PQF73" s="379"/>
      <c r="PQG73" s="379"/>
      <c r="PQH73" s="379"/>
      <c r="PQI73" s="379"/>
      <c r="PQJ73" s="379"/>
      <c r="PQK73" s="379"/>
      <c r="PQL73" s="379"/>
      <c r="PQM73" s="379"/>
      <c r="PQN73" s="379"/>
      <c r="PQO73" s="379"/>
      <c r="PQP73" s="379"/>
      <c r="PQQ73" s="379"/>
      <c r="PQR73" s="379"/>
      <c r="PQS73" s="379"/>
      <c r="PQT73" s="379"/>
      <c r="PQU73" s="379"/>
      <c r="PQV73" s="379"/>
      <c r="PQW73" s="379"/>
      <c r="PQX73" s="379"/>
      <c r="PQY73" s="379"/>
      <c r="PQZ73" s="379"/>
      <c r="PRA73" s="379"/>
      <c r="PRB73" s="379"/>
      <c r="PRC73" s="379"/>
      <c r="PRD73" s="379"/>
      <c r="PRE73" s="379"/>
      <c r="PRF73" s="379"/>
      <c r="PRG73" s="379"/>
      <c r="PRH73" s="379"/>
      <c r="PRI73" s="379"/>
      <c r="PRJ73" s="379"/>
      <c r="PRK73" s="379"/>
      <c r="PRL73" s="379"/>
      <c r="PRM73" s="379"/>
      <c r="PRN73" s="379"/>
      <c r="PRO73" s="379"/>
      <c r="PRP73" s="379"/>
      <c r="PRQ73" s="379"/>
      <c r="PRR73" s="379"/>
      <c r="PRS73" s="379"/>
      <c r="PRT73" s="379"/>
      <c r="PRU73" s="379"/>
      <c r="PRV73" s="379"/>
      <c r="PRW73" s="379"/>
      <c r="PRX73" s="379"/>
      <c r="PRY73" s="379"/>
      <c r="PRZ73" s="379"/>
      <c r="PSA73" s="379"/>
      <c r="PSB73" s="379"/>
      <c r="PSC73" s="379"/>
      <c r="PSD73" s="379"/>
      <c r="PSE73" s="379"/>
      <c r="PSF73" s="379"/>
      <c r="PSG73" s="379"/>
      <c r="PSH73" s="379"/>
      <c r="PSI73" s="379"/>
      <c r="PSJ73" s="379"/>
      <c r="PSK73" s="379"/>
      <c r="PSL73" s="379"/>
      <c r="PSM73" s="379"/>
      <c r="PSN73" s="379"/>
      <c r="PSO73" s="379"/>
      <c r="PSP73" s="379"/>
      <c r="PSQ73" s="379"/>
      <c r="PSR73" s="379"/>
      <c r="PSS73" s="379"/>
      <c r="PST73" s="379"/>
      <c r="PSU73" s="379"/>
      <c r="PSV73" s="379"/>
      <c r="PSW73" s="379"/>
      <c r="PSX73" s="379"/>
      <c r="PSY73" s="379"/>
      <c r="PSZ73" s="379"/>
      <c r="PTA73" s="379"/>
      <c r="PTB73" s="379"/>
      <c r="PTC73" s="379"/>
      <c r="PTD73" s="379"/>
      <c r="PTE73" s="379"/>
      <c r="PTF73" s="379"/>
      <c r="PTG73" s="379"/>
      <c r="PTH73" s="379"/>
      <c r="PTI73" s="379"/>
      <c r="PTJ73" s="379"/>
      <c r="PTK73" s="379"/>
      <c r="PTL73" s="379"/>
      <c r="PTM73" s="379"/>
      <c r="PTN73" s="379"/>
      <c r="PTO73" s="379"/>
      <c r="PTP73" s="379"/>
      <c r="PTQ73" s="379"/>
      <c r="PTR73" s="379"/>
      <c r="PTS73" s="379"/>
      <c r="PTT73" s="379"/>
      <c r="PTU73" s="379"/>
      <c r="PTV73" s="379"/>
      <c r="PTW73" s="379"/>
      <c r="PTX73" s="379"/>
      <c r="PTY73" s="379"/>
      <c r="PTZ73" s="379"/>
      <c r="PUA73" s="379"/>
      <c r="PUB73" s="379"/>
      <c r="PUC73" s="379"/>
      <c r="PUD73" s="379"/>
      <c r="PUE73" s="379"/>
      <c r="PUF73" s="379"/>
      <c r="PUG73" s="379"/>
      <c r="PUH73" s="379"/>
      <c r="PUI73" s="379"/>
      <c r="PUJ73" s="379"/>
      <c r="PUK73" s="379"/>
      <c r="PUL73" s="379"/>
      <c r="PUM73" s="379"/>
      <c r="PUN73" s="379"/>
      <c r="PUO73" s="379"/>
      <c r="PUP73" s="379"/>
      <c r="PUQ73" s="379"/>
      <c r="PUR73" s="379"/>
      <c r="PUS73" s="379"/>
      <c r="PUT73" s="379"/>
      <c r="PUU73" s="379"/>
      <c r="PUV73" s="379"/>
      <c r="PUW73" s="379"/>
      <c r="PUX73" s="379"/>
      <c r="PUY73" s="379"/>
      <c r="PUZ73" s="379"/>
      <c r="PVA73" s="379"/>
      <c r="PVB73" s="379"/>
      <c r="PVC73" s="379"/>
      <c r="PVD73" s="379"/>
      <c r="PVE73" s="379"/>
      <c r="PVF73" s="379"/>
      <c r="PVG73" s="379"/>
      <c r="PVH73" s="379"/>
      <c r="PVI73" s="379"/>
      <c r="PVJ73" s="379"/>
      <c r="PVK73" s="379"/>
      <c r="PVL73" s="379"/>
      <c r="PVM73" s="379"/>
      <c r="PVN73" s="379"/>
      <c r="PVO73" s="379"/>
      <c r="PVP73" s="379"/>
      <c r="PVQ73" s="379"/>
      <c r="PVR73" s="379"/>
      <c r="PVS73" s="379"/>
      <c r="PVT73" s="379"/>
      <c r="PVU73" s="379"/>
      <c r="PVV73" s="379"/>
      <c r="PVW73" s="379"/>
      <c r="PVX73" s="379"/>
      <c r="PVY73" s="379"/>
      <c r="PVZ73" s="379"/>
      <c r="PWA73" s="379"/>
      <c r="PWB73" s="379"/>
      <c r="PWC73" s="379"/>
      <c r="PWD73" s="379"/>
      <c r="PWE73" s="379"/>
      <c r="PWF73" s="379"/>
      <c r="PWG73" s="379"/>
      <c r="PWH73" s="379"/>
      <c r="PWI73" s="379"/>
      <c r="PWJ73" s="379"/>
      <c r="PWK73" s="379"/>
      <c r="PWL73" s="379"/>
      <c r="PWM73" s="379"/>
      <c r="PWN73" s="379"/>
      <c r="PWO73" s="379"/>
      <c r="PWP73" s="379"/>
      <c r="PWQ73" s="379"/>
      <c r="PWR73" s="379"/>
      <c r="PWS73" s="379"/>
      <c r="PWT73" s="379"/>
      <c r="PWU73" s="379"/>
      <c r="PWV73" s="379"/>
      <c r="PWW73" s="379"/>
      <c r="PWX73" s="379"/>
      <c r="PWY73" s="379"/>
      <c r="PWZ73" s="379"/>
      <c r="PXA73" s="379"/>
      <c r="PXB73" s="379"/>
      <c r="PXC73" s="379"/>
      <c r="PXD73" s="379"/>
      <c r="PXE73" s="379"/>
      <c r="PXF73" s="379"/>
      <c r="PXG73" s="379"/>
      <c r="PXH73" s="379"/>
      <c r="PXI73" s="379"/>
      <c r="PXJ73" s="379"/>
      <c r="PXK73" s="379"/>
      <c r="PXL73" s="379"/>
      <c r="PXM73" s="379"/>
      <c r="PXN73" s="379"/>
      <c r="PXO73" s="379"/>
      <c r="PXP73" s="379"/>
      <c r="PXQ73" s="379"/>
      <c r="PXR73" s="379"/>
      <c r="PXS73" s="379"/>
      <c r="PXT73" s="379"/>
      <c r="PXU73" s="379"/>
      <c r="PXV73" s="379"/>
      <c r="PXW73" s="379"/>
      <c r="PXX73" s="379"/>
      <c r="PXY73" s="379"/>
      <c r="PXZ73" s="379"/>
      <c r="PYA73" s="379"/>
      <c r="PYB73" s="379"/>
      <c r="PYC73" s="379"/>
      <c r="PYD73" s="379"/>
      <c r="PYE73" s="379"/>
      <c r="PYF73" s="379"/>
      <c r="PYG73" s="379"/>
      <c r="PYH73" s="379"/>
      <c r="PYI73" s="379"/>
      <c r="PYJ73" s="379"/>
      <c r="PYK73" s="379"/>
      <c r="PYL73" s="379"/>
      <c r="PYM73" s="379"/>
      <c r="PYN73" s="379"/>
      <c r="PYO73" s="379"/>
      <c r="PYP73" s="379"/>
      <c r="PYQ73" s="379"/>
      <c r="PYR73" s="379"/>
      <c r="PYS73" s="379"/>
      <c r="PYT73" s="379"/>
      <c r="PYU73" s="379"/>
      <c r="PYV73" s="379"/>
      <c r="PYW73" s="379"/>
      <c r="PYX73" s="379"/>
      <c r="PYY73" s="379"/>
      <c r="PYZ73" s="379"/>
      <c r="PZA73" s="379"/>
      <c r="PZB73" s="379"/>
      <c r="PZC73" s="379"/>
      <c r="PZD73" s="379"/>
      <c r="PZE73" s="379"/>
      <c r="PZF73" s="379"/>
      <c r="PZG73" s="379"/>
      <c r="PZH73" s="379"/>
      <c r="PZI73" s="379"/>
      <c r="PZJ73" s="379"/>
      <c r="PZK73" s="379"/>
      <c r="PZL73" s="379"/>
      <c r="PZM73" s="379"/>
      <c r="PZN73" s="379"/>
      <c r="PZO73" s="379"/>
      <c r="PZP73" s="379"/>
      <c r="PZQ73" s="379"/>
      <c r="PZR73" s="379"/>
      <c r="PZS73" s="379"/>
      <c r="PZT73" s="379"/>
      <c r="PZU73" s="379"/>
      <c r="PZV73" s="379"/>
      <c r="PZW73" s="379"/>
      <c r="PZX73" s="379"/>
      <c r="PZY73" s="379"/>
      <c r="PZZ73" s="379"/>
      <c r="QAA73" s="379"/>
      <c r="QAB73" s="379"/>
      <c r="QAC73" s="379"/>
      <c r="QAD73" s="379"/>
      <c r="QAE73" s="379"/>
      <c r="QAF73" s="379"/>
      <c r="QAG73" s="379"/>
      <c r="QAH73" s="379"/>
      <c r="QAI73" s="379"/>
      <c r="QAJ73" s="379"/>
      <c r="QAK73" s="379"/>
      <c r="QAL73" s="379"/>
      <c r="QAM73" s="379"/>
      <c r="QAN73" s="379"/>
      <c r="QAO73" s="379"/>
      <c r="QAP73" s="379"/>
      <c r="QAQ73" s="379"/>
      <c r="QAR73" s="379"/>
      <c r="QAS73" s="379"/>
      <c r="QAT73" s="379"/>
      <c r="QAU73" s="379"/>
      <c r="QAV73" s="379"/>
      <c r="QAW73" s="379"/>
      <c r="QAX73" s="379"/>
      <c r="QAY73" s="379"/>
      <c r="QAZ73" s="379"/>
      <c r="QBA73" s="379"/>
      <c r="QBB73" s="379"/>
      <c r="QBC73" s="379"/>
      <c r="QBD73" s="379"/>
      <c r="QBE73" s="379"/>
      <c r="QBF73" s="379"/>
      <c r="QBG73" s="379"/>
      <c r="QBH73" s="379"/>
      <c r="QBI73" s="379"/>
      <c r="QBJ73" s="379"/>
      <c r="QBK73" s="379"/>
      <c r="QBL73" s="379"/>
      <c r="QBM73" s="379"/>
      <c r="QBN73" s="379"/>
      <c r="QBO73" s="379"/>
      <c r="QBP73" s="379"/>
      <c r="QBQ73" s="379"/>
      <c r="QBR73" s="379"/>
      <c r="QBS73" s="379"/>
      <c r="QBT73" s="379"/>
      <c r="QBU73" s="379"/>
      <c r="QBV73" s="379"/>
      <c r="QBW73" s="379"/>
      <c r="QBX73" s="379"/>
      <c r="QBY73" s="379"/>
      <c r="QBZ73" s="379"/>
      <c r="QCA73" s="379"/>
      <c r="QCB73" s="379"/>
      <c r="QCC73" s="379"/>
      <c r="QCD73" s="379"/>
      <c r="QCE73" s="379"/>
      <c r="QCF73" s="379"/>
      <c r="QCG73" s="379"/>
      <c r="QCH73" s="379"/>
      <c r="QCI73" s="379"/>
      <c r="QCJ73" s="379"/>
      <c r="QCK73" s="379"/>
      <c r="QCL73" s="379"/>
      <c r="QCM73" s="379"/>
      <c r="QCN73" s="379"/>
      <c r="QCO73" s="379"/>
      <c r="QCP73" s="379"/>
      <c r="QCQ73" s="379"/>
      <c r="QCR73" s="379"/>
      <c r="QCS73" s="379"/>
      <c r="QCT73" s="379"/>
      <c r="QCU73" s="379"/>
      <c r="QCV73" s="379"/>
      <c r="QCW73" s="379"/>
      <c r="QCX73" s="379"/>
      <c r="QCY73" s="379"/>
      <c r="QCZ73" s="379"/>
      <c r="QDA73" s="379"/>
      <c r="QDB73" s="379"/>
      <c r="QDC73" s="379"/>
      <c r="QDD73" s="379"/>
      <c r="QDE73" s="379"/>
      <c r="QDF73" s="379"/>
      <c r="QDG73" s="379"/>
      <c r="QDH73" s="379"/>
      <c r="QDI73" s="379"/>
      <c r="QDJ73" s="379"/>
      <c r="QDK73" s="379"/>
      <c r="QDL73" s="379"/>
      <c r="QDM73" s="379"/>
      <c r="QDN73" s="379"/>
      <c r="QDO73" s="379"/>
      <c r="QDP73" s="379"/>
      <c r="QDQ73" s="379"/>
      <c r="QDR73" s="379"/>
      <c r="QDS73" s="379"/>
      <c r="QDT73" s="379"/>
      <c r="QDU73" s="379"/>
      <c r="QDV73" s="379"/>
      <c r="QDW73" s="379"/>
      <c r="QDX73" s="379"/>
      <c r="QDY73" s="379"/>
      <c r="QDZ73" s="379"/>
      <c r="QEA73" s="379"/>
      <c r="QEB73" s="379"/>
      <c r="QEC73" s="379"/>
      <c r="QED73" s="379"/>
      <c r="QEE73" s="379"/>
      <c r="QEF73" s="379"/>
      <c r="QEG73" s="379"/>
      <c r="QEH73" s="379"/>
      <c r="QEI73" s="379"/>
      <c r="QEJ73" s="379"/>
      <c r="QEK73" s="379"/>
      <c r="QEL73" s="379"/>
      <c r="QEM73" s="379"/>
      <c r="QEN73" s="379"/>
      <c r="QEO73" s="379"/>
      <c r="QEP73" s="379"/>
      <c r="QEQ73" s="379"/>
      <c r="QER73" s="379"/>
      <c r="QES73" s="379"/>
      <c r="QET73" s="379"/>
      <c r="QEU73" s="379"/>
      <c r="QEV73" s="379"/>
      <c r="QEW73" s="379"/>
      <c r="QEX73" s="379"/>
      <c r="QEY73" s="379"/>
      <c r="QEZ73" s="379"/>
      <c r="QFA73" s="379"/>
      <c r="QFB73" s="379"/>
      <c r="QFC73" s="379"/>
      <c r="QFD73" s="379"/>
      <c r="QFE73" s="379"/>
      <c r="QFF73" s="379"/>
      <c r="QFG73" s="379"/>
      <c r="QFH73" s="379"/>
      <c r="QFI73" s="379"/>
      <c r="QFJ73" s="379"/>
      <c r="QFK73" s="379"/>
      <c r="QFL73" s="379"/>
      <c r="QFM73" s="379"/>
      <c r="QFN73" s="379"/>
      <c r="QFO73" s="379"/>
      <c r="QFP73" s="379"/>
      <c r="QFQ73" s="379"/>
      <c r="QFR73" s="379"/>
      <c r="QFS73" s="379"/>
      <c r="QFT73" s="379"/>
      <c r="QFU73" s="379"/>
      <c r="QFV73" s="379"/>
      <c r="QFW73" s="379"/>
      <c r="QFX73" s="379"/>
      <c r="QFY73" s="379"/>
      <c r="QFZ73" s="379"/>
      <c r="QGA73" s="379"/>
      <c r="QGB73" s="379"/>
      <c r="QGC73" s="379"/>
      <c r="QGD73" s="379"/>
      <c r="QGE73" s="379"/>
      <c r="QGF73" s="379"/>
      <c r="QGG73" s="379"/>
      <c r="QGH73" s="379"/>
      <c r="QGI73" s="379"/>
      <c r="QGJ73" s="379"/>
      <c r="QGK73" s="379"/>
      <c r="QGL73" s="379"/>
      <c r="QGM73" s="379"/>
      <c r="QGN73" s="379"/>
      <c r="QGO73" s="379"/>
      <c r="QGP73" s="379"/>
      <c r="QGQ73" s="379"/>
      <c r="QGR73" s="379"/>
      <c r="QGS73" s="379"/>
      <c r="QGT73" s="379"/>
      <c r="QGU73" s="379"/>
      <c r="QGV73" s="379"/>
      <c r="QGW73" s="379"/>
      <c r="QGX73" s="379"/>
      <c r="QGY73" s="379"/>
      <c r="QGZ73" s="379"/>
      <c r="QHA73" s="379"/>
      <c r="QHB73" s="379"/>
      <c r="QHC73" s="379"/>
      <c r="QHD73" s="379"/>
      <c r="QHE73" s="379"/>
      <c r="QHF73" s="379"/>
      <c r="QHG73" s="379"/>
      <c r="QHH73" s="379"/>
      <c r="QHI73" s="379"/>
      <c r="QHJ73" s="379"/>
      <c r="QHK73" s="379"/>
      <c r="QHL73" s="379"/>
      <c r="QHM73" s="379"/>
      <c r="QHN73" s="379"/>
      <c r="QHO73" s="379"/>
      <c r="QHP73" s="379"/>
      <c r="QHQ73" s="379"/>
      <c r="QHR73" s="379"/>
      <c r="QHS73" s="379"/>
      <c r="QHT73" s="379"/>
      <c r="QHU73" s="379"/>
      <c r="QHV73" s="379"/>
      <c r="QHW73" s="379"/>
      <c r="QHX73" s="379"/>
      <c r="QHY73" s="379"/>
      <c r="QHZ73" s="379"/>
      <c r="QIA73" s="379"/>
      <c r="QIB73" s="379"/>
      <c r="QIC73" s="379"/>
      <c r="QID73" s="379"/>
      <c r="QIE73" s="379"/>
      <c r="QIF73" s="379"/>
      <c r="QIG73" s="379"/>
      <c r="QIH73" s="379"/>
      <c r="QII73" s="379"/>
      <c r="QIJ73" s="379"/>
      <c r="QIK73" s="379"/>
      <c r="QIL73" s="379"/>
      <c r="QIM73" s="379"/>
      <c r="QIN73" s="379"/>
      <c r="QIO73" s="379"/>
      <c r="QIP73" s="379"/>
      <c r="QIQ73" s="379"/>
      <c r="QIR73" s="379"/>
      <c r="QIS73" s="379"/>
      <c r="QIT73" s="379"/>
      <c r="QIU73" s="379"/>
      <c r="QIV73" s="379"/>
      <c r="QIW73" s="379"/>
      <c r="QIX73" s="379"/>
      <c r="QIY73" s="379"/>
      <c r="QIZ73" s="379"/>
      <c r="QJA73" s="379"/>
      <c r="QJB73" s="379"/>
      <c r="QJC73" s="379"/>
      <c r="QJD73" s="379"/>
      <c r="QJE73" s="379"/>
      <c r="QJF73" s="379"/>
      <c r="QJG73" s="379"/>
      <c r="QJH73" s="379"/>
      <c r="QJI73" s="379"/>
      <c r="QJJ73" s="379"/>
      <c r="QJK73" s="379"/>
      <c r="QJL73" s="379"/>
      <c r="QJM73" s="379"/>
      <c r="QJN73" s="379"/>
      <c r="QJO73" s="379"/>
      <c r="QJP73" s="379"/>
      <c r="QJQ73" s="379"/>
      <c r="QJR73" s="379"/>
      <c r="QJS73" s="379"/>
      <c r="QJT73" s="379"/>
      <c r="QJU73" s="379"/>
      <c r="QJV73" s="379"/>
      <c r="QJW73" s="379"/>
      <c r="QJX73" s="379"/>
      <c r="QJY73" s="379"/>
      <c r="QJZ73" s="379"/>
      <c r="QKA73" s="379"/>
      <c r="QKB73" s="379"/>
      <c r="QKC73" s="379"/>
      <c r="QKD73" s="379"/>
      <c r="QKE73" s="379"/>
      <c r="QKF73" s="379"/>
      <c r="QKG73" s="379"/>
      <c r="QKH73" s="379"/>
      <c r="QKI73" s="379"/>
      <c r="QKJ73" s="379"/>
      <c r="QKK73" s="379"/>
      <c r="QKL73" s="379"/>
      <c r="QKM73" s="379"/>
      <c r="QKN73" s="379"/>
      <c r="QKO73" s="379"/>
      <c r="QKP73" s="379"/>
      <c r="QKQ73" s="379"/>
      <c r="QKR73" s="379"/>
      <c r="QKS73" s="379"/>
      <c r="QKT73" s="379"/>
      <c r="QKU73" s="379"/>
      <c r="QKV73" s="379"/>
      <c r="QKW73" s="379"/>
      <c r="QKX73" s="379"/>
      <c r="QKY73" s="379"/>
      <c r="QKZ73" s="379"/>
      <c r="QLA73" s="379"/>
      <c r="QLB73" s="379"/>
      <c r="QLC73" s="379"/>
      <c r="QLD73" s="379"/>
      <c r="QLE73" s="379"/>
      <c r="QLF73" s="379"/>
      <c r="QLG73" s="379"/>
      <c r="QLH73" s="379"/>
      <c r="QLI73" s="379"/>
      <c r="QLJ73" s="379"/>
      <c r="QLK73" s="379"/>
      <c r="QLL73" s="379"/>
      <c r="QLM73" s="379"/>
      <c r="QLN73" s="379"/>
      <c r="QLO73" s="379"/>
      <c r="QLP73" s="379"/>
      <c r="QLQ73" s="379"/>
      <c r="QLR73" s="379"/>
      <c r="QLS73" s="379"/>
      <c r="QLT73" s="379"/>
      <c r="QLU73" s="379"/>
      <c r="QLV73" s="379"/>
      <c r="QLW73" s="379"/>
      <c r="QLX73" s="379"/>
      <c r="QLY73" s="379"/>
      <c r="QLZ73" s="379"/>
      <c r="QMA73" s="379"/>
      <c r="QMB73" s="379"/>
      <c r="QMC73" s="379"/>
      <c r="QMD73" s="379"/>
      <c r="QME73" s="379"/>
      <c r="QMF73" s="379"/>
      <c r="QMG73" s="379"/>
      <c r="QMH73" s="379"/>
      <c r="QMI73" s="379"/>
      <c r="QMJ73" s="379"/>
      <c r="QMK73" s="379"/>
      <c r="QML73" s="379"/>
      <c r="QMM73" s="379"/>
      <c r="QMN73" s="379"/>
      <c r="QMO73" s="379"/>
      <c r="QMP73" s="379"/>
      <c r="QMQ73" s="379"/>
      <c r="QMR73" s="379"/>
      <c r="QMS73" s="379"/>
      <c r="QMT73" s="379"/>
      <c r="QMU73" s="379"/>
      <c r="QMV73" s="379"/>
      <c r="QMW73" s="379"/>
      <c r="QMX73" s="379"/>
      <c r="QMY73" s="379"/>
      <c r="QMZ73" s="379"/>
      <c r="QNA73" s="379"/>
      <c r="QNB73" s="379"/>
      <c r="QNC73" s="379"/>
      <c r="QND73" s="379"/>
      <c r="QNE73" s="379"/>
      <c r="QNF73" s="379"/>
      <c r="QNG73" s="379"/>
      <c r="QNH73" s="379"/>
      <c r="QNI73" s="379"/>
      <c r="QNJ73" s="379"/>
      <c r="QNK73" s="379"/>
      <c r="QNL73" s="379"/>
      <c r="QNM73" s="379"/>
      <c r="QNN73" s="379"/>
      <c r="QNO73" s="379"/>
      <c r="QNP73" s="379"/>
      <c r="QNQ73" s="379"/>
      <c r="QNR73" s="379"/>
      <c r="QNS73" s="379"/>
      <c r="QNT73" s="379"/>
      <c r="QNU73" s="379"/>
      <c r="QNV73" s="379"/>
      <c r="QNW73" s="379"/>
      <c r="QNX73" s="379"/>
      <c r="QNY73" s="379"/>
      <c r="QNZ73" s="379"/>
      <c r="QOA73" s="379"/>
      <c r="QOB73" s="379"/>
      <c r="QOC73" s="379"/>
      <c r="QOD73" s="379"/>
      <c r="QOE73" s="379"/>
      <c r="QOF73" s="379"/>
      <c r="QOG73" s="379"/>
      <c r="QOH73" s="379"/>
      <c r="QOI73" s="379"/>
      <c r="QOJ73" s="379"/>
      <c r="QOK73" s="379"/>
      <c r="QOL73" s="379"/>
      <c r="QOM73" s="379"/>
      <c r="QON73" s="379"/>
      <c r="QOO73" s="379"/>
      <c r="QOP73" s="379"/>
      <c r="QOQ73" s="379"/>
      <c r="QOR73" s="379"/>
      <c r="QOS73" s="379"/>
      <c r="QOT73" s="379"/>
      <c r="QOU73" s="379"/>
      <c r="QOV73" s="379"/>
      <c r="QOW73" s="379"/>
      <c r="QOX73" s="379"/>
      <c r="QOY73" s="379"/>
      <c r="QOZ73" s="379"/>
      <c r="QPA73" s="379"/>
      <c r="QPB73" s="379"/>
      <c r="QPC73" s="379"/>
      <c r="QPD73" s="379"/>
      <c r="QPE73" s="379"/>
      <c r="QPF73" s="379"/>
      <c r="QPG73" s="379"/>
      <c r="QPH73" s="379"/>
      <c r="QPI73" s="379"/>
      <c r="QPJ73" s="379"/>
      <c r="QPK73" s="379"/>
      <c r="QPL73" s="379"/>
      <c r="QPM73" s="379"/>
      <c r="QPN73" s="379"/>
      <c r="QPO73" s="379"/>
      <c r="QPP73" s="379"/>
      <c r="QPQ73" s="379"/>
      <c r="QPR73" s="379"/>
      <c r="QPS73" s="379"/>
      <c r="QPT73" s="379"/>
      <c r="QPU73" s="379"/>
      <c r="QPV73" s="379"/>
      <c r="QPW73" s="379"/>
      <c r="QPX73" s="379"/>
      <c r="QPY73" s="379"/>
      <c r="QPZ73" s="379"/>
      <c r="QQA73" s="379"/>
      <c r="QQB73" s="379"/>
      <c r="QQC73" s="379"/>
      <c r="QQD73" s="379"/>
      <c r="QQE73" s="379"/>
      <c r="QQF73" s="379"/>
      <c r="QQG73" s="379"/>
      <c r="QQH73" s="379"/>
      <c r="QQI73" s="379"/>
      <c r="QQJ73" s="379"/>
      <c r="QQK73" s="379"/>
      <c r="QQL73" s="379"/>
      <c r="QQM73" s="379"/>
      <c r="QQN73" s="379"/>
      <c r="QQO73" s="379"/>
      <c r="QQP73" s="379"/>
      <c r="QQQ73" s="379"/>
      <c r="QQR73" s="379"/>
      <c r="QQS73" s="379"/>
      <c r="QQT73" s="379"/>
      <c r="QQU73" s="379"/>
      <c r="QQV73" s="379"/>
      <c r="QQW73" s="379"/>
      <c r="QQX73" s="379"/>
      <c r="QQY73" s="379"/>
      <c r="QQZ73" s="379"/>
      <c r="QRA73" s="379"/>
      <c r="QRB73" s="379"/>
      <c r="QRC73" s="379"/>
      <c r="QRD73" s="379"/>
      <c r="QRE73" s="379"/>
      <c r="QRF73" s="379"/>
      <c r="QRG73" s="379"/>
      <c r="QRH73" s="379"/>
      <c r="QRI73" s="379"/>
      <c r="QRJ73" s="379"/>
      <c r="QRK73" s="379"/>
      <c r="QRL73" s="379"/>
      <c r="QRM73" s="379"/>
      <c r="QRN73" s="379"/>
      <c r="QRO73" s="379"/>
      <c r="QRP73" s="379"/>
      <c r="QRQ73" s="379"/>
      <c r="QRR73" s="379"/>
      <c r="QRS73" s="379"/>
      <c r="QRT73" s="379"/>
      <c r="QRU73" s="379"/>
      <c r="QRV73" s="379"/>
      <c r="QRW73" s="379"/>
      <c r="QRX73" s="379"/>
      <c r="QRY73" s="379"/>
      <c r="QRZ73" s="379"/>
      <c r="QSA73" s="379"/>
      <c r="QSB73" s="379"/>
      <c r="QSC73" s="379"/>
      <c r="QSD73" s="379"/>
      <c r="QSE73" s="379"/>
      <c r="QSF73" s="379"/>
      <c r="QSG73" s="379"/>
      <c r="QSH73" s="379"/>
      <c r="QSI73" s="379"/>
      <c r="QSJ73" s="379"/>
      <c r="QSK73" s="379"/>
      <c r="QSL73" s="379"/>
      <c r="QSM73" s="379"/>
      <c r="QSN73" s="379"/>
      <c r="QSO73" s="379"/>
      <c r="QSP73" s="379"/>
      <c r="QSQ73" s="379"/>
      <c r="QSR73" s="379"/>
      <c r="QSS73" s="379"/>
      <c r="QST73" s="379"/>
      <c r="QSU73" s="379"/>
      <c r="QSV73" s="379"/>
      <c r="QSW73" s="379"/>
      <c r="QSX73" s="379"/>
      <c r="QSY73" s="379"/>
      <c r="QSZ73" s="379"/>
      <c r="QTA73" s="379"/>
      <c r="QTB73" s="379"/>
      <c r="QTC73" s="379"/>
      <c r="QTD73" s="379"/>
      <c r="QTE73" s="379"/>
      <c r="QTF73" s="379"/>
      <c r="QTG73" s="379"/>
      <c r="QTH73" s="379"/>
      <c r="QTI73" s="379"/>
      <c r="QTJ73" s="379"/>
      <c r="QTK73" s="379"/>
      <c r="QTL73" s="379"/>
      <c r="QTM73" s="379"/>
      <c r="QTN73" s="379"/>
      <c r="QTO73" s="379"/>
      <c r="QTP73" s="379"/>
      <c r="QTQ73" s="379"/>
      <c r="QTR73" s="379"/>
      <c r="QTS73" s="379"/>
      <c r="QTT73" s="379"/>
      <c r="QTU73" s="379"/>
      <c r="QTV73" s="379"/>
      <c r="QTW73" s="379"/>
      <c r="QTX73" s="379"/>
      <c r="QTY73" s="379"/>
      <c r="QTZ73" s="379"/>
      <c r="QUA73" s="379"/>
      <c r="QUB73" s="379"/>
      <c r="QUC73" s="379"/>
      <c r="QUD73" s="379"/>
      <c r="QUE73" s="379"/>
      <c r="QUF73" s="379"/>
      <c r="QUG73" s="379"/>
      <c r="QUH73" s="379"/>
      <c r="QUI73" s="379"/>
      <c r="QUJ73" s="379"/>
      <c r="QUK73" s="379"/>
      <c r="QUL73" s="379"/>
      <c r="QUM73" s="379"/>
      <c r="QUN73" s="379"/>
      <c r="QUO73" s="379"/>
      <c r="QUP73" s="379"/>
      <c r="QUQ73" s="379"/>
      <c r="QUR73" s="379"/>
      <c r="QUS73" s="379"/>
      <c r="QUT73" s="379"/>
      <c r="QUU73" s="379"/>
      <c r="QUV73" s="379"/>
      <c r="QUW73" s="379"/>
      <c r="QUX73" s="379"/>
      <c r="QUY73" s="379"/>
      <c r="QUZ73" s="379"/>
      <c r="QVA73" s="379"/>
      <c r="QVB73" s="379"/>
      <c r="QVC73" s="379"/>
      <c r="QVD73" s="379"/>
      <c r="QVE73" s="379"/>
      <c r="QVF73" s="379"/>
      <c r="QVG73" s="379"/>
      <c r="QVH73" s="379"/>
      <c r="QVI73" s="379"/>
      <c r="QVJ73" s="379"/>
      <c r="QVK73" s="379"/>
      <c r="QVL73" s="379"/>
      <c r="QVM73" s="379"/>
      <c r="QVN73" s="379"/>
      <c r="QVO73" s="379"/>
      <c r="QVP73" s="379"/>
      <c r="QVQ73" s="379"/>
      <c r="QVR73" s="379"/>
      <c r="QVS73" s="379"/>
      <c r="QVT73" s="379"/>
      <c r="QVU73" s="379"/>
      <c r="QVV73" s="379"/>
      <c r="QVW73" s="379"/>
      <c r="QVX73" s="379"/>
      <c r="QVY73" s="379"/>
      <c r="QVZ73" s="379"/>
      <c r="QWA73" s="379"/>
      <c r="QWB73" s="379"/>
      <c r="QWC73" s="379"/>
      <c r="QWD73" s="379"/>
      <c r="QWE73" s="379"/>
      <c r="QWF73" s="379"/>
      <c r="QWG73" s="379"/>
      <c r="QWH73" s="379"/>
      <c r="QWI73" s="379"/>
      <c r="QWJ73" s="379"/>
      <c r="QWK73" s="379"/>
      <c r="QWL73" s="379"/>
      <c r="QWM73" s="379"/>
      <c r="QWN73" s="379"/>
      <c r="QWO73" s="379"/>
      <c r="QWP73" s="379"/>
      <c r="QWQ73" s="379"/>
      <c r="QWR73" s="379"/>
      <c r="QWS73" s="379"/>
      <c r="QWT73" s="379"/>
      <c r="QWU73" s="379"/>
      <c r="QWV73" s="379"/>
      <c r="QWW73" s="379"/>
      <c r="QWX73" s="379"/>
      <c r="QWY73" s="379"/>
      <c r="QWZ73" s="379"/>
      <c r="QXA73" s="379"/>
      <c r="QXB73" s="379"/>
      <c r="QXC73" s="379"/>
      <c r="QXD73" s="379"/>
      <c r="QXE73" s="379"/>
      <c r="QXF73" s="379"/>
      <c r="QXG73" s="379"/>
      <c r="QXH73" s="379"/>
      <c r="QXI73" s="379"/>
      <c r="QXJ73" s="379"/>
      <c r="QXK73" s="379"/>
      <c r="QXL73" s="379"/>
      <c r="QXM73" s="379"/>
      <c r="QXN73" s="379"/>
      <c r="QXO73" s="379"/>
      <c r="QXP73" s="379"/>
      <c r="QXQ73" s="379"/>
      <c r="QXR73" s="379"/>
      <c r="QXS73" s="379"/>
      <c r="QXT73" s="379"/>
      <c r="QXU73" s="379"/>
      <c r="QXV73" s="379"/>
      <c r="QXW73" s="379"/>
      <c r="QXX73" s="379"/>
      <c r="QXY73" s="379"/>
      <c r="QXZ73" s="379"/>
      <c r="QYA73" s="379"/>
      <c r="QYB73" s="379"/>
      <c r="QYC73" s="379"/>
      <c r="QYD73" s="379"/>
      <c r="QYE73" s="379"/>
      <c r="QYF73" s="379"/>
      <c r="QYG73" s="379"/>
      <c r="QYH73" s="379"/>
      <c r="QYI73" s="379"/>
      <c r="QYJ73" s="379"/>
      <c r="QYK73" s="379"/>
      <c r="QYL73" s="379"/>
      <c r="QYM73" s="379"/>
      <c r="QYN73" s="379"/>
      <c r="QYO73" s="379"/>
      <c r="QYP73" s="379"/>
      <c r="QYQ73" s="379"/>
      <c r="QYR73" s="379"/>
      <c r="QYS73" s="379"/>
      <c r="QYT73" s="379"/>
      <c r="QYU73" s="379"/>
      <c r="QYV73" s="379"/>
      <c r="QYW73" s="379"/>
      <c r="QYX73" s="379"/>
      <c r="QYY73" s="379"/>
      <c r="QYZ73" s="379"/>
      <c r="QZA73" s="379"/>
      <c r="QZB73" s="379"/>
      <c r="QZC73" s="379"/>
      <c r="QZD73" s="379"/>
      <c r="QZE73" s="379"/>
      <c r="QZF73" s="379"/>
      <c r="QZG73" s="379"/>
      <c r="QZH73" s="379"/>
      <c r="QZI73" s="379"/>
      <c r="QZJ73" s="379"/>
      <c r="QZK73" s="379"/>
      <c r="QZL73" s="379"/>
      <c r="QZM73" s="379"/>
      <c r="QZN73" s="379"/>
      <c r="QZO73" s="379"/>
      <c r="QZP73" s="379"/>
      <c r="QZQ73" s="379"/>
      <c r="QZR73" s="379"/>
      <c r="QZS73" s="379"/>
      <c r="QZT73" s="379"/>
      <c r="QZU73" s="379"/>
      <c r="QZV73" s="379"/>
      <c r="QZW73" s="379"/>
      <c r="QZX73" s="379"/>
      <c r="QZY73" s="379"/>
      <c r="QZZ73" s="379"/>
      <c r="RAA73" s="379"/>
      <c r="RAB73" s="379"/>
      <c r="RAC73" s="379"/>
      <c r="RAD73" s="379"/>
      <c r="RAE73" s="379"/>
      <c r="RAF73" s="379"/>
      <c r="RAG73" s="379"/>
      <c r="RAH73" s="379"/>
      <c r="RAI73" s="379"/>
      <c r="RAJ73" s="379"/>
      <c r="RAK73" s="379"/>
      <c r="RAL73" s="379"/>
      <c r="RAM73" s="379"/>
      <c r="RAN73" s="379"/>
      <c r="RAO73" s="379"/>
      <c r="RAP73" s="379"/>
      <c r="RAQ73" s="379"/>
      <c r="RAR73" s="379"/>
      <c r="RAS73" s="379"/>
      <c r="RAT73" s="379"/>
      <c r="RAU73" s="379"/>
      <c r="RAV73" s="379"/>
      <c r="RAW73" s="379"/>
      <c r="RAX73" s="379"/>
      <c r="RAY73" s="379"/>
      <c r="RAZ73" s="379"/>
      <c r="RBA73" s="379"/>
      <c r="RBB73" s="379"/>
      <c r="RBC73" s="379"/>
      <c r="RBD73" s="379"/>
      <c r="RBE73" s="379"/>
      <c r="RBF73" s="379"/>
      <c r="RBG73" s="379"/>
      <c r="RBH73" s="379"/>
      <c r="RBI73" s="379"/>
      <c r="RBJ73" s="379"/>
      <c r="RBK73" s="379"/>
      <c r="RBL73" s="379"/>
      <c r="RBM73" s="379"/>
      <c r="RBN73" s="379"/>
      <c r="RBO73" s="379"/>
      <c r="RBP73" s="379"/>
      <c r="RBQ73" s="379"/>
      <c r="RBR73" s="379"/>
      <c r="RBS73" s="379"/>
      <c r="RBT73" s="379"/>
      <c r="RBU73" s="379"/>
      <c r="RBV73" s="379"/>
      <c r="RBW73" s="379"/>
      <c r="RBX73" s="379"/>
      <c r="RBY73" s="379"/>
      <c r="RBZ73" s="379"/>
      <c r="RCA73" s="379"/>
      <c r="RCB73" s="379"/>
      <c r="RCC73" s="379"/>
      <c r="RCD73" s="379"/>
      <c r="RCE73" s="379"/>
      <c r="RCF73" s="379"/>
      <c r="RCG73" s="379"/>
      <c r="RCH73" s="379"/>
      <c r="RCI73" s="379"/>
      <c r="RCJ73" s="379"/>
      <c r="RCK73" s="379"/>
      <c r="RCL73" s="379"/>
      <c r="RCM73" s="379"/>
      <c r="RCN73" s="379"/>
      <c r="RCO73" s="379"/>
      <c r="RCP73" s="379"/>
      <c r="RCQ73" s="379"/>
      <c r="RCR73" s="379"/>
      <c r="RCS73" s="379"/>
      <c r="RCT73" s="379"/>
      <c r="RCU73" s="379"/>
      <c r="RCV73" s="379"/>
      <c r="RCW73" s="379"/>
      <c r="RCX73" s="379"/>
      <c r="RCY73" s="379"/>
      <c r="RCZ73" s="379"/>
      <c r="RDA73" s="379"/>
      <c r="RDB73" s="379"/>
      <c r="RDC73" s="379"/>
      <c r="RDD73" s="379"/>
      <c r="RDE73" s="379"/>
      <c r="RDF73" s="379"/>
      <c r="RDG73" s="379"/>
      <c r="RDH73" s="379"/>
      <c r="RDI73" s="379"/>
      <c r="RDJ73" s="379"/>
      <c r="RDK73" s="379"/>
      <c r="RDL73" s="379"/>
      <c r="RDM73" s="379"/>
      <c r="RDN73" s="379"/>
      <c r="RDO73" s="379"/>
      <c r="RDP73" s="379"/>
      <c r="RDQ73" s="379"/>
      <c r="RDR73" s="379"/>
      <c r="RDS73" s="379"/>
      <c r="RDT73" s="379"/>
      <c r="RDU73" s="379"/>
      <c r="RDV73" s="379"/>
      <c r="RDW73" s="379"/>
      <c r="RDX73" s="379"/>
      <c r="RDY73" s="379"/>
      <c r="RDZ73" s="379"/>
      <c r="REA73" s="379"/>
      <c r="REB73" s="379"/>
      <c r="REC73" s="379"/>
      <c r="RED73" s="379"/>
      <c r="REE73" s="379"/>
      <c r="REF73" s="379"/>
      <c r="REG73" s="379"/>
      <c r="REH73" s="379"/>
      <c r="REI73" s="379"/>
      <c r="REJ73" s="379"/>
      <c r="REK73" s="379"/>
      <c r="REL73" s="379"/>
      <c r="REM73" s="379"/>
      <c r="REN73" s="379"/>
      <c r="REO73" s="379"/>
      <c r="REP73" s="379"/>
      <c r="REQ73" s="379"/>
      <c r="RER73" s="379"/>
      <c r="RES73" s="379"/>
      <c r="RET73" s="379"/>
      <c r="REU73" s="379"/>
      <c r="REV73" s="379"/>
      <c r="REW73" s="379"/>
      <c r="REX73" s="379"/>
      <c r="REY73" s="379"/>
      <c r="REZ73" s="379"/>
      <c r="RFA73" s="379"/>
      <c r="RFB73" s="379"/>
      <c r="RFC73" s="379"/>
      <c r="RFD73" s="379"/>
      <c r="RFE73" s="379"/>
      <c r="RFF73" s="379"/>
      <c r="RFG73" s="379"/>
      <c r="RFH73" s="379"/>
      <c r="RFI73" s="379"/>
      <c r="RFJ73" s="379"/>
      <c r="RFK73" s="379"/>
      <c r="RFL73" s="379"/>
      <c r="RFM73" s="379"/>
      <c r="RFN73" s="379"/>
      <c r="RFO73" s="379"/>
      <c r="RFP73" s="379"/>
      <c r="RFQ73" s="379"/>
      <c r="RFR73" s="379"/>
      <c r="RFS73" s="379"/>
      <c r="RFT73" s="379"/>
      <c r="RFU73" s="379"/>
      <c r="RFV73" s="379"/>
      <c r="RFW73" s="379"/>
      <c r="RFX73" s="379"/>
      <c r="RFY73" s="379"/>
      <c r="RFZ73" s="379"/>
      <c r="RGA73" s="379"/>
      <c r="RGB73" s="379"/>
      <c r="RGC73" s="379"/>
      <c r="RGD73" s="379"/>
      <c r="RGE73" s="379"/>
      <c r="RGF73" s="379"/>
      <c r="RGG73" s="379"/>
      <c r="RGH73" s="379"/>
      <c r="RGI73" s="379"/>
      <c r="RGJ73" s="379"/>
      <c r="RGK73" s="379"/>
      <c r="RGL73" s="379"/>
      <c r="RGM73" s="379"/>
      <c r="RGN73" s="379"/>
      <c r="RGO73" s="379"/>
      <c r="RGP73" s="379"/>
      <c r="RGQ73" s="379"/>
      <c r="RGR73" s="379"/>
      <c r="RGS73" s="379"/>
      <c r="RGT73" s="379"/>
      <c r="RGU73" s="379"/>
      <c r="RGV73" s="379"/>
      <c r="RGW73" s="379"/>
      <c r="RGX73" s="379"/>
      <c r="RGY73" s="379"/>
      <c r="RGZ73" s="379"/>
      <c r="RHA73" s="379"/>
      <c r="RHB73" s="379"/>
      <c r="RHC73" s="379"/>
      <c r="RHD73" s="379"/>
      <c r="RHE73" s="379"/>
      <c r="RHF73" s="379"/>
      <c r="RHG73" s="379"/>
      <c r="RHH73" s="379"/>
      <c r="RHI73" s="379"/>
      <c r="RHJ73" s="379"/>
      <c r="RHK73" s="379"/>
      <c r="RHL73" s="379"/>
      <c r="RHM73" s="379"/>
      <c r="RHN73" s="379"/>
      <c r="RHO73" s="379"/>
      <c r="RHP73" s="379"/>
      <c r="RHQ73" s="379"/>
      <c r="RHR73" s="379"/>
      <c r="RHS73" s="379"/>
      <c r="RHT73" s="379"/>
      <c r="RHU73" s="379"/>
      <c r="RHV73" s="379"/>
      <c r="RHW73" s="379"/>
      <c r="RHX73" s="379"/>
      <c r="RHY73" s="379"/>
      <c r="RHZ73" s="379"/>
      <c r="RIA73" s="379"/>
      <c r="RIB73" s="379"/>
      <c r="RIC73" s="379"/>
      <c r="RID73" s="379"/>
      <c r="RIE73" s="379"/>
      <c r="RIF73" s="379"/>
      <c r="RIG73" s="379"/>
      <c r="RIH73" s="379"/>
      <c r="RII73" s="379"/>
      <c r="RIJ73" s="379"/>
      <c r="RIK73" s="379"/>
      <c r="RIL73" s="379"/>
      <c r="RIM73" s="379"/>
      <c r="RIN73" s="379"/>
      <c r="RIO73" s="379"/>
      <c r="RIP73" s="379"/>
      <c r="RIQ73" s="379"/>
      <c r="RIR73" s="379"/>
      <c r="RIS73" s="379"/>
      <c r="RIT73" s="379"/>
      <c r="RIU73" s="379"/>
      <c r="RIV73" s="379"/>
      <c r="RIW73" s="379"/>
      <c r="RIX73" s="379"/>
      <c r="RIY73" s="379"/>
      <c r="RIZ73" s="379"/>
      <c r="RJA73" s="379"/>
      <c r="RJB73" s="379"/>
      <c r="RJC73" s="379"/>
      <c r="RJD73" s="379"/>
      <c r="RJE73" s="379"/>
      <c r="RJF73" s="379"/>
      <c r="RJG73" s="379"/>
      <c r="RJH73" s="379"/>
      <c r="RJI73" s="379"/>
      <c r="RJJ73" s="379"/>
      <c r="RJK73" s="379"/>
      <c r="RJL73" s="379"/>
      <c r="RJM73" s="379"/>
      <c r="RJN73" s="379"/>
      <c r="RJO73" s="379"/>
      <c r="RJP73" s="379"/>
      <c r="RJQ73" s="379"/>
      <c r="RJR73" s="379"/>
      <c r="RJS73" s="379"/>
      <c r="RJT73" s="379"/>
      <c r="RJU73" s="379"/>
      <c r="RJV73" s="379"/>
      <c r="RJW73" s="379"/>
      <c r="RJX73" s="379"/>
      <c r="RJY73" s="379"/>
      <c r="RJZ73" s="379"/>
      <c r="RKA73" s="379"/>
      <c r="RKB73" s="379"/>
      <c r="RKC73" s="379"/>
      <c r="RKD73" s="379"/>
      <c r="RKE73" s="379"/>
      <c r="RKF73" s="379"/>
      <c r="RKG73" s="379"/>
      <c r="RKH73" s="379"/>
      <c r="RKI73" s="379"/>
      <c r="RKJ73" s="379"/>
      <c r="RKK73" s="379"/>
      <c r="RKL73" s="379"/>
      <c r="RKM73" s="379"/>
      <c r="RKN73" s="379"/>
      <c r="RKO73" s="379"/>
      <c r="RKP73" s="379"/>
      <c r="RKQ73" s="379"/>
      <c r="RKR73" s="379"/>
      <c r="RKS73" s="379"/>
      <c r="RKT73" s="379"/>
      <c r="RKU73" s="379"/>
      <c r="RKV73" s="379"/>
      <c r="RKW73" s="379"/>
      <c r="RKX73" s="379"/>
      <c r="RKY73" s="379"/>
      <c r="RKZ73" s="379"/>
      <c r="RLA73" s="379"/>
      <c r="RLB73" s="379"/>
      <c r="RLC73" s="379"/>
      <c r="RLD73" s="379"/>
      <c r="RLE73" s="379"/>
      <c r="RLF73" s="379"/>
      <c r="RLG73" s="379"/>
      <c r="RLH73" s="379"/>
      <c r="RLI73" s="379"/>
      <c r="RLJ73" s="379"/>
      <c r="RLK73" s="379"/>
      <c r="RLL73" s="379"/>
      <c r="RLM73" s="379"/>
      <c r="RLN73" s="379"/>
      <c r="RLO73" s="379"/>
      <c r="RLP73" s="379"/>
      <c r="RLQ73" s="379"/>
      <c r="RLR73" s="379"/>
      <c r="RLS73" s="379"/>
      <c r="RLT73" s="379"/>
      <c r="RLU73" s="379"/>
      <c r="RLV73" s="379"/>
      <c r="RLW73" s="379"/>
      <c r="RLX73" s="379"/>
      <c r="RLY73" s="379"/>
      <c r="RLZ73" s="379"/>
      <c r="RMA73" s="379"/>
      <c r="RMB73" s="379"/>
      <c r="RMC73" s="379"/>
      <c r="RMD73" s="379"/>
      <c r="RME73" s="379"/>
      <c r="RMF73" s="379"/>
      <c r="RMG73" s="379"/>
      <c r="RMH73" s="379"/>
      <c r="RMI73" s="379"/>
      <c r="RMJ73" s="379"/>
      <c r="RMK73" s="379"/>
      <c r="RML73" s="379"/>
      <c r="RMM73" s="379"/>
      <c r="RMN73" s="379"/>
      <c r="RMO73" s="379"/>
      <c r="RMP73" s="379"/>
      <c r="RMQ73" s="379"/>
      <c r="RMR73" s="379"/>
      <c r="RMS73" s="379"/>
      <c r="RMT73" s="379"/>
      <c r="RMU73" s="379"/>
      <c r="RMV73" s="379"/>
      <c r="RMW73" s="379"/>
      <c r="RMX73" s="379"/>
      <c r="RMY73" s="379"/>
      <c r="RMZ73" s="379"/>
      <c r="RNA73" s="379"/>
      <c r="RNB73" s="379"/>
      <c r="RNC73" s="379"/>
      <c r="RND73" s="379"/>
      <c r="RNE73" s="379"/>
      <c r="RNF73" s="379"/>
      <c r="RNG73" s="379"/>
      <c r="RNH73" s="379"/>
      <c r="RNI73" s="379"/>
      <c r="RNJ73" s="379"/>
      <c r="RNK73" s="379"/>
      <c r="RNL73" s="379"/>
      <c r="RNM73" s="379"/>
      <c r="RNN73" s="379"/>
      <c r="RNO73" s="379"/>
      <c r="RNP73" s="379"/>
      <c r="RNQ73" s="379"/>
      <c r="RNR73" s="379"/>
      <c r="RNS73" s="379"/>
      <c r="RNT73" s="379"/>
      <c r="RNU73" s="379"/>
      <c r="RNV73" s="379"/>
      <c r="RNW73" s="379"/>
      <c r="RNX73" s="379"/>
      <c r="RNY73" s="379"/>
      <c r="RNZ73" s="379"/>
      <c r="ROA73" s="379"/>
      <c r="ROB73" s="379"/>
      <c r="ROC73" s="379"/>
      <c r="ROD73" s="379"/>
      <c r="ROE73" s="379"/>
      <c r="ROF73" s="379"/>
      <c r="ROG73" s="379"/>
      <c r="ROH73" s="379"/>
      <c r="ROI73" s="379"/>
      <c r="ROJ73" s="379"/>
      <c r="ROK73" s="379"/>
      <c r="ROL73" s="379"/>
      <c r="ROM73" s="379"/>
      <c r="RON73" s="379"/>
      <c r="ROO73" s="379"/>
      <c r="ROP73" s="379"/>
      <c r="ROQ73" s="379"/>
      <c r="ROR73" s="379"/>
      <c r="ROS73" s="379"/>
      <c r="ROT73" s="379"/>
      <c r="ROU73" s="379"/>
      <c r="ROV73" s="379"/>
      <c r="ROW73" s="379"/>
      <c r="ROX73" s="379"/>
      <c r="ROY73" s="379"/>
      <c r="ROZ73" s="379"/>
      <c r="RPA73" s="379"/>
      <c r="RPB73" s="379"/>
      <c r="RPC73" s="379"/>
      <c r="RPD73" s="379"/>
      <c r="RPE73" s="379"/>
      <c r="RPF73" s="379"/>
      <c r="RPG73" s="379"/>
      <c r="RPH73" s="379"/>
      <c r="RPI73" s="379"/>
      <c r="RPJ73" s="379"/>
      <c r="RPK73" s="379"/>
      <c r="RPL73" s="379"/>
      <c r="RPM73" s="379"/>
      <c r="RPN73" s="379"/>
      <c r="RPO73" s="379"/>
      <c r="RPP73" s="379"/>
      <c r="RPQ73" s="379"/>
      <c r="RPR73" s="379"/>
      <c r="RPS73" s="379"/>
      <c r="RPT73" s="379"/>
      <c r="RPU73" s="379"/>
      <c r="RPV73" s="379"/>
      <c r="RPW73" s="379"/>
      <c r="RPX73" s="379"/>
      <c r="RPY73" s="379"/>
      <c r="RPZ73" s="379"/>
      <c r="RQA73" s="379"/>
      <c r="RQB73" s="379"/>
      <c r="RQC73" s="379"/>
      <c r="RQD73" s="379"/>
      <c r="RQE73" s="379"/>
      <c r="RQF73" s="379"/>
      <c r="RQG73" s="379"/>
      <c r="RQH73" s="379"/>
      <c r="RQI73" s="379"/>
      <c r="RQJ73" s="379"/>
      <c r="RQK73" s="379"/>
      <c r="RQL73" s="379"/>
      <c r="RQM73" s="379"/>
      <c r="RQN73" s="379"/>
      <c r="RQO73" s="379"/>
      <c r="RQP73" s="379"/>
      <c r="RQQ73" s="379"/>
      <c r="RQR73" s="379"/>
      <c r="RQS73" s="379"/>
      <c r="RQT73" s="379"/>
      <c r="RQU73" s="379"/>
      <c r="RQV73" s="379"/>
      <c r="RQW73" s="379"/>
      <c r="RQX73" s="379"/>
      <c r="RQY73" s="379"/>
      <c r="RQZ73" s="379"/>
      <c r="RRA73" s="379"/>
      <c r="RRB73" s="379"/>
      <c r="RRC73" s="379"/>
      <c r="RRD73" s="379"/>
      <c r="RRE73" s="379"/>
      <c r="RRF73" s="379"/>
      <c r="RRG73" s="379"/>
      <c r="RRH73" s="379"/>
      <c r="RRI73" s="379"/>
      <c r="RRJ73" s="379"/>
      <c r="RRK73" s="379"/>
      <c r="RRL73" s="379"/>
      <c r="RRM73" s="379"/>
      <c r="RRN73" s="379"/>
      <c r="RRO73" s="379"/>
      <c r="RRP73" s="379"/>
      <c r="RRQ73" s="379"/>
      <c r="RRR73" s="379"/>
      <c r="RRS73" s="379"/>
      <c r="RRT73" s="379"/>
      <c r="RRU73" s="379"/>
      <c r="RRV73" s="379"/>
      <c r="RRW73" s="379"/>
      <c r="RRX73" s="379"/>
      <c r="RRY73" s="379"/>
      <c r="RRZ73" s="379"/>
      <c r="RSA73" s="379"/>
      <c r="RSB73" s="379"/>
      <c r="RSC73" s="379"/>
      <c r="RSD73" s="379"/>
      <c r="RSE73" s="379"/>
      <c r="RSF73" s="379"/>
      <c r="RSG73" s="379"/>
      <c r="RSH73" s="379"/>
      <c r="RSI73" s="379"/>
      <c r="RSJ73" s="379"/>
      <c r="RSK73" s="379"/>
      <c r="RSL73" s="379"/>
      <c r="RSM73" s="379"/>
      <c r="RSN73" s="379"/>
      <c r="RSO73" s="379"/>
      <c r="RSP73" s="379"/>
      <c r="RSQ73" s="379"/>
      <c r="RSR73" s="379"/>
      <c r="RSS73" s="379"/>
      <c r="RST73" s="379"/>
      <c r="RSU73" s="379"/>
      <c r="RSV73" s="379"/>
      <c r="RSW73" s="379"/>
      <c r="RSX73" s="379"/>
      <c r="RSY73" s="379"/>
      <c r="RSZ73" s="379"/>
      <c r="RTA73" s="379"/>
      <c r="RTB73" s="379"/>
      <c r="RTC73" s="379"/>
      <c r="RTD73" s="379"/>
      <c r="RTE73" s="379"/>
      <c r="RTF73" s="379"/>
      <c r="RTG73" s="379"/>
      <c r="RTH73" s="379"/>
      <c r="RTI73" s="379"/>
      <c r="RTJ73" s="379"/>
      <c r="RTK73" s="379"/>
      <c r="RTL73" s="379"/>
      <c r="RTM73" s="379"/>
      <c r="RTN73" s="379"/>
      <c r="RTO73" s="379"/>
      <c r="RTP73" s="379"/>
      <c r="RTQ73" s="379"/>
      <c r="RTR73" s="379"/>
      <c r="RTS73" s="379"/>
      <c r="RTT73" s="379"/>
      <c r="RTU73" s="379"/>
      <c r="RTV73" s="379"/>
      <c r="RTW73" s="379"/>
      <c r="RTX73" s="379"/>
      <c r="RTY73" s="379"/>
      <c r="RTZ73" s="379"/>
      <c r="RUA73" s="379"/>
      <c r="RUB73" s="379"/>
      <c r="RUC73" s="379"/>
      <c r="RUD73" s="379"/>
      <c r="RUE73" s="379"/>
      <c r="RUF73" s="379"/>
      <c r="RUG73" s="379"/>
      <c r="RUH73" s="379"/>
      <c r="RUI73" s="379"/>
      <c r="RUJ73" s="379"/>
      <c r="RUK73" s="379"/>
      <c r="RUL73" s="379"/>
      <c r="RUM73" s="379"/>
      <c r="RUN73" s="379"/>
      <c r="RUO73" s="379"/>
      <c r="RUP73" s="379"/>
      <c r="RUQ73" s="379"/>
      <c r="RUR73" s="379"/>
      <c r="RUS73" s="379"/>
      <c r="RUT73" s="379"/>
      <c r="RUU73" s="379"/>
      <c r="RUV73" s="379"/>
      <c r="RUW73" s="379"/>
      <c r="RUX73" s="379"/>
      <c r="RUY73" s="379"/>
      <c r="RUZ73" s="379"/>
      <c r="RVA73" s="379"/>
      <c r="RVB73" s="379"/>
      <c r="RVC73" s="379"/>
      <c r="RVD73" s="379"/>
      <c r="RVE73" s="379"/>
      <c r="RVF73" s="379"/>
      <c r="RVG73" s="379"/>
      <c r="RVH73" s="379"/>
      <c r="RVI73" s="379"/>
      <c r="RVJ73" s="379"/>
      <c r="RVK73" s="379"/>
      <c r="RVL73" s="379"/>
      <c r="RVM73" s="379"/>
      <c r="RVN73" s="379"/>
      <c r="RVO73" s="379"/>
      <c r="RVP73" s="379"/>
      <c r="RVQ73" s="379"/>
      <c r="RVR73" s="379"/>
      <c r="RVS73" s="379"/>
      <c r="RVT73" s="379"/>
      <c r="RVU73" s="379"/>
      <c r="RVV73" s="379"/>
      <c r="RVW73" s="379"/>
      <c r="RVX73" s="379"/>
      <c r="RVY73" s="379"/>
      <c r="RVZ73" s="379"/>
      <c r="RWA73" s="379"/>
      <c r="RWB73" s="379"/>
      <c r="RWC73" s="379"/>
      <c r="RWD73" s="379"/>
      <c r="RWE73" s="379"/>
      <c r="RWF73" s="379"/>
      <c r="RWG73" s="379"/>
      <c r="RWH73" s="379"/>
      <c r="RWI73" s="379"/>
      <c r="RWJ73" s="379"/>
      <c r="RWK73" s="379"/>
      <c r="RWL73" s="379"/>
      <c r="RWM73" s="379"/>
      <c r="RWN73" s="379"/>
      <c r="RWO73" s="379"/>
      <c r="RWP73" s="379"/>
      <c r="RWQ73" s="379"/>
      <c r="RWR73" s="379"/>
      <c r="RWS73" s="379"/>
      <c r="RWT73" s="379"/>
      <c r="RWU73" s="379"/>
      <c r="RWV73" s="379"/>
      <c r="RWW73" s="379"/>
      <c r="RWX73" s="379"/>
      <c r="RWY73" s="379"/>
      <c r="RWZ73" s="379"/>
      <c r="RXA73" s="379"/>
      <c r="RXB73" s="379"/>
      <c r="RXC73" s="379"/>
      <c r="RXD73" s="379"/>
      <c r="RXE73" s="379"/>
      <c r="RXF73" s="379"/>
      <c r="RXG73" s="379"/>
      <c r="RXH73" s="379"/>
      <c r="RXI73" s="379"/>
      <c r="RXJ73" s="379"/>
      <c r="RXK73" s="379"/>
      <c r="RXL73" s="379"/>
      <c r="RXM73" s="379"/>
      <c r="RXN73" s="379"/>
      <c r="RXO73" s="379"/>
      <c r="RXP73" s="379"/>
      <c r="RXQ73" s="379"/>
      <c r="RXR73" s="379"/>
      <c r="RXS73" s="379"/>
      <c r="RXT73" s="379"/>
      <c r="RXU73" s="379"/>
      <c r="RXV73" s="379"/>
      <c r="RXW73" s="379"/>
      <c r="RXX73" s="379"/>
      <c r="RXY73" s="379"/>
      <c r="RXZ73" s="379"/>
      <c r="RYA73" s="379"/>
      <c r="RYB73" s="379"/>
      <c r="RYC73" s="379"/>
      <c r="RYD73" s="379"/>
      <c r="RYE73" s="379"/>
      <c r="RYF73" s="379"/>
      <c r="RYG73" s="379"/>
      <c r="RYH73" s="379"/>
      <c r="RYI73" s="379"/>
      <c r="RYJ73" s="379"/>
      <c r="RYK73" s="379"/>
      <c r="RYL73" s="379"/>
      <c r="RYM73" s="379"/>
      <c r="RYN73" s="379"/>
      <c r="RYO73" s="379"/>
      <c r="RYP73" s="379"/>
      <c r="RYQ73" s="379"/>
      <c r="RYR73" s="379"/>
      <c r="RYS73" s="379"/>
      <c r="RYT73" s="379"/>
      <c r="RYU73" s="379"/>
      <c r="RYV73" s="379"/>
      <c r="RYW73" s="379"/>
      <c r="RYX73" s="379"/>
      <c r="RYY73" s="379"/>
      <c r="RYZ73" s="379"/>
      <c r="RZA73" s="379"/>
      <c r="RZB73" s="379"/>
      <c r="RZC73" s="379"/>
      <c r="RZD73" s="379"/>
      <c r="RZE73" s="379"/>
      <c r="RZF73" s="379"/>
      <c r="RZG73" s="379"/>
      <c r="RZH73" s="379"/>
      <c r="RZI73" s="379"/>
      <c r="RZJ73" s="379"/>
      <c r="RZK73" s="379"/>
      <c r="RZL73" s="379"/>
      <c r="RZM73" s="379"/>
      <c r="RZN73" s="379"/>
      <c r="RZO73" s="379"/>
      <c r="RZP73" s="379"/>
      <c r="RZQ73" s="379"/>
      <c r="RZR73" s="379"/>
      <c r="RZS73" s="379"/>
      <c r="RZT73" s="379"/>
      <c r="RZU73" s="379"/>
      <c r="RZV73" s="379"/>
      <c r="RZW73" s="379"/>
      <c r="RZX73" s="379"/>
      <c r="RZY73" s="379"/>
      <c r="RZZ73" s="379"/>
      <c r="SAA73" s="379"/>
      <c r="SAB73" s="379"/>
      <c r="SAC73" s="379"/>
      <c r="SAD73" s="379"/>
      <c r="SAE73" s="379"/>
      <c r="SAF73" s="379"/>
      <c r="SAG73" s="379"/>
      <c r="SAH73" s="379"/>
      <c r="SAI73" s="379"/>
      <c r="SAJ73" s="379"/>
      <c r="SAK73" s="379"/>
      <c r="SAL73" s="379"/>
      <c r="SAM73" s="379"/>
      <c r="SAN73" s="379"/>
      <c r="SAO73" s="379"/>
      <c r="SAP73" s="379"/>
      <c r="SAQ73" s="379"/>
      <c r="SAR73" s="379"/>
      <c r="SAS73" s="379"/>
      <c r="SAT73" s="379"/>
      <c r="SAU73" s="379"/>
      <c r="SAV73" s="379"/>
      <c r="SAW73" s="379"/>
      <c r="SAX73" s="379"/>
      <c r="SAY73" s="379"/>
      <c r="SAZ73" s="379"/>
      <c r="SBA73" s="379"/>
      <c r="SBB73" s="379"/>
      <c r="SBC73" s="379"/>
      <c r="SBD73" s="379"/>
      <c r="SBE73" s="379"/>
      <c r="SBF73" s="379"/>
      <c r="SBG73" s="379"/>
      <c r="SBH73" s="379"/>
      <c r="SBI73" s="379"/>
      <c r="SBJ73" s="379"/>
      <c r="SBK73" s="379"/>
      <c r="SBL73" s="379"/>
      <c r="SBM73" s="379"/>
      <c r="SBN73" s="379"/>
      <c r="SBO73" s="379"/>
      <c r="SBP73" s="379"/>
      <c r="SBQ73" s="379"/>
      <c r="SBR73" s="379"/>
      <c r="SBS73" s="379"/>
      <c r="SBT73" s="379"/>
      <c r="SBU73" s="379"/>
      <c r="SBV73" s="379"/>
      <c r="SBW73" s="379"/>
      <c r="SBX73" s="379"/>
      <c r="SBY73" s="379"/>
      <c r="SBZ73" s="379"/>
      <c r="SCA73" s="379"/>
      <c r="SCB73" s="379"/>
      <c r="SCC73" s="379"/>
      <c r="SCD73" s="379"/>
      <c r="SCE73" s="379"/>
      <c r="SCF73" s="379"/>
      <c r="SCG73" s="379"/>
      <c r="SCH73" s="379"/>
      <c r="SCI73" s="379"/>
      <c r="SCJ73" s="379"/>
      <c r="SCK73" s="379"/>
      <c r="SCL73" s="379"/>
      <c r="SCM73" s="379"/>
      <c r="SCN73" s="379"/>
      <c r="SCO73" s="379"/>
      <c r="SCP73" s="379"/>
      <c r="SCQ73" s="379"/>
      <c r="SCR73" s="379"/>
      <c r="SCS73" s="379"/>
      <c r="SCT73" s="379"/>
      <c r="SCU73" s="379"/>
      <c r="SCV73" s="379"/>
      <c r="SCW73" s="379"/>
      <c r="SCX73" s="379"/>
      <c r="SCY73" s="379"/>
      <c r="SCZ73" s="379"/>
      <c r="SDA73" s="379"/>
      <c r="SDB73" s="379"/>
      <c r="SDC73" s="379"/>
      <c r="SDD73" s="379"/>
      <c r="SDE73" s="379"/>
      <c r="SDF73" s="379"/>
      <c r="SDG73" s="379"/>
      <c r="SDH73" s="379"/>
      <c r="SDI73" s="379"/>
      <c r="SDJ73" s="379"/>
      <c r="SDK73" s="379"/>
      <c r="SDL73" s="379"/>
      <c r="SDM73" s="379"/>
      <c r="SDN73" s="379"/>
      <c r="SDO73" s="379"/>
      <c r="SDP73" s="379"/>
      <c r="SDQ73" s="379"/>
      <c r="SDR73" s="379"/>
      <c r="SDS73" s="379"/>
      <c r="SDT73" s="379"/>
      <c r="SDU73" s="379"/>
      <c r="SDV73" s="379"/>
      <c r="SDW73" s="379"/>
      <c r="SDX73" s="379"/>
      <c r="SDY73" s="379"/>
      <c r="SDZ73" s="379"/>
      <c r="SEA73" s="379"/>
      <c r="SEB73" s="379"/>
      <c r="SEC73" s="379"/>
      <c r="SED73" s="379"/>
      <c r="SEE73" s="379"/>
      <c r="SEF73" s="379"/>
      <c r="SEG73" s="379"/>
      <c r="SEH73" s="379"/>
      <c r="SEI73" s="379"/>
      <c r="SEJ73" s="379"/>
      <c r="SEK73" s="379"/>
      <c r="SEL73" s="379"/>
      <c r="SEM73" s="379"/>
      <c r="SEN73" s="379"/>
      <c r="SEO73" s="379"/>
      <c r="SEP73" s="379"/>
      <c r="SEQ73" s="379"/>
      <c r="SER73" s="379"/>
      <c r="SES73" s="379"/>
      <c r="SET73" s="379"/>
      <c r="SEU73" s="379"/>
      <c r="SEV73" s="379"/>
      <c r="SEW73" s="379"/>
      <c r="SEX73" s="379"/>
      <c r="SEY73" s="379"/>
      <c r="SEZ73" s="379"/>
      <c r="SFA73" s="379"/>
      <c r="SFB73" s="379"/>
      <c r="SFC73" s="379"/>
      <c r="SFD73" s="379"/>
      <c r="SFE73" s="379"/>
      <c r="SFF73" s="379"/>
      <c r="SFG73" s="379"/>
      <c r="SFH73" s="379"/>
      <c r="SFI73" s="379"/>
      <c r="SFJ73" s="379"/>
      <c r="SFK73" s="379"/>
      <c r="SFL73" s="379"/>
      <c r="SFM73" s="379"/>
      <c r="SFN73" s="379"/>
      <c r="SFO73" s="379"/>
      <c r="SFP73" s="379"/>
      <c r="SFQ73" s="379"/>
      <c r="SFR73" s="379"/>
      <c r="SFS73" s="379"/>
      <c r="SFT73" s="379"/>
      <c r="SFU73" s="379"/>
      <c r="SFV73" s="379"/>
      <c r="SFW73" s="379"/>
      <c r="SFX73" s="379"/>
      <c r="SFY73" s="379"/>
      <c r="SFZ73" s="379"/>
      <c r="SGA73" s="379"/>
      <c r="SGB73" s="379"/>
      <c r="SGC73" s="379"/>
      <c r="SGD73" s="379"/>
      <c r="SGE73" s="379"/>
      <c r="SGF73" s="379"/>
      <c r="SGG73" s="379"/>
      <c r="SGH73" s="379"/>
      <c r="SGI73" s="379"/>
      <c r="SGJ73" s="379"/>
      <c r="SGK73" s="379"/>
      <c r="SGL73" s="379"/>
      <c r="SGM73" s="379"/>
      <c r="SGN73" s="379"/>
      <c r="SGO73" s="379"/>
      <c r="SGP73" s="379"/>
      <c r="SGQ73" s="379"/>
      <c r="SGR73" s="379"/>
      <c r="SGS73" s="379"/>
      <c r="SGT73" s="379"/>
      <c r="SGU73" s="379"/>
      <c r="SGV73" s="379"/>
      <c r="SGW73" s="379"/>
      <c r="SGX73" s="379"/>
      <c r="SGY73" s="379"/>
      <c r="SGZ73" s="379"/>
      <c r="SHA73" s="379"/>
      <c r="SHB73" s="379"/>
      <c r="SHC73" s="379"/>
      <c r="SHD73" s="379"/>
      <c r="SHE73" s="379"/>
      <c r="SHF73" s="379"/>
      <c r="SHG73" s="379"/>
      <c r="SHH73" s="379"/>
      <c r="SHI73" s="379"/>
      <c r="SHJ73" s="379"/>
      <c r="SHK73" s="379"/>
      <c r="SHL73" s="379"/>
      <c r="SHM73" s="379"/>
      <c r="SHN73" s="379"/>
      <c r="SHO73" s="379"/>
      <c r="SHP73" s="379"/>
      <c r="SHQ73" s="379"/>
      <c r="SHR73" s="379"/>
      <c r="SHS73" s="379"/>
      <c r="SHT73" s="379"/>
      <c r="SHU73" s="379"/>
      <c r="SHV73" s="379"/>
      <c r="SHW73" s="379"/>
      <c r="SHX73" s="379"/>
      <c r="SHY73" s="379"/>
      <c r="SHZ73" s="379"/>
      <c r="SIA73" s="379"/>
      <c r="SIB73" s="379"/>
      <c r="SIC73" s="379"/>
      <c r="SID73" s="379"/>
      <c r="SIE73" s="379"/>
      <c r="SIF73" s="379"/>
      <c r="SIG73" s="379"/>
      <c r="SIH73" s="379"/>
      <c r="SII73" s="379"/>
      <c r="SIJ73" s="379"/>
      <c r="SIK73" s="379"/>
      <c r="SIL73" s="379"/>
      <c r="SIM73" s="379"/>
      <c r="SIN73" s="379"/>
      <c r="SIO73" s="379"/>
      <c r="SIP73" s="379"/>
      <c r="SIQ73" s="379"/>
      <c r="SIR73" s="379"/>
      <c r="SIS73" s="379"/>
      <c r="SIT73" s="379"/>
      <c r="SIU73" s="379"/>
      <c r="SIV73" s="379"/>
      <c r="SIW73" s="379"/>
      <c r="SIX73" s="379"/>
      <c r="SIY73" s="379"/>
      <c r="SIZ73" s="379"/>
      <c r="SJA73" s="379"/>
      <c r="SJB73" s="379"/>
      <c r="SJC73" s="379"/>
      <c r="SJD73" s="379"/>
      <c r="SJE73" s="379"/>
      <c r="SJF73" s="379"/>
      <c r="SJG73" s="379"/>
      <c r="SJH73" s="379"/>
      <c r="SJI73" s="379"/>
      <c r="SJJ73" s="379"/>
      <c r="SJK73" s="379"/>
      <c r="SJL73" s="379"/>
      <c r="SJM73" s="379"/>
      <c r="SJN73" s="379"/>
      <c r="SJO73" s="379"/>
      <c r="SJP73" s="379"/>
      <c r="SJQ73" s="379"/>
      <c r="SJR73" s="379"/>
      <c r="SJS73" s="379"/>
      <c r="SJT73" s="379"/>
      <c r="SJU73" s="379"/>
      <c r="SJV73" s="379"/>
      <c r="SJW73" s="379"/>
      <c r="SJX73" s="379"/>
      <c r="SJY73" s="379"/>
      <c r="SJZ73" s="379"/>
      <c r="SKA73" s="379"/>
      <c r="SKB73" s="379"/>
      <c r="SKC73" s="379"/>
      <c r="SKD73" s="379"/>
      <c r="SKE73" s="379"/>
      <c r="SKF73" s="379"/>
      <c r="SKG73" s="379"/>
      <c r="SKH73" s="379"/>
      <c r="SKI73" s="379"/>
      <c r="SKJ73" s="379"/>
      <c r="SKK73" s="379"/>
      <c r="SKL73" s="379"/>
      <c r="SKM73" s="379"/>
      <c r="SKN73" s="379"/>
      <c r="SKO73" s="379"/>
      <c r="SKP73" s="379"/>
      <c r="SKQ73" s="379"/>
      <c r="SKR73" s="379"/>
      <c r="SKS73" s="379"/>
      <c r="SKT73" s="379"/>
      <c r="SKU73" s="379"/>
      <c r="SKV73" s="379"/>
      <c r="SKW73" s="379"/>
      <c r="SKX73" s="379"/>
      <c r="SKY73" s="379"/>
      <c r="SKZ73" s="379"/>
      <c r="SLA73" s="379"/>
      <c r="SLB73" s="379"/>
      <c r="SLC73" s="379"/>
      <c r="SLD73" s="379"/>
      <c r="SLE73" s="379"/>
      <c r="SLF73" s="379"/>
      <c r="SLG73" s="379"/>
      <c r="SLH73" s="379"/>
      <c r="SLI73" s="379"/>
      <c r="SLJ73" s="379"/>
      <c r="SLK73" s="379"/>
      <c r="SLL73" s="379"/>
      <c r="SLM73" s="379"/>
      <c r="SLN73" s="379"/>
      <c r="SLO73" s="379"/>
      <c r="SLP73" s="379"/>
      <c r="SLQ73" s="379"/>
      <c r="SLR73" s="379"/>
      <c r="SLS73" s="379"/>
      <c r="SLT73" s="379"/>
      <c r="SLU73" s="379"/>
      <c r="SLV73" s="379"/>
      <c r="SLW73" s="379"/>
      <c r="SLX73" s="379"/>
      <c r="SLY73" s="379"/>
      <c r="SLZ73" s="379"/>
      <c r="SMA73" s="379"/>
      <c r="SMB73" s="379"/>
      <c r="SMC73" s="379"/>
      <c r="SMD73" s="379"/>
      <c r="SME73" s="379"/>
      <c r="SMF73" s="379"/>
      <c r="SMG73" s="379"/>
      <c r="SMH73" s="379"/>
      <c r="SMI73" s="379"/>
      <c r="SMJ73" s="379"/>
      <c r="SMK73" s="379"/>
      <c r="SML73" s="379"/>
      <c r="SMM73" s="379"/>
      <c r="SMN73" s="379"/>
      <c r="SMO73" s="379"/>
      <c r="SMP73" s="379"/>
      <c r="SMQ73" s="379"/>
      <c r="SMR73" s="379"/>
      <c r="SMS73" s="379"/>
      <c r="SMT73" s="379"/>
      <c r="SMU73" s="379"/>
      <c r="SMV73" s="379"/>
      <c r="SMW73" s="379"/>
      <c r="SMX73" s="379"/>
      <c r="SMY73" s="379"/>
      <c r="SMZ73" s="379"/>
      <c r="SNA73" s="379"/>
      <c r="SNB73" s="379"/>
      <c r="SNC73" s="379"/>
      <c r="SND73" s="379"/>
      <c r="SNE73" s="379"/>
      <c r="SNF73" s="379"/>
      <c r="SNG73" s="379"/>
      <c r="SNH73" s="379"/>
      <c r="SNI73" s="379"/>
      <c r="SNJ73" s="379"/>
      <c r="SNK73" s="379"/>
      <c r="SNL73" s="379"/>
      <c r="SNM73" s="379"/>
      <c r="SNN73" s="379"/>
      <c r="SNO73" s="379"/>
      <c r="SNP73" s="379"/>
      <c r="SNQ73" s="379"/>
      <c r="SNR73" s="379"/>
      <c r="SNS73" s="379"/>
      <c r="SNT73" s="379"/>
      <c r="SNU73" s="379"/>
      <c r="SNV73" s="379"/>
      <c r="SNW73" s="379"/>
      <c r="SNX73" s="379"/>
      <c r="SNY73" s="379"/>
      <c r="SNZ73" s="379"/>
      <c r="SOA73" s="379"/>
      <c r="SOB73" s="379"/>
      <c r="SOC73" s="379"/>
      <c r="SOD73" s="379"/>
      <c r="SOE73" s="379"/>
      <c r="SOF73" s="379"/>
      <c r="SOG73" s="379"/>
      <c r="SOH73" s="379"/>
      <c r="SOI73" s="379"/>
      <c r="SOJ73" s="379"/>
      <c r="SOK73" s="379"/>
      <c r="SOL73" s="379"/>
      <c r="SOM73" s="379"/>
      <c r="SON73" s="379"/>
      <c r="SOO73" s="379"/>
      <c r="SOP73" s="379"/>
      <c r="SOQ73" s="379"/>
      <c r="SOR73" s="379"/>
      <c r="SOS73" s="379"/>
      <c r="SOT73" s="379"/>
      <c r="SOU73" s="379"/>
      <c r="SOV73" s="379"/>
      <c r="SOW73" s="379"/>
      <c r="SOX73" s="379"/>
      <c r="SOY73" s="379"/>
      <c r="SOZ73" s="379"/>
      <c r="SPA73" s="379"/>
      <c r="SPB73" s="379"/>
      <c r="SPC73" s="379"/>
      <c r="SPD73" s="379"/>
      <c r="SPE73" s="379"/>
      <c r="SPF73" s="379"/>
      <c r="SPG73" s="379"/>
      <c r="SPH73" s="379"/>
      <c r="SPI73" s="379"/>
      <c r="SPJ73" s="379"/>
      <c r="SPK73" s="379"/>
      <c r="SPL73" s="379"/>
      <c r="SPM73" s="379"/>
      <c r="SPN73" s="379"/>
      <c r="SPO73" s="379"/>
      <c r="SPP73" s="379"/>
      <c r="SPQ73" s="379"/>
      <c r="SPR73" s="379"/>
      <c r="SPS73" s="379"/>
      <c r="SPT73" s="379"/>
      <c r="SPU73" s="379"/>
      <c r="SPV73" s="379"/>
      <c r="SPW73" s="379"/>
      <c r="SPX73" s="379"/>
      <c r="SPY73" s="379"/>
      <c r="SPZ73" s="379"/>
      <c r="SQA73" s="379"/>
      <c r="SQB73" s="379"/>
      <c r="SQC73" s="379"/>
      <c r="SQD73" s="379"/>
      <c r="SQE73" s="379"/>
      <c r="SQF73" s="379"/>
      <c r="SQG73" s="379"/>
      <c r="SQH73" s="379"/>
      <c r="SQI73" s="379"/>
      <c r="SQJ73" s="379"/>
      <c r="SQK73" s="379"/>
      <c r="SQL73" s="379"/>
      <c r="SQM73" s="379"/>
      <c r="SQN73" s="379"/>
      <c r="SQO73" s="379"/>
      <c r="SQP73" s="379"/>
      <c r="SQQ73" s="379"/>
      <c r="SQR73" s="379"/>
      <c r="SQS73" s="379"/>
      <c r="SQT73" s="379"/>
      <c r="SQU73" s="379"/>
      <c r="SQV73" s="379"/>
      <c r="SQW73" s="379"/>
      <c r="SQX73" s="379"/>
      <c r="SQY73" s="379"/>
      <c r="SQZ73" s="379"/>
      <c r="SRA73" s="379"/>
      <c r="SRB73" s="379"/>
      <c r="SRC73" s="379"/>
      <c r="SRD73" s="379"/>
      <c r="SRE73" s="379"/>
      <c r="SRF73" s="379"/>
      <c r="SRG73" s="379"/>
      <c r="SRH73" s="379"/>
      <c r="SRI73" s="379"/>
      <c r="SRJ73" s="379"/>
      <c r="SRK73" s="379"/>
      <c r="SRL73" s="379"/>
      <c r="SRM73" s="379"/>
      <c r="SRN73" s="379"/>
      <c r="SRO73" s="379"/>
      <c r="SRP73" s="379"/>
      <c r="SRQ73" s="379"/>
      <c r="SRR73" s="379"/>
      <c r="SRS73" s="379"/>
      <c r="SRT73" s="379"/>
      <c r="SRU73" s="379"/>
      <c r="SRV73" s="379"/>
      <c r="SRW73" s="379"/>
      <c r="SRX73" s="379"/>
      <c r="SRY73" s="379"/>
      <c r="SRZ73" s="379"/>
      <c r="SSA73" s="379"/>
      <c r="SSB73" s="379"/>
      <c r="SSC73" s="379"/>
      <c r="SSD73" s="379"/>
      <c r="SSE73" s="379"/>
      <c r="SSF73" s="379"/>
      <c r="SSG73" s="379"/>
      <c r="SSH73" s="379"/>
      <c r="SSI73" s="379"/>
      <c r="SSJ73" s="379"/>
      <c r="SSK73" s="379"/>
      <c r="SSL73" s="379"/>
      <c r="SSM73" s="379"/>
      <c r="SSN73" s="379"/>
      <c r="SSO73" s="379"/>
      <c r="SSP73" s="379"/>
      <c r="SSQ73" s="379"/>
      <c r="SSR73" s="379"/>
      <c r="SSS73" s="379"/>
      <c r="SST73" s="379"/>
      <c r="SSU73" s="379"/>
      <c r="SSV73" s="379"/>
      <c r="SSW73" s="379"/>
      <c r="SSX73" s="379"/>
      <c r="SSY73" s="379"/>
      <c r="SSZ73" s="379"/>
      <c r="STA73" s="379"/>
      <c r="STB73" s="379"/>
      <c r="STC73" s="379"/>
      <c r="STD73" s="379"/>
      <c r="STE73" s="379"/>
      <c r="STF73" s="379"/>
      <c r="STG73" s="379"/>
      <c r="STH73" s="379"/>
      <c r="STI73" s="379"/>
      <c r="STJ73" s="379"/>
      <c r="STK73" s="379"/>
      <c r="STL73" s="379"/>
      <c r="STM73" s="379"/>
      <c r="STN73" s="379"/>
      <c r="STO73" s="379"/>
      <c r="STP73" s="379"/>
      <c r="STQ73" s="379"/>
      <c r="STR73" s="379"/>
      <c r="STS73" s="379"/>
      <c r="STT73" s="379"/>
      <c r="STU73" s="379"/>
      <c r="STV73" s="379"/>
      <c r="STW73" s="379"/>
      <c r="STX73" s="379"/>
      <c r="STY73" s="379"/>
      <c r="STZ73" s="379"/>
      <c r="SUA73" s="379"/>
      <c r="SUB73" s="379"/>
      <c r="SUC73" s="379"/>
      <c r="SUD73" s="379"/>
      <c r="SUE73" s="379"/>
      <c r="SUF73" s="379"/>
      <c r="SUG73" s="379"/>
      <c r="SUH73" s="379"/>
      <c r="SUI73" s="379"/>
      <c r="SUJ73" s="379"/>
      <c r="SUK73" s="379"/>
      <c r="SUL73" s="379"/>
      <c r="SUM73" s="379"/>
      <c r="SUN73" s="379"/>
      <c r="SUO73" s="379"/>
      <c r="SUP73" s="379"/>
      <c r="SUQ73" s="379"/>
      <c r="SUR73" s="379"/>
      <c r="SUS73" s="379"/>
      <c r="SUT73" s="379"/>
      <c r="SUU73" s="379"/>
      <c r="SUV73" s="379"/>
      <c r="SUW73" s="379"/>
      <c r="SUX73" s="379"/>
      <c r="SUY73" s="379"/>
      <c r="SUZ73" s="379"/>
      <c r="SVA73" s="379"/>
      <c r="SVB73" s="379"/>
      <c r="SVC73" s="379"/>
      <c r="SVD73" s="379"/>
      <c r="SVE73" s="379"/>
      <c r="SVF73" s="379"/>
      <c r="SVG73" s="379"/>
      <c r="SVH73" s="379"/>
      <c r="SVI73" s="379"/>
      <c r="SVJ73" s="379"/>
      <c r="SVK73" s="379"/>
      <c r="SVL73" s="379"/>
      <c r="SVM73" s="379"/>
      <c r="SVN73" s="379"/>
      <c r="SVO73" s="379"/>
      <c r="SVP73" s="379"/>
      <c r="SVQ73" s="379"/>
      <c r="SVR73" s="379"/>
      <c r="SVS73" s="379"/>
      <c r="SVT73" s="379"/>
      <c r="SVU73" s="379"/>
      <c r="SVV73" s="379"/>
      <c r="SVW73" s="379"/>
      <c r="SVX73" s="379"/>
      <c r="SVY73" s="379"/>
      <c r="SVZ73" s="379"/>
      <c r="SWA73" s="379"/>
      <c r="SWB73" s="379"/>
      <c r="SWC73" s="379"/>
      <c r="SWD73" s="379"/>
      <c r="SWE73" s="379"/>
      <c r="SWF73" s="379"/>
      <c r="SWG73" s="379"/>
      <c r="SWH73" s="379"/>
      <c r="SWI73" s="379"/>
      <c r="SWJ73" s="379"/>
      <c r="SWK73" s="379"/>
      <c r="SWL73" s="379"/>
      <c r="SWM73" s="379"/>
      <c r="SWN73" s="379"/>
      <c r="SWO73" s="379"/>
      <c r="SWP73" s="379"/>
      <c r="SWQ73" s="379"/>
      <c r="SWR73" s="379"/>
      <c r="SWS73" s="379"/>
      <c r="SWT73" s="379"/>
      <c r="SWU73" s="379"/>
      <c r="SWV73" s="379"/>
      <c r="SWW73" s="379"/>
      <c r="SWX73" s="379"/>
      <c r="SWY73" s="379"/>
      <c r="SWZ73" s="379"/>
      <c r="SXA73" s="379"/>
      <c r="SXB73" s="379"/>
      <c r="SXC73" s="379"/>
      <c r="SXD73" s="379"/>
      <c r="SXE73" s="379"/>
      <c r="SXF73" s="379"/>
      <c r="SXG73" s="379"/>
      <c r="SXH73" s="379"/>
      <c r="SXI73" s="379"/>
      <c r="SXJ73" s="379"/>
      <c r="SXK73" s="379"/>
      <c r="SXL73" s="379"/>
      <c r="SXM73" s="379"/>
      <c r="SXN73" s="379"/>
      <c r="SXO73" s="379"/>
      <c r="SXP73" s="379"/>
      <c r="SXQ73" s="379"/>
      <c r="SXR73" s="379"/>
      <c r="SXS73" s="379"/>
      <c r="SXT73" s="379"/>
      <c r="SXU73" s="379"/>
      <c r="SXV73" s="379"/>
      <c r="SXW73" s="379"/>
      <c r="SXX73" s="379"/>
      <c r="SXY73" s="379"/>
      <c r="SXZ73" s="379"/>
      <c r="SYA73" s="379"/>
      <c r="SYB73" s="379"/>
      <c r="SYC73" s="379"/>
      <c r="SYD73" s="379"/>
      <c r="SYE73" s="379"/>
      <c r="SYF73" s="379"/>
      <c r="SYG73" s="379"/>
      <c r="SYH73" s="379"/>
      <c r="SYI73" s="379"/>
      <c r="SYJ73" s="379"/>
      <c r="SYK73" s="379"/>
      <c r="SYL73" s="379"/>
      <c r="SYM73" s="379"/>
      <c r="SYN73" s="379"/>
      <c r="SYO73" s="379"/>
      <c r="SYP73" s="379"/>
      <c r="SYQ73" s="379"/>
      <c r="SYR73" s="379"/>
      <c r="SYS73" s="379"/>
      <c r="SYT73" s="379"/>
      <c r="SYU73" s="379"/>
      <c r="SYV73" s="379"/>
      <c r="SYW73" s="379"/>
      <c r="SYX73" s="379"/>
      <c r="SYY73" s="379"/>
      <c r="SYZ73" s="379"/>
      <c r="SZA73" s="379"/>
      <c r="SZB73" s="379"/>
      <c r="SZC73" s="379"/>
      <c r="SZD73" s="379"/>
      <c r="SZE73" s="379"/>
      <c r="SZF73" s="379"/>
      <c r="SZG73" s="379"/>
      <c r="SZH73" s="379"/>
      <c r="SZI73" s="379"/>
      <c r="SZJ73" s="379"/>
      <c r="SZK73" s="379"/>
      <c r="SZL73" s="379"/>
      <c r="SZM73" s="379"/>
      <c r="SZN73" s="379"/>
      <c r="SZO73" s="379"/>
      <c r="SZP73" s="379"/>
      <c r="SZQ73" s="379"/>
      <c r="SZR73" s="379"/>
      <c r="SZS73" s="379"/>
      <c r="SZT73" s="379"/>
      <c r="SZU73" s="379"/>
      <c r="SZV73" s="379"/>
      <c r="SZW73" s="379"/>
      <c r="SZX73" s="379"/>
      <c r="SZY73" s="379"/>
      <c r="SZZ73" s="379"/>
      <c r="TAA73" s="379"/>
      <c r="TAB73" s="379"/>
      <c r="TAC73" s="379"/>
      <c r="TAD73" s="379"/>
      <c r="TAE73" s="379"/>
      <c r="TAF73" s="379"/>
      <c r="TAG73" s="379"/>
      <c r="TAH73" s="379"/>
      <c r="TAI73" s="379"/>
      <c r="TAJ73" s="379"/>
      <c r="TAK73" s="379"/>
      <c r="TAL73" s="379"/>
      <c r="TAM73" s="379"/>
      <c r="TAN73" s="379"/>
      <c r="TAO73" s="379"/>
      <c r="TAP73" s="379"/>
      <c r="TAQ73" s="379"/>
      <c r="TAR73" s="379"/>
      <c r="TAS73" s="379"/>
      <c r="TAT73" s="379"/>
      <c r="TAU73" s="379"/>
      <c r="TAV73" s="379"/>
      <c r="TAW73" s="379"/>
      <c r="TAX73" s="379"/>
      <c r="TAY73" s="379"/>
      <c r="TAZ73" s="379"/>
      <c r="TBA73" s="379"/>
      <c r="TBB73" s="379"/>
      <c r="TBC73" s="379"/>
      <c r="TBD73" s="379"/>
      <c r="TBE73" s="379"/>
      <c r="TBF73" s="379"/>
      <c r="TBG73" s="379"/>
      <c r="TBH73" s="379"/>
      <c r="TBI73" s="379"/>
      <c r="TBJ73" s="379"/>
      <c r="TBK73" s="379"/>
      <c r="TBL73" s="379"/>
      <c r="TBM73" s="379"/>
      <c r="TBN73" s="379"/>
      <c r="TBO73" s="379"/>
      <c r="TBP73" s="379"/>
      <c r="TBQ73" s="379"/>
      <c r="TBR73" s="379"/>
      <c r="TBS73" s="379"/>
      <c r="TBT73" s="379"/>
      <c r="TBU73" s="379"/>
      <c r="TBV73" s="379"/>
      <c r="TBW73" s="379"/>
      <c r="TBX73" s="379"/>
      <c r="TBY73" s="379"/>
      <c r="TBZ73" s="379"/>
      <c r="TCA73" s="379"/>
      <c r="TCB73" s="379"/>
      <c r="TCC73" s="379"/>
      <c r="TCD73" s="379"/>
      <c r="TCE73" s="379"/>
      <c r="TCF73" s="379"/>
      <c r="TCG73" s="379"/>
      <c r="TCH73" s="379"/>
      <c r="TCI73" s="379"/>
      <c r="TCJ73" s="379"/>
      <c r="TCK73" s="379"/>
      <c r="TCL73" s="379"/>
      <c r="TCM73" s="379"/>
      <c r="TCN73" s="379"/>
      <c r="TCO73" s="379"/>
      <c r="TCP73" s="379"/>
      <c r="TCQ73" s="379"/>
      <c r="TCR73" s="379"/>
      <c r="TCS73" s="379"/>
      <c r="TCT73" s="379"/>
      <c r="TCU73" s="379"/>
      <c r="TCV73" s="379"/>
      <c r="TCW73" s="379"/>
      <c r="TCX73" s="379"/>
      <c r="TCY73" s="379"/>
      <c r="TCZ73" s="379"/>
      <c r="TDA73" s="379"/>
      <c r="TDB73" s="379"/>
      <c r="TDC73" s="379"/>
      <c r="TDD73" s="379"/>
      <c r="TDE73" s="379"/>
      <c r="TDF73" s="379"/>
      <c r="TDG73" s="379"/>
      <c r="TDH73" s="379"/>
      <c r="TDI73" s="379"/>
      <c r="TDJ73" s="379"/>
      <c r="TDK73" s="379"/>
      <c r="TDL73" s="379"/>
      <c r="TDM73" s="379"/>
      <c r="TDN73" s="379"/>
      <c r="TDO73" s="379"/>
      <c r="TDP73" s="379"/>
      <c r="TDQ73" s="379"/>
      <c r="TDR73" s="379"/>
      <c r="TDS73" s="379"/>
      <c r="TDT73" s="379"/>
      <c r="TDU73" s="379"/>
      <c r="TDV73" s="379"/>
      <c r="TDW73" s="379"/>
      <c r="TDX73" s="379"/>
      <c r="TDY73" s="379"/>
      <c r="TDZ73" s="379"/>
      <c r="TEA73" s="379"/>
      <c r="TEB73" s="379"/>
      <c r="TEC73" s="379"/>
      <c r="TED73" s="379"/>
      <c r="TEE73" s="379"/>
      <c r="TEF73" s="379"/>
      <c r="TEG73" s="379"/>
      <c r="TEH73" s="379"/>
      <c r="TEI73" s="379"/>
      <c r="TEJ73" s="379"/>
      <c r="TEK73" s="379"/>
      <c r="TEL73" s="379"/>
      <c r="TEM73" s="379"/>
      <c r="TEN73" s="379"/>
      <c r="TEO73" s="379"/>
      <c r="TEP73" s="379"/>
      <c r="TEQ73" s="379"/>
      <c r="TER73" s="379"/>
      <c r="TES73" s="379"/>
      <c r="TET73" s="379"/>
      <c r="TEU73" s="379"/>
      <c r="TEV73" s="379"/>
      <c r="TEW73" s="379"/>
      <c r="TEX73" s="379"/>
      <c r="TEY73" s="379"/>
      <c r="TEZ73" s="379"/>
      <c r="TFA73" s="379"/>
      <c r="TFB73" s="379"/>
      <c r="TFC73" s="379"/>
      <c r="TFD73" s="379"/>
      <c r="TFE73" s="379"/>
      <c r="TFF73" s="379"/>
      <c r="TFG73" s="379"/>
      <c r="TFH73" s="379"/>
      <c r="TFI73" s="379"/>
      <c r="TFJ73" s="379"/>
      <c r="TFK73" s="379"/>
      <c r="TFL73" s="379"/>
      <c r="TFM73" s="379"/>
      <c r="TFN73" s="379"/>
      <c r="TFO73" s="379"/>
      <c r="TFP73" s="379"/>
      <c r="TFQ73" s="379"/>
      <c r="TFR73" s="379"/>
      <c r="TFS73" s="379"/>
      <c r="TFT73" s="379"/>
      <c r="TFU73" s="379"/>
      <c r="TFV73" s="379"/>
      <c r="TFW73" s="379"/>
      <c r="TFX73" s="379"/>
      <c r="TFY73" s="379"/>
      <c r="TFZ73" s="379"/>
      <c r="TGA73" s="379"/>
      <c r="TGB73" s="379"/>
      <c r="TGC73" s="379"/>
      <c r="TGD73" s="379"/>
      <c r="TGE73" s="379"/>
      <c r="TGF73" s="379"/>
      <c r="TGG73" s="379"/>
      <c r="TGH73" s="379"/>
      <c r="TGI73" s="379"/>
      <c r="TGJ73" s="379"/>
      <c r="TGK73" s="379"/>
      <c r="TGL73" s="379"/>
      <c r="TGM73" s="379"/>
      <c r="TGN73" s="379"/>
      <c r="TGO73" s="379"/>
      <c r="TGP73" s="379"/>
      <c r="TGQ73" s="379"/>
      <c r="TGR73" s="379"/>
      <c r="TGS73" s="379"/>
      <c r="TGT73" s="379"/>
      <c r="TGU73" s="379"/>
      <c r="TGV73" s="379"/>
      <c r="TGW73" s="379"/>
      <c r="TGX73" s="379"/>
      <c r="TGY73" s="379"/>
      <c r="TGZ73" s="379"/>
      <c r="THA73" s="379"/>
      <c r="THB73" s="379"/>
      <c r="THC73" s="379"/>
      <c r="THD73" s="379"/>
      <c r="THE73" s="379"/>
      <c r="THF73" s="379"/>
      <c r="THG73" s="379"/>
      <c r="THH73" s="379"/>
      <c r="THI73" s="379"/>
      <c r="THJ73" s="379"/>
      <c r="THK73" s="379"/>
      <c r="THL73" s="379"/>
      <c r="THM73" s="379"/>
      <c r="THN73" s="379"/>
      <c r="THO73" s="379"/>
      <c r="THP73" s="379"/>
      <c r="THQ73" s="379"/>
      <c r="THR73" s="379"/>
      <c r="THS73" s="379"/>
      <c r="THT73" s="379"/>
      <c r="THU73" s="379"/>
      <c r="THV73" s="379"/>
      <c r="THW73" s="379"/>
      <c r="THX73" s="379"/>
      <c r="THY73" s="379"/>
      <c r="THZ73" s="379"/>
      <c r="TIA73" s="379"/>
      <c r="TIB73" s="379"/>
      <c r="TIC73" s="379"/>
      <c r="TID73" s="379"/>
      <c r="TIE73" s="379"/>
      <c r="TIF73" s="379"/>
      <c r="TIG73" s="379"/>
      <c r="TIH73" s="379"/>
      <c r="TII73" s="379"/>
      <c r="TIJ73" s="379"/>
      <c r="TIK73" s="379"/>
      <c r="TIL73" s="379"/>
      <c r="TIM73" s="379"/>
      <c r="TIN73" s="379"/>
      <c r="TIO73" s="379"/>
      <c r="TIP73" s="379"/>
      <c r="TIQ73" s="379"/>
      <c r="TIR73" s="379"/>
      <c r="TIS73" s="379"/>
      <c r="TIT73" s="379"/>
      <c r="TIU73" s="379"/>
      <c r="TIV73" s="379"/>
      <c r="TIW73" s="379"/>
      <c r="TIX73" s="379"/>
      <c r="TIY73" s="379"/>
      <c r="TIZ73" s="379"/>
      <c r="TJA73" s="379"/>
      <c r="TJB73" s="379"/>
      <c r="TJC73" s="379"/>
      <c r="TJD73" s="379"/>
      <c r="TJE73" s="379"/>
      <c r="TJF73" s="379"/>
      <c r="TJG73" s="379"/>
      <c r="TJH73" s="379"/>
      <c r="TJI73" s="379"/>
      <c r="TJJ73" s="379"/>
      <c r="TJK73" s="379"/>
      <c r="TJL73" s="379"/>
      <c r="TJM73" s="379"/>
      <c r="TJN73" s="379"/>
      <c r="TJO73" s="379"/>
      <c r="TJP73" s="379"/>
      <c r="TJQ73" s="379"/>
      <c r="TJR73" s="379"/>
      <c r="TJS73" s="379"/>
      <c r="TJT73" s="379"/>
      <c r="TJU73" s="379"/>
      <c r="TJV73" s="379"/>
      <c r="TJW73" s="379"/>
      <c r="TJX73" s="379"/>
      <c r="TJY73" s="379"/>
      <c r="TJZ73" s="379"/>
      <c r="TKA73" s="379"/>
      <c r="TKB73" s="379"/>
      <c r="TKC73" s="379"/>
      <c r="TKD73" s="379"/>
      <c r="TKE73" s="379"/>
      <c r="TKF73" s="379"/>
      <c r="TKG73" s="379"/>
      <c r="TKH73" s="379"/>
      <c r="TKI73" s="379"/>
      <c r="TKJ73" s="379"/>
      <c r="TKK73" s="379"/>
      <c r="TKL73" s="379"/>
      <c r="TKM73" s="379"/>
      <c r="TKN73" s="379"/>
      <c r="TKO73" s="379"/>
      <c r="TKP73" s="379"/>
      <c r="TKQ73" s="379"/>
      <c r="TKR73" s="379"/>
      <c r="TKS73" s="379"/>
      <c r="TKT73" s="379"/>
      <c r="TKU73" s="379"/>
      <c r="TKV73" s="379"/>
      <c r="TKW73" s="379"/>
      <c r="TKX73" s="379"/>
      <c r="TKY73" s="379"/>
      <c r="TKZ73" s="379"/>
      <c r="TLA73" s="379"/>
      <c r="TLB73" s="379"/>
      <c r="TLC73" s="379"/>
      <c r="TLD73" s="379"/>
      <c r="TLE73" s="379"/>
      <c r="TLF73" s="379"/>
      <c r="TLG73" s="379"/>
      <c r="TLH73" s="379"/>
      <c r="TLI73" s="379"/>
      <c r="TLJ73" s="379"/>
      <c r="TLK73" s="379"/>
      <c r="TLL73" s="379"/>
      <c r="TLM73" s="379"/>
      <c r="TLN73" s="379"/>
      <c r="TLO73" s="379"/>
      <c r="TLP73" s="379"/>
      <c r="TLQ73" s="379"/>
      <c r="TLR73" s="379"/>
      <c r="TLS73" s="379"/>
      <c r="TLT73" s="379"/>
      <c r="TLU73" s="379"/>
      <c r="TLV73" s="379"/>
      <c r="TLW73" s="379"/>
      <c r="TLX73" s="379"/>
      <c r="TLY73" s="379"/>
      <c r="TLZ73" s="379"/>
      <c r="TMA73" s="379"/>
      <c r="TMB73" s="379"/>
      <c r="TMC73" s="379"/>
      <c r="TMD73" s="379"/>
      <c r="TME73" s="379"/>
      <c r="TMF73" s="379"/>
      <c r="TMG73" s="379"/>
      <c r="TMH73" s="379"/>
      <c r="TMI73" s="379"/>
      <c r="TMJ73" s="379"/>
      <c r="TMK73" s="379"/>
      <c r="TML73" s="379"/>
      <c r="TMM73" s="379"/>
      <c r="TMN73" s="379"/>
      <c r="TMO73" s="379"/>
      <c r="TMP73" s="379"/>
      <c r="TMQ73" s="379"/>
      <c r="TMR73" s="379"/>
      <c r="TMS73" s="379"/>
      <c r="TMT73" s="379"/>
      <c r="TMU73" s="379"/>
      <c r="TMV73" s="379"/>
      <c r="TMW73" s="379"/>
      <c r="TMX73" s="379"/>
      <c r="TMY73" s="379"/>
      <c r="TMZ73" s="379"/>
      <c r="TNA73" s="379"/>
      <c r="TNB73" s="379"/>
      <c r="TNC73" s="379"/>
      <c r="TND73" s="379"/>
      <c r="TNE73" s="379"/>
      <c r="TNF73" s="379"/>
      <c r="TNG73" s="379"/>
      <c r="TNH73" s="379"/>
      <c r="TNI73" s="379"/>
      <c r="TNJ73" s="379"/>
      <c r="TNK73" s="379"/>
      <c r="TNL73" s="379"/>
      <c r="TNM73" s="379"/>
      <c r="TNN73" s="379"/>
      <c r="TNO73" s="379"/>
      <c r="TNP73" s="379"/>
      <c r="TNQ73" s="379"/>
      <c r="TNR73" s="379"/>
      <c r="TNS73" s="379"/>
      <c r="TNT73" s="379"/>
      <c r="TNU73" s="379"/>
      <c r="TNV73" s="379"/>
      <c r="TNW73" s="379"/>
      <c r="TNX73" s="379"/>
      <c r="TNY73" s="379"/>
      <c r="TNZ73" s="379"/>
      <c r="TOA73" s="379"/>
      <c r="TOB73" s="379"/>
      <c r="TOC73" s="379"/>
      <c r="TOD73" s="379"/>
      <c r="TOE73" s="379"/>
      <c r="TOF73" s="379"/>
      <c r="TOG73" s="379"/>
      <c r="TOH73" s="379"/>
      <c r="TOI73" s="379"/>
      <c r="TOJ73" s="379"/>
      <c r="TOK73" s="379"/>
      <c r="TOL73" s="379"/>
      <c r="TOM73" s="379"/>
      <c r="TON73" s="379"/>
      <c r="TOO73" s="379"/>
      <c r="TOP73" s="379"/>
      <c r="TOQ73" s="379"/>
      <c r="TOR73" s="379"/>
      <c r="TOS73" s="379"/>
      <c r="TOT73" s="379"/>
      <c r="TOU73" s="379"/>
      <c r="TOV73" s="379"/>
      <c r="TOW73" s="379"/>
      <c r="TOX73" s="379"/>
      <c r="TOY73" s="379"/>
      <c r="TOZ73" s="379"/>
      <c r="TPA73" s="379"/>
      <c r="TPB73" s="379"/>
      <c r="TPC73" s="379"/>
      <c r="TPD73" s="379"/>
      <c r="TPE73" s="379"/>
      <c r="TPF73" s="379"/>
      <c r="TPG73" s="379"/>
      <c r="TPH73" s="379"/>
      <c r="TPI73" s="379"/>
      <c r="TPJ73" s="379"/>
      <c r="TPK73" s="379"/>
      <c r="TPL73" s="379"/>
      <c r="TPM73" s="379"/>
      <c r="TPN73" s="379"/>
      <c r="TPO73" s="379"/>
      <c r="TPP73" s="379"/>
      <c r="TPQ73" s="379"/>
      <c r="TPR73" s="379"/>
      <c r="TPS73" s="379"/>
      <c r="TPT73" s="379"/>
      <c r="TPU73" s="379"/>
      <c r="TPV73" s="379"/>
      <c r="TPW73" s="379"/>
      <c r="TPX73" s="379"/>
      <c r="TPY73" s="379"/>
      <c r="TPZ73" s="379"/>
      <c r="TQA73" s="379"/>
      <c r="TQB73" s="379"/>
      <c r="TQC73" s="379"/>
      <c r="TQD73" s="379"/>
      <c r="TQE73" s="379"/>
      <c r="TQF73" s="379"/>
      <c r="TQG73" s="379"/>
      <c r="TQH73" s="379"/>
      <c r="TQI73" s="379"/>
      <c r="TQJ73" s="379"/>
      <c r="TQK73" s="379"/>
      <c r="TQL73" s="379"/>
      <c r="TQM73" s="379"/>
      <c r="TQN73" s="379"/>
      <c r="TQO73" s="379"/>
      <c r="TQP73" s="379"/>
      <c r="TQQ73" s="379"/>
      <c r="TQR73" s="379"/>
      <c r="TQS73" s="379"/>
      <c r="TQT73" s="379"/>
      <c r="TQU73" s="379"/>
      <c r="TQV73" s="379"/>
      <c r="TQW73" s="379"/>
      <c r="TQX73" s="379"/>
      <c r="TQY73" s="379"/>
      <c r="TQZ73" s="379"/>
      <c r="TRA73" s="379"/>
      <c r="TRB73" s="379"/>
      <c r="TRC73" s="379"/>
      <c r="TRD73" s="379"/>
      <c r="TRE73" s="379"/>
      <c r="TRF73" s="379"/>
      <c r="TRG73" s="379"/>
      <c r="TRH73" s="379"/>
      <c r="TRI73" s="379"/>
      <c r="TRJ73" s="379"/>
      <c r="TRK73" s="379"/>
      <c r="TRL73" s="379"/>
      <c r="TRM73" s="379"/>
      <c r="TRN73" s="379"/>
      <c r="TRO73" s="379"/>
      <c r="TRP73" s="379"/>
      <c r="TRQ73" s="379"/>
      <c r="TRR73" s="379"/>
      <c r="TRS73" s="379"/>
      <c r="TRT73" s="379"/>
      <c r="TRU73" s="379"/>
      <c r="TRV73" s="379"/>
      <c r="TRW73" s="379"/>
      <c r="TRX73" s="379"/>
      <c r="TRY73" s="379"/>
      <c r="TRZ73" s="379"/>
      <c r="TSA73" s="379"/>
      <c r="TSB73" s="379"/>
      <c r="TSC73" s="379"/>
      <c r="TSD73" s="379"/>
      <c r="TSE73" s="379"/>
      <c r="TSF73" s="379"/>
      <c r="TSG73" s="379"/>
      <c r="TSH73" s="379"/>
      <c r="TSI73" s="379"/>
      <c r="TSJ73" s="379"/>
      <c r="TSK73" s="379"/>
      <c r="TSL73" s="379"/>
      <c r="TSM73" s="379"/>
      <c r="TSN73" s="379"/>
      <c r="TSO73" s="379"/>
      <c r="TSP73" s="379"/>
      <c r="TSQ73" s="379"/>
      <c r="TSR73" s="379"/>
      <c r="TSS73" s="379"/>
      <c r="TST73" s="379"/>
      <c r="TSU73" s="379"/>
      <c r="TSV73" s="379"/>
      <c r="TSW73" s="379"/>
      <c r="TSX73" s="379"/>
      <c r="TSY73" s="379"/>
      <c r="TSZ73" s="379"/>
      <c r="TTA73" s="379"/>
      <c r="TTB73" s="379"/>
      <c r="TTC73" s="379"/>
      <c r="TTD73" s="379"/>
      <c r="TTE73" s="379"/>
      <c r="TTF73" s="379"/>
      <c r="TTG73" s="379"/>
      <c r="TTH73" s="379"/>
      <c r="TTI73" s="379"/>
      <c r="TTJ73" s="379"/>
      <c r="TTK73" s="379"/>
      <c r="TTL73" s="379"/>
      <c r="TTM73" s="379"/>
      <c r="TTN73" s="379"/>
      <c r="TTO73" s="379"/>
      <c r="TTP73" s="379"/>
      <c r="TTQ73" s="379"/>
      <c r="TTR73" s="379"/>
      <c r="TTS73" s="379"/>
      <c r="TTT73" s="379"/>
      <c r="TTU73" s="379"/>
      <c r="TTV73" s="379"/>
      <c r="TTW73" s="379"/>
      <c r="TTX73" s="379"/>
      <c r="TTY73" s="379"/>
      <c r="TTZ73" s="379"/>
      <c r="TUA73" s="379"/>
      <c r="TUB73" s="379"/>
      <c r="TUC73" s="379"/>
      <c r="TUD73" s="379"/>
      <c r="TUE73" s="379"/>
      <c r="TUF73" s="379"/>
      <c r="TUG73" s="379"/>
      <c r="TUH73" s="379"/>
      <c r="TUI73" s="379"/>
      <c r="TUJ73" s="379"/>
      <c r="TUK73" s="379"/>
      <c r="TUL73" s="379"/>
      <c r="TUM73" s="379"/>
      <c r="TUN73" s="379"/>
      <c r="TUO73" s="379"/>
      <c r="TUP73" s="379"/>
      <c r="TUQ73" s="379"/>
      <c r="TUR73" s="379"/>
      <c r="TUS73" s="379"/>
      <c r="TUT73" s="379"/>
      <c r="TUU73" s="379"/>
      <c r="TUV73" s="379"/>
      <c r="TUW73" s="379"/>
      <c r="TUX73" s="379"/>
      <c r="TUY73" s="379"/>
      <c r="TUZ73" s="379"/>
      <c r="TVA73" s="379"/>
      <c r="TVB73" s="379"/>
      <c r="TVC73" s="379"/>
      <c r="TVD73" s="379"/>
      <c r="TVE73" s="379"/>
      <c r="TVF73" s="379"/>
      <c r="TVG73" s="379"/>
      <c r="TVH73" s="379"/>
      <c r="TVI73" s="379"/>
      <c r="TVJ73" s="379"/>
      <c r="TVK73" s="379"/>
      <c r="TVL73" s="379"/>
      <c r="TVM73" s="379"/>
      <c r="TVN73" s="379"/>
      <c r="TVO73" s="379"/>
      <c r="TVP73" s="379"/>
      <c r="TVQ73" s="379"/>
      <c r="TVR73" s="379"/>
      <c r="TVS73" s="379"/>
      <c r="TVT73" s="379"/>
      <c r="TVU73" s="379"/>
      <c r="TVV73" s="379"/>
      <c r="TVW73" s="379"/>
      <c r="TVX73" s="379"/>
      <c r="TVY73" s="379"/>
      <c r="TVZ73" s="379"/>
      <c r="TWA73" s="379"/>
      <c r="TWB73" s="379"/>
      <c r="TWC73" s="379"/>
      <c r="TWD73" s="379"/>
      <c r="TWE73" s="379"/>
      <c r="TWF73" s="379"/>
      <c r="TWG73" s="379"/>
      <c r="TWH73" s="379"/>
      <c r="TWI73" s="379"/>
      <c r="TWJ73" s="379"/>
      <c r="TWK73" s="379"/>
      <c r="TWL73" s="379"/>
      <c r="TWM73" s="379"/>
      <c r="TWN73" s="379"/>
      <c r="TWO73" s="379"/>
      <c r="TWP73" s="379"/>
      <c r="TWQ73" s="379"/>
      <c r="TWR73" s="379"/>
      <c r="TWS73" s="379"/>
      <c r="TWT73" s="379"/>
      <c r="TWU73" s="379"/>
      <c r="TWV73" s="379"/>
      <c r="TWW73" s="379"/>
      <c r="TWX73" s="379"/>
      <c r="TWY73" s="379"/>
      <c r="TWZ73" s="379"/>
      <c r="TXA73" s="379"/>
      <c r="TXB73" s="379"/>
      <c r="TXC73" s="379"/>
      <c r="TXD73" s="379"/>
      <c r="TXE73" s="379"/>
      <c r="TXF73" s="379"/>
      <c r="TXG73" s="379"/>
      <c r="TXH73" s="379"/>
      <c r="TXI73" s="379"/>
      <c r="TXJ73" s="379"/>
      <c r="TXK73" s="379"/>
      <c r="TXL73" s="379"/>
      <c r="TXM73" s="379"/>
      <c r="TXN73" s="379"/>
      <c r="TXO73" s="379"/>
      <c r="TXP73" s="379"/>
      <c r="TXQ73" s="379"/>
      <c r="TXR73" s="379"/>
      <c r="TXS73" s="379"/>
      <c r="TXT73" s="379"/>
      <c r="TXU73" s="379"/>
      <c r="TXV73" s="379"/>
      <c r="TXW73" s="379"/>
      <c r="TXX73" s="379"/>
      <c r="TXY73" s="379"/>
      <c r="TXZ73" s="379"/>
      <c r="TYA73" s="379"/>
      <c r="TYB73" s="379"/>
      <c r="TYC73" s="379"/>
      <c r="TYD73" s="379"/>
      <c r="TYE73" s="379"/>
      <c r="TYF73" s="379"/>
      <c r="TYG73" s="379"/>
      <c r="TYH73" s="379"/>
      <c r="TYI73" s="379"/>
      <c r="TYJ73" s="379"/>
      <c r="TYK73" s="379"/>
      <c r="TYL73" s="379"/>
      <c r="TYM73" s="379"/>
      <c r="TYN73" s="379"/>
      <c r="TYO73" s="379"/>
      <c r="TYP73" s="379"/>
      <c r="TYQ73" s="379"/>
      <c r="TYR73" s="379"/>
      <c r="TYS73" s="379"/>
      <c r="TYT73" s="379"/>
      <c r="TYU73" s="379"/>
      <c r="TYV73" s="379"/>
      <c r="TYW73" s="379"/>
      <c r="TYX73" s="379"/>
      <c r="TYY73" s="379"/>
      <c r="TYZ73" s="379"/>
      <c r="TZA73" s="379"/>
      <c r="TZB73" s="379"/>
      <c r="TZC73" s="379"/>
      <c r="TZD73" s="379"/>
      <c r="TZE73" s="379"/>
      <c r="TZF73" s="379"/>
      <c r="TZG73" s="379"/>
      <c r="TZH73" s="379"/>
      <c r="TZI73" s="379"/>
      <c r="TZJ73" s="379"/>
      <c r="TZK73" s="379"/>
      <c r="TZL73" s="379"/>
      <c r="TZM73" s="379"/>
      <c r="TZN73" s="379"/>
      <c r="TZO73" s="379"/>
      <c r="TZP73" s="379"/>
      <c r="TZQ73" s="379"/>
      <c r="TZR73" s="379"/>
      <c r="TZS73" s="379"/>
      <c r="TZT73" s="379"/>
      <c r="TZU73" s="379"/>
      <c r="TZV73" s="379"/>
      <c r="TZW73" s="379"/>
      <c r="TZX73" s="379"/>
      <c r="TZY73" s="379"/>
      <c r="TZZ73" s="379"/>
      <c r="UAA73" s="379"/>
      <c r="UAB73" s="379"/>
      <c r="UAC73" s="379"/>
      <c r="UAD73" s="379"/>
      <c r="UAE73" s="379"/>
      <c r="UAF73" s="379"/>
      <c r="UAG73" s="379"/>
      <c r="UAH73" s="379"/>
      <c r="UAI73" s="379"/>
      <c r="UAJ73" s="379"/>
      <c r="UAK73" s="379"/>
      <c r="UAL73" s="379"/>
      <c r="UAM73" s="379"/>
      <c r="UAN73" s="379"/>
      <c r="UAO73" s="379"/>
      <c r="UAP73" s="379"/>
      <c r="UAQ73" s="379"/>
      <c r="UAR73" s="379"/>
      <c r="UAS73" s="379"/>
      <c r="UAT73" s="379"/>
      <c r="UAU73" s="379"/>
      <c r="UAV73" s="379"/>
      <c r="UAW73" s="379"/>
      <c r="UAX73" s="379"/>
      <c r="UAY73" s="379"/>
      <c r="UAZ73" s="379"/>
      <c r="UBA73" s="379"/>
      <c r="UBB73" s="379"/>
      <c r="UBC73" s="379"/>
      <c r="UBD73" s="379"/>
      <c r="UBE73" s="379"/>
      <c r="UBF73" s="379"/>
      <c r="UBG73" s="379"/>
      <c r="UBH73" s="379"/>
      <c r="UBI73" s="379"/>
      <c r="UBJ73" s="379"/>
      <c r="UBK73" s="379"/>
      <c r="UBL73" s="379"/>
      <c r="UBM73" s="379"/>
      <c r="UBN73" s="379"/>
      <c r="UBO73" s="379"/>
      <c r="UBP73" s="379"/>
      <c r="UBQ73" s="379"/>
      <c r="UBR73" s="379"/>
      <c r="UBS73" s="379"/>
      <c r="UBT73" s="379"/>
      <c r="UBU73" s="379"/>
      <c r="UBV73" s="379"/>
      <c r="UBW73" s="379"/>
      <c r="UBX73" s="379"/>
      <c r="UBY73" s="379"/>
      <c r="UBZ73" s="379"/>
      <c r="UCA73" s="379"/>
      <c r="UCB73" s="379"/>
      <c r="UCC73" s="379"/>
      <c r="UCD73" s="379"/>
      <c r="UCE73" s="379"/>
      <c r="UCF73" s="379"/>
      <c r="UCG73" s="379"/>
      <c r="UCH73" s="379"/>
      <c r="UCI73" s="379"/>
      <c r="UCJ73" s="379"/>
      <c r="UCK73" s="379"/>
      <c r="UCL73" s="379"/>
      <c r="UCM73" s="379"/>
      <c r="UCN73" s="379"/>
      <c r="UCO73" s="379"/>
      <c r="UCP73" s="379"/>
      <c r="UCQ73" s="379"/>
      <c r="UCR73" s="379"/>
      <c r="UCS73" s="379"/>
      <c r="UCT73" s="379"/>
      <c r="UCU73" s="379"/>
      <c r="UCV73" s="379"/>
      <c r="UCW73" s="379"/>
      <c r="UCX73" s="379"/>
      <c r="UCY73" s="379"/>
      <c r="UCZ73" s="379"/>
      <c r="UDA73" s="379"/>
      <c r="UDB73" s="379"/>
      <c r="UDC73" s="379"/>
      <c r="UDD73" s="379"/>
      <c r="UDE73" s="379"/>
      <c r="UDF73" s="379"/>
      <c r="UDG73" s="379"/>
      <c r="UDH73" s="379"/>
      <c r="UDI73" s="379"/>
      <c r="UDJ73" s="379"/>
      <c r="UDK73" s="379"/>
      <c r="UDL73" s="379"/>
      <c r="UDM73" s="379"/>
      <c r="UDN73" s="379"/>
      <c r="UDO73" s="379"/>
      <c r="UDP73" s="379"/>
      <c r="UDQ73" s="379"/>
      <c r="UDR73" s="379"/>
      <c r="UDS73" s="379"/>
      <c r="UDT73" s="379"/>
      <c r="UDU73" s="379"/>
      <c r="UDV73" s="379"/>
      <c r="UDW73" s="379"/>
      <c r="UDX73" s="379"/>
      <c r="UDY73" s="379"/>
      <c r="UDZ73" s="379"/>
      <c r="UEA73" s="379"/>
      <c r="UEB73" s="379"/>
      <c r="UEC73" s="379"/>
      <c r="UED73" s="379"/>
      <c r="UEE73" s="379"/>
      <c r="UEF73" s="379"/>
      <c r="UEG73" s="379"/>
      <c r="UEH73" s="379"/>
      <c r="UEI73" s="379"/>
      <c r="UEJ73" s="379"/>
      <c r="UEK73" s="379"/>
      <c r="UEL73" s="379"/>
      <c r="UEM73" s="379"/>
      <c r="UEN73" s="379"/>
      <c r="UEO73" s="379"/>
      <c r="UEP73" s="379"/>
      <c r="UEQ73" s="379"/>
      <c r="UER73" s="379"/>
      <c r="UES73" s="379"/>
      <c r="UET73" s="379"/>
      <c r="UEU73" s="379"/>
      <c r="UEV73" s="379"/>
      <c r="UEW73" s="379"/>
      <c r="UEX73" s="379"/>
      <c r="UEY73" s="379"/>
      <c r="UEZ73" s="379"/>
      <c r="UFA73" s="379"/>
      <c r="UFB73" s="379"/>
      <c r="UFC73" s="379"/>
      <c r="UFD73" s="379"/>
      <c r="UFE73" s="379"/>
      <c r="UFF73" s="379"/>
      <c r="UFG73" s="379"/>
      <c r="UFH73" s="379"/>
      <c r="UFI73" s="379"/>
      <c r="UFJ73" s="379"/>
      <c r="UFK73" s="379"/>
      <c r="UFL73" s="379"/>
      <c r="UFM73" s="379"/>
      <c r="UFN73" s="379"/>
      <c r="UFO73" s="379"/>
      <c r="UFP73" s="379"/>
      <c r="UFQ73" s="379"/>
      <c r="UFR73" s="379"/>
      <c r="UFS73" s="379"/>
      <c r="UFT73" s="379"/>
      <c r="UFU73" s="379"/>
      <c r="UFV73" s="379"/>
      <c r="UFW73" s="379"/>
      <c r="UFX73" s="379"/>
      <c r="UFY73" s="379"/>
      <c r="UFZ73" s="379"/>
      <c r="UGA73" s="379"/>
      <c r="UGB73" s="379"/>
      <c r="UGC73" s="379"/>
      <c r="UGD73" s="379"/>
      <c r="UGE73" s="379"/>
      <c r="UGF73" s="379"/>
      <c r="UGG73" s="379"/>
      <c r="UGH73" s="379"/>
      <c r="UGI73" s="379"/>
      <c r="UGJ73" s="379"/>
      <c r="UGK73" s="379"/>
      <c r="UGL73" s="379"/>
      <c r="UGM73" s="379"/>
      <c r="UGN73" s="379"/>
      <c r="UGO73" s="379"/>
      <c r="UGP73" s="379"/>
      <c r="UGQ73" s="379"/>
      <c r="UGR73" s="379"/>
      <c r="UGS73" s="379"/>
      <c r="UGT73" s="379"/>
      <c r="UGU73" s="379"/>
      <c r="UGV73" s="379"/>
      <c r="UGW73" s="379"/>
      <c r="UGX73" s="379"/>
      <c r="UGY73" s="379"/>
      <c r="UGZ73" s="379"/>
      <c r="UHA73" s="379"/>
      <c r="UHB73" s="379"/>
      <c r="UHC73" s="379"/>
      <c r="UHD73" s="379"/>
      <c r="UHE73" s="379"/>
      <c r="UHF73" s="379"/>
      <c r="UHG73" s="379"/>
      <c r="UHH73" s="379"/>
      <c r="UHI73" s="379"/>
      <c r="UHJ73" s="379"/>
      <c r="UHK73" s="379"/>
      <c r="UHL73" s="379"/>
      <c r="UHM73" s="379"/>
      <c r="UHN73" s="379"/>
      <c r="UHO73" s="379"/>
      <c r="UHP73" s="379"/>
      <c r="UHQ73" s="379"/>
      <c r="UHR73" s="379"/>
      <c r="UHS73" s="379"/>
      <c r="UHT73" s="379"/>
      <c r="UHU73" s="379"/>
      <c r="UHV73" s="379"/>
      <c r="UHW73" s="379"/>
      <c r="UHX73" s="379"/>
      <c r="UHY73" s="379"/>
      <c r="UHZ73" s="379"/>
      <c r="UIA73" s="379"/>
      <c r="UIB73" s="379"/>
      <c r="UIC73" s="379"/>
      <c r="UID73" s="379"/>
      <c r="UIE73" s="379"/>
      <c r="UIF73" s="379"/>
      <c r="UIG73" s="379"/>
      <c r="UIH73" s="379"/>
      <c r="UII73" s="379"/>
      <c r="UIJ73" s="379"/>
      <c r="UIK73" s="379"/>
      <c r="UIL73" s="379"/>
      <c r="UIM73" s="379"/>
      <c r="UIN73" s="379"/>
      <c r="UIO73" s="379"/>
      <c r="UIP73" s="379"/>
      <c r="UIQ73" s="379"/>
      <c r="UIR73" s="379"/>
      <c r="UIS73" s="379"/>
      <c r="UIT73" s="379"/>
      <c r="UIU73" s="379"/>
      <c r="UIV73" s="379"/>
      <c r="UIW73" s="379"/>
      <c r="UIX73" s="379"/>
      <c r="UIY73" s="379"/>
      <c r="UIZ73" s="379"/>
      <c r="UJA73" s="379"/>
      <c r="UJB73" s="379"/>
      <c r="UJC73" s="379"/>
      <c r="UJD73" s="379"/>
      <c r="UJE73" s="379"/>
      <c r="UJF73" s="379"/>
      <c r="UJG73" s="379"/>
      <c r="UJH73" s="379"/>
      <c r="UJI73" s="379"/>
      <c r="UJJ73" s="379"/>
      <c r="UJK73" s="379"/>
      <c r="UJL73" s="379"/>
      <c r="UJM73" s="379"/>
      <c r="UJN73" s="379"/>
      <c r="UJO73" s="379"/>
      <c r="UJP73" s="379"/>
      <c r="UJQ73" s="379"/>
      <c r="UJR73" s="379"/>
      <c r="UJS73" s="379"/>
      <c r="UJT73" s="379"/>
      <c r="UJU73" s="379"/>
      <c r="UJV73" s="379"/>
      <c r="UJW73" s="379"/>
      <c r="UJX73" s="379"/>
      <c r="UJY73" s="379"/>
      <c r="UJZ73" s="379"/>
      <c r="UKA73" s="379"/>
      <c r="UKB73" s="379"/>
      <c r="UKC73" s="379"/>
      <c r="UKD73" s="379"/>
      <c r="UKE73" s="379"/>
      <c r="UKF73" s="379"/>
      <c r="UKG73" s="379"/>
      <c r="UKH73" s="379"/>
      <c r="UKI73" s="379"/>
      <c r="UKJ73" s="379"/>
      <c r="UKK73" s="379"/>
      <c r="UKL73" s="379"/>
      <c r="UKM73" s="379"/>
      <c r="UKN73" s="379"/>
      <c r="UKO73" s="379"/>
      <c r="UKP73" s="379"/>
      <c r="UKQ73" s="379"/>
      <c r="UKR73" s="379"/>
      <c r="UKS73" s="379"/>
      <c r="UKT73" s="379"/>
      <c r="UKU73" s="379"/>
      <c r="UKV73" s="379"/>
      <c r="UKW73" s="379"/>
      <c r="UKX73" s="379"/>
      <c r="UKY73" s="379"/>
      <c r="UKZ73" s="379"/>
      <c r="ULA73" s="379"/>
      <c r="ULB73" s="379"/>
      <c r="ULC73" s="379"/>
      <c r="ULD73" s="379"/>
      <c r="ULE73" s="379"/>
      <c r="ULF73" s="379"/>
      <c r="ULG73" s="379"/>
      <c r="ULH73" s="379"/>
      <c r="ULI73" s="379"/>
      <c r="ULJ73" s="379"/>
      <c r="ULK73" s="379"/>
      <c r="ULL73" s="379"/>
      <c r="ULM73" s="379"/>
      <c r="ULN73" s="379"/>
      <c r="ULO73" s="379"/>
      <c r="ULP73" s="379"/>
      <c r="ULQ73" s="379"/>
      <c r="ULR73" s="379"/>
      <c r="ULS73" s="379"/>
      <c r="ULT73" s="379"/>
      <c r="ULU73" s="379"/>
      <c r="ULV73" s="379"/>
      <c r="ULW73" s="379"/>
      <c r="ULX73" s="379"/>
      <c r="ULY73" s="379"/>
      <c r="ULZ73" s="379"/>
      <c r="UMA73" s="379"/>
      <c r="UMB73" s="379"/>
      <c r="UMC73" s="379"/>
      <c r="UMD73" s="379"/>
      <c r="UME73" s="379"/>
      <c r="UMF73" s="379"/>
      <c r="UMG73" s="379"/>
      <c r="UMH73" s="379"/>
      <c r="UMI73" s="379"/>
      <c r="UMJ73" s="379"/>
      <c r="UMK73" s="379"/>
      <c r="UML73" s="379"/>
      <c r="UMM73" s="379"/>
      <c r="UMN73" s="379"/>
      <c r="UMO73" s="379"/>
      <c r="UMP73" s="379"/>
      <c r="UMQ73" s="379"/>
      <c r="UMR73" s="379"/>
      <c r="UMS73" s="379"/>
      <c r="UMT73" s="379"/>
      <c r="UMU73" s="379"/>
      <c r="UMV73" s="379"/>
      <c r="UMW73" s="379"/>
      <c r="UMX73" s="379"/>
      <c r="UMY73" s="379"/>
      <c r="UMZ73" s="379"/>
      <c r="UNA73" s="379"/>
      <c r="UNB73" s="379"/>
      <c r="UNC73" s="379"/>
      <c r="UND73" s="379"/>
      <c r="UNE73" s="379"/>
      <c r="UNF73" s="379"/>
      <c r="UNG73" s="379"/>
      <c r="UNH73" s="379"/>
      <c r="UNI73" s="379"/>
      <c r="UNJ73" s="379"/>
      <c r="UNK73" s="379"/>
      <c r="UNL73" s="379"/>
      <c r="UNM73" s="379"/>
      <c r="UNN73" s="379"/>
      <c r="UNO73" s="379"/>
      <c r="UNP73" s="379"/>
      <c r="UNQ73" s="379"/>
      <c r="UNR73" s="379"/>
      <c r="UNS73" s="379"/>
      <c r="UNT73" s="379"/>
      <c r="UNU73" s="379"/>
      <c r="UNV73" s="379"/>
      <c r="UNW73" s="379"/>
      <c r="UNX73" s="379"/>
      <c r="UNY73" s="379"/>
      <c r="UNZ73" s="379"/>
      <c r="UOA73" s="379"/>
      <c r="UOB73" s="379"/>
      <c r="UOC73" s="379"/>
      <c r="UOD73" s="379"/>
      <c r="UOE73" s="379"/>
      <c r="UOF73" s="379"/>
      <c r="UOG73" s="379"/>
      <c r="UOH73" s="379"/>
      <c r="UOI73" s="379"/>
      <c r="UOJ73" s="379"/>
      <c r="UOK73" s="379"/>
      <c r="UOL73" s="379"/>
      <c r="UOM73" s="379"/>
      <c r="UON73" s="379"/>
      <c r="UOO73" s="379"/>
      <c r="UOP73" s="379"/>
      <c r="UOQ73" s="379"/>
      <c r="UOR73" s="379"/>
      <c r="UOS73" s="379"/>
      <c r="UOT73" s="379"/>
      <c r="UOU73" s="379"/>
      <c r="UOV73" s="379"/>
      <c r="UOW73" s="379"/>
      <c r="UOX73" s="379"/>
      <c r="UOY73" s="379"/>
      <c r="UOZ73" s="379"/>
      <c r="UPA73" s="379"/>
      <c r="UPB73" s="379"/>
      <c r="UPC73" s="379"/>
      <c r="UPD73" s="379"/>
      <c r="UPE73" s="379"/>
      <c r="UPF73" s="379"/>
      <c r="UPG73" s="379"/>
      <c r="UPH73" s="379"/>
      <c r="UPI73" s="379"/>
      <c r="UPJ73" s="379"/>
      <c r="UPK73" s="379"/>
      <c r="UPL73" s="379"/>
      <c r="UPM73" s="379"/>
      <c r="UPN73" s="379"/>
      <c r="UPO73" s="379"/>
      <c r="UPP73" s="379"/>
      <c r="UPQ73" s="379"/>
      <c r="UPR73" s="379"/>
      <c r="UPS73" s="379"/>
      <c r="UPT73" s="379"/>
      <c r="UPU73" s="379"/>
      <c r="UPV73" s="379"/>
      <c r="UPW73" s="379"/>
      <c r="UPX73" s="379"/>
      <c r="UPY73" s="379"/>
      <c r="UPZ73" s="379"/>
      <c r="UQA73" s="379"/>
      <c r="UQB73" s="379"/>
      <c r="UQC73" s="379"/>
      <c r="UQD73" s="379"/>
      <c r="UQE73" s="379"/>
      <c r="UQF73" s="379"/>
      <c r="UQG73" s="379"/>
      <c r="UQH73" s="379"/>
      <c r="UQI73" s="379"/>
      <c r="UQJ73" s="379"/>
      <c r="UQK73" s="379"/>
      <c r="UQL73" s="379"/>
      <c r="UQM73" s="379"/>
      <c r="UQN73" s="379"/>
      <c r="UQO73" s="379"/>
      <c r="UQP73" s="379"/>
      <c r="UQQ73" s="379"/>
      <c r="UQR73" s="379"/>
      <c r="UQS73" s="379"/>
      <c r="UQT73" s="379"/>
      <c r="UQU73" s="379"/>
      <c r="UQV73" s="379"/>
      <c r="UQW73" s="379"/>
      <c r="UQX73" s="379"/>
      <c r="UQY73" s="379"/>
      <c r="UQZ73" s="379"/>
      <c r="URA73" s="379"/>
      <c r="URB73" s="379"/>
      <c r="URC73" s="379"/>
      <c r="URD73" s="379"/>
      <c r="URE73" s="379"/>
      <c r="URF73" s="379"/>
      <c r="URG73" s="379"/>
      <c r="URH73" s="379"/>
      <c r="URI73" s="379"/>
      <c r="URJ73" s="379"/>
      <c r="URK73" s="379"/>
      <c r="URL73" s="379"/>
      <c r="URM73" s="379"/>
      <c r="URN73" s="379"/>
      <c r="URO73" s="379"/>
      <c r="URP73" s="379"/>
      <c r="URQ73" s="379"/>
      <c r="URR73" s="379"/>
      <c r="URS73" s="379"/>
      <c r="URT73" s="379"/>
      <c r="URU73" s="379"/>
      <c r="URV73" s="379"/>
      <c r="URW73" s="379"/>
      <c r="URX73" s="379"/>
      <c r="URY73" s="379"/>
      <c r="URZ73" s="379"/>
      <c r="USA73" s="379"/>
      <c r="USB73" s="379"/>
      <c r="USC73" s="379"/>
      <c r="USD73" s="379"/>
      <c r="USE73" s="379"/>
      <c r="USF73" s="379"/>
      <c r="USG73" s="379"/>
      <c r="USH73" s="379"/>
      <c r="USI73" s="379"/>
      <c r="USJ73" s="379"/>
      <c r="USK73" s="379"/>
      <c r="USL73" s="379"/>
      <c r="USM73" s="379"/>
      <c r="USN73" s="379"/>
      <c r="USO73" s="379"/>
      <c r="USP73" s="379"/>
      <c r="USQ73" s="379"/>
      <c r="USR73" s="379"/>
      <c r="USS73" s="379"/>
      <c r="UST73" s="379"/>
      <c r="USU73" s="379"/>
      <c r="USV73" s="379"/>
      <c r="USW73" s="379"/>
      <c r="USX73" s="379"/>
      <c r="USY73" s="379"/>
      <c r="USZ73" s="379"/>
      <c r="UTA73" s="379"/>
      <c r="UTB73" s="379"/>
      <c r="UTC73" s="379"/>
      <c r="UTD73" s="379"/>
      <c r="UTE73" s="379"/>
      <c r="UTF73" s="379"/>
      <c r="UTG73" s="379"/>
      <c r="UTH73" s="379"/>
      <c r="UTI73" s="379"/>
      <c r="UTJ73" s="379"/>
      <c r="UTK73" s="379"/>
      <c r="UTL73" s="379"/>
      <c r="UTM73" s="379"/>
      <c r="UTN73" s="379"/>
      <c r="UTO73" s="379"/>
      <c r="UTP73" s="379"/>
      <c r="UTQ73" s="379"/>
      <c r="UTR73" s="379"/>
      <c r="UTS73" s="379"/>
      <c r="UTT73" s="379"/>
      <c r="UTU73" s="379"/>
      <c r="UTV73" s="379"/>
      <c r="UTW73" s="379"/>
      <c r="UTX73" s="379"/>
      <c r="UTY73" s="379"/>
      <c r="UTZ73" s="379"/>
      <c r="UUA73" s="379"/>
      <c r="UUB73" s="379"/>
      <c r="UUC73" s="379"/>
      <c r="UUD73" s="379"/>
      <c r="UUE73" s="379"/>
      <c r="UUF73" s="379"/>
      <c r="UUG73" s="379"/>
      <c r="UUH73" s="379"/>
      <c r="UUI73" s="379"/>
      <c r="UUJ73" s="379"/>
      <c r="UUK73" s="379"/>
      <c r="UUL73" s="379"/>
      <c r="UUM73" s="379"/>
      <c r="UUN73" s="379"/>
      <c r="UUO73" s="379"/>
      <c r="UUP73" s="379"/>
      <c r="UUQ73" s="379"/>
      <c r="UUR73" s="379"/>
      <c r="UUS73" s="379"/>
      <c r="UUT73" s="379"/>
      <c r="UUU73" s="379"/>
      <c r="UUV73" s="379"/>
      <c r="UUW73" s="379"/>
      <c r="UUX73" s="379"/>
      <c r="UUY73" s="379"/>
      <c r="UUZ73" s="379"/>
      <c r="UVA73" s="379"/>
      <c r="UVB73" s="379"/>
      <c r="UVC73" s="379"/>
      <c r="UVD73" s="379"/>
      <c r="UVE73" s="379"/>
      <c r="UVF73" s="379"/>
      <c r="UVG73" s="379"/>
      <c r="UVH73" s="379"/>
      <c r="UVI73" s="379"/>
      <c r="UVJ73" s="379"/>
      <c r="UVK73" s="379"/>
      <c r="UVL73" s="379"/>
      <c r="UVM73" s="379"/>
      <c r="UVN73" s="379"/>
      <c r="UVO73" s="379"/>
      <c r="UVP73" s="379"/>
      <c r="UVQ73" s="379"/>
      <c r="UVR73" s="379"/>
      <c r="UVS73" s="379"/>
      <c r="UVT73" s="379"/>
      <c r="UVU73" s="379"/>
      <c r="UVV73" s="379"/>
      <c r="UVW73" s="379"/>
      <c r="UVX73" s="379"/>
      <c r="UVY73" s="379"/>
      <c r="UVZ73" s="379"/>
      <c r="UWA73" s="379"/>
      <c r="UWB73" s="379"/>
      <c r="UWC73" s="379"/>
      <c r="UWD73" s="379"/>
      <c r="UWE73" s="379"/>
      <c r="UWF73" s="379"/>
      <c r="UWG73" s="379"/>
      <c r="UWH73" s="379"/>
      <c r="UWI73" s="379"/>
      <c r="UWJ73" s="379"/>
      <c r="UWK73" s="379"/>
      <c r="UWL73" s="379"/>
      <c r="UWM73" s="379"/>
      <c r="UWN73" s="379"/>
      <c r="UWO73" s="379"/>
      <c r="UWP73" s="379"/>
      <c r="UWQ73" s="379"/>
      <c r="UWR73" s="379"/>
      <c r="UWS73" s="379"/>
      <c r="UWT73" s="379"/>
      <c r="UWU73" s="379"/>
      <c r="UWV73" s="379"/>
      <c r="UWW73" s="379"/>
      <c r="UWX73" s="379"/>
      <c r="UWY73" s="379"/>
      <c r="UWZ73" s="379"/>
      <c r="UXA73" s="379"/>
      <c r="UXB73" s="379"/>
      <c r="UXC73" s="379"/>
      <c r="UXD73" s="379"/>
      <c r="UXE73" s="379"/>
      <c r="UXF73" s="379"/>
      <c r="UXG73" s="379"/>
      <c r="UXH73" s="379"/>
      <c r="UXI73" s="379"/>
      <c r="UXJ73" s="379"/>
      <c r="UXK73" s="379"/>
      <c r="UXL73" s="379"/>
      <c r="UXM73" s="379"/>
      <c r="UXN73" s="379"/>
      <c r="UXO73" s="379"/>
      <c r="UXP73" s="379"/>
      <c r="UXQ73" s="379"/>
      <c r="UXR73" s="379"/>
      <c r="UXS73" s="379"/>
      <c r="UXT73" s="379"/>
      <c r="UXU73" s="379"/>
      <c r="UXV73" s="379"/>
      <c r="UXW73" s="379"/>
      <c r="UXX73" s="379"/>
      <c r="UXY73" s="379"/>
      <c r="UXZ73" s="379"/>
      <c r="UYA73" s="379"/>
      <c r="UYB73" s="379"/>
      <c r="UYC73" s="379"/>
      <c r="UYD73" s="379"/>
      <c r="UYE73" s="379"/>
      <c r="UYF73" s="379"/>
      <c r="UYG73" s="379"/>
      <c r="UYH73" s="379"/>
      <c r="UYI73" s="379"/>
      <c r="UYJ73" s="379"/>
      <c r="UYK73" s="379"/>
      <c r="UYL73" s="379"/>
      <c r="UYM73" s="379"/>
      <c r="UYN73" s="379"/>
      <c r="UYO73" s="379"/>
      <c r="UYP73" s="379"/>
      <c r="UYQ73" s="379"/>
      <c r="UYR73" s="379"/>
      <c r="UYS73" s="379"/>
      <c r="UYT73" s="379"/>
      <c r="UYU73" s="379"/>
      <c r="UYV73" s="379"/>
      <c r="UYW73" s="379"/>
      <c r="UYX73" s="379"/>
      <c r="UYY73" s="379"/>
      <c r="UYZ73" s="379"/>
      <c r="UZA73" s="379"/>
      <c r="UZB73" s="379"/>
      <c r="UZC73" s="379"/>
      <c r="UZD73" s="379"/>
      <c r="UZE73" s="379"/>
      <c r="UZF73" s="379"/>
      <c r="UZG73" s="379"/>
      <c r="UZH73" s="379"/>
      <c r="UZI73" s="379"/>
      <c r="UZJ73" s="379"/>
      <c r="UZK73" s="379"/>
      <c r="UZL73" s="379"/>
      <c r="UZM73" s="379"/>
      <c r="UZN73" s="379"/>
      <c r="UZO73" s="379"/>
      <c r="UZP73" s="379"/>
      <c r="UZQ73" s="379"/>
      <c r="UZR73" s="379"/>
      <c r="UZS73" s="379"/>
      <c r="UZT73" s="379"/>
      <c r="UZU73" s="379"/>
      <c r="UZV73" s="379"/>
      <c r="UZW73" s="379"/>
      <c r="UZX73" s="379"/>
      <c r="UZY73" s="379"/>
      <c r="UZZ73" s="379"/>
      <c r="VAA73" s="379"/>
      <c r="VAB73" s="379"/>
      <c r="VAC73" s="379"/>
      <c r="VAD73" s="379"/>
      <c r="VAE73" s="379"/>
      <c r="VAF73" s="379"/>
      <c r="VAG73" s="379"/>
      <c r="VAH73" s="379"/>
      <c r="VAI73" s="379"/>
      <c r="VAJ73" s="379"/>
      <c r="VAK73" s="379"/>
      <c r="VAL73" s="379"/>
      <c r="VAM73" s="379"/>
      <c r="VAN73" s="379"/>
      <c r="VAO73" s="379"/>
      <c r="VAP73" s="379"/>
      <c r="VAQ73" s="379"/>
      <c r="VAR73" s="379"/>
      <c r="VAS73" s="379"/>
      <c r="VAT73" s="379"/>
      <c r="VAU73" s="379"/>
      <c r="VAV73" s="379"/>
      <c r="VAW73" s="379"/>
      <c r="VAX73" s="379"/>
      <c r="VAY73" s="379"/>
      <c r="VAZ73" s="379"/>
      <c r="VBA73" s="379"/>
      <c r="VBB73" s="379"/>
      <c r="VBC73" s="379"/>
      <c r="VBD73" s="379"/>
      <c r="VBE73" s="379"/>
      <c r="VBF73" s="379"/>
      <c r="VBG73" s="379"/>
      <c r="VBH73" s="379"/>
      <c r="VBI73" s="379"/>
      <c r="VBJ73" s="379"/>
      <c r="VBK73" s="379"/>
      <c r="VBL73" s="379"/>
      <c r="VBM73" s="379"/>
      <c r="VBN73" s="379"/>
      <c r="VBO73" s="379"/>
      <c r="VBP73" s="379"/>
      <c r="VBQ73" s="379"/>
      <c r="VBR73" s="379"/>
      <c r="VBS73" s="379"/>
      <c r="VBT73" s="379"/>
      <c r="VBU73" s="379"/>
      <c r="VBV73" s="379"/>
      <c r="VBW73" s="379"/>
      <c r="VBX73" s="379"/>
      <c r="VBY73" s="379"/>
      <c r="VBZ73" s="379"/>
      <c r="VCA73" s="379"/>
      <c r="VCB73" s="379"/>
      <c r="VCC73" s="379"/>
      <c r="VCD73" s="379"/>
      <c r="VCE73" s="379"/>
      <c r="VCF73" s="379"/>
      <c r="VCG73" s="379"/>
      <c r="VCH73" s="379"/>
      <c r="VCI73" s="379"/>
      <c r="VCJ73" s="379"/>
      <c r="VCK73" s="379"/>
      <c r="VCL73" s="379"/>
      <c r="VCM73" s="379"/>
      <c r="VCN73" s="379"/>
      <c r="VCO73" s="379"/>
      <c r="VCP73" s="379"/>
      <c r="VCQ73" s="379"/>
      <c r="VCR73" s="379"/>
      <c r="VCS73" s="379"/>
      <c r="VCT73" s="379"/>
      <c r="VCU73" s="379"/>
      <c r="VCV73" s="379"/>
      <c r="VCW73" s="379"/>
      <c r="VCX73" s="379"/>
      <c r="VCY73" s="379"/>
      <c r="VCZ73" s="379"/>
      <c r="VDA73" s="379"/>
      <c r="VDB73" s="379"/>
      <c r="VDC73" s="379"/>
      <c r="VDD73" s="379"/>
      <c r="VDE73" s="379"/>
      <c r="VDF73" s="379"/>
      <c r="VDG73" s="379"/>
      <c r="VDH73" s="379"/>
      <c r="VDI73" s="379"/>
      <c r="VDJ73" s="379"/>
      <c r="VDK73" s="379"/>
      <c r="VDL73" s="379"/>
      <c r="VDM73" s="379"/>
      <c r="VDN73" s="379"/>
      <c r="VDO73" s="379"/>
      <c r="VDP73" s="379"/>
      <c r="VDQ73" s="379"/>
      <c r="VDR73" s="379"/>
      <c r="VDS73" s="379"/>
      <c r="VDT73" s="379"/>
      <c r="VDU73" s="379"/>
      <c r="VDV73" s="379"/>
      <c r="VDW73" s="379"/>
      <c r="VDX73" s="379"/>
      <c r="VDY73" s="379"/>
      <c r="VDZ73" s="379"/>
      <c r="VEA73" s="379"/>
      <c r="VEB73" s="379"/>
      <c r="VEC73" s="379"/>
      <c r="VED73" s="379"/>
      <c r="VEE73" s="379"/>
      <c r="VEF73" s="379"/>
      <c r="VEG73" s="379"/>
      <c r="VEH73" s="379"/>
      <c r="VEI73" s="379"/>
      <c r="VEJ73" s="379"/>
      <c r="VEK73" s="379"/>
      <c r="VEL73" s="379"/>
      <c r="VEM73" s="379"/>
      <c r="VEN73" s="379"/>
      <c r="VEO73" s="379"/>
      <c r="VEP73" s="379"/>
      <c r="VEQ73" s="379"/>
      <c r="VER73" s="379"/>
      <c r="VES73" s="379"/>
      <c r="VET73" s="379"/>
      <c r="VEU73" s="379"/>
      <c r="VEV73" s="379"/>
      <c r="VEW73" s="379"/>
      <c r="VEX73" s="379"/>
      <c r="VEY73" s="379"/>
      <c r="VEZ73" s="379"/>
      <c r="VFA73" s="379"/>
      <c r="VFB73" s="379"/>
      <c r="VFC73" s="379"/>
      <c r="VFD73" s="379"/>
      <c r="VFE73" s="379"/>
      <c r="VFF73" s="379"/>
      <c r="VFG73" s="379"/>
      <c r="VFH73" s="379"/>
      <c r="VFI73" s="379"/>
      <c r="VFJ73" s="379"/>
      <c r="VFK73" s="379"/>
      <c r="VFL73" s="379"/>
      <c r="VFM73" s="379"/>
      <c r="VFN73" s="379"/>
      <c r="VFO73" s="379"/>
      <c r="VFP73" s="379"/>
      <c r="VFQ73" s="379"/>
      <c r="VFR73" s="379"/>
      <c r="VFS73" s="379"/>
      <c r="VFT73" s="379"/>
      <c r="VFU73" s="379"/>
      <c r="VFV73" s="379"/>
      <c r="VFW73" s="379"/>
      <c r="VFX73" s="379"/>
      <c r="VFY73" s="379"/>
      <c r="VFZ73" s="379"/>
      <c r="VGA73" s="379"/>
      <c r="VGB73" s="379"/>
      <c r="VGC73" s="379"/>
      <c r="VGD73" s="379"/>
      <c r="VGE73" s="379"/>
      <c r="VGF73" s="379"/>
      <c r="VGG73" s="379"/>
      <c r="VGH73" s="379"/>
      <c r="VGI73" s="379"/>
      <c r="VGJ73" s="379"/>
      <c r="VGK73" s="379"/>
      <c r="VGL73" s="379"/>
      <c r="VGM73" s="379"/>
      <c r="VGN73" s="379"/>
      <c r="VGO73" s="379"/>
      <c r="VGP73" s="379"/>
      <c r="VGQ73" s="379"/>
      <c r="VGR73" s="379"/>
      <c r="VGS73" s="379"/>
      <c r="VGT73" s="379"/>
      <c r="VGU73" s="379"/>
      <c r="VGV73" s="379"/>
      <c r="VGW73" s="379"/>
      <c r="VGX73" s="379"/>
      <c r="VGY73" s="379"/>
      <c r="VGZ73" s="379"/>
      <c r="VHA73" s="379"/>
      <c r="VHB73" s="379"/>
      <c r="VHC73" s="379"/>
      <c r="VHD73" s="379"/>
      <c r="VHE73" s="379"/>
      <c r="VHF73" s="379"/>
      <c r="VHG73" s="379"/>
      <c r="VHH73" s="379"/>
      <c r="VHI73" s="379"/>
      <c r="VHJ73" s="379"/>
      <c r="VHK73" s="379"/>
      <c r="VHL73" s="379"/>
      <c r="VHM73" s="379"/>
      <c r="VHN73" s="379"/>
      <c r="VHO73" s="379"/>
      <c r="VHP73" s="379"/>
      <c r="VHQ73" s="379"/>
      <c r="VHR73" s="379"/>
      <c r="VHS73" s="379"/>
      <c r="VHT73" s="379"/>
      <c r="VHU73" s="379"/>
      <c r="VHV73" s="379"/>
      <c r="VHW73" s="379"/>
      <c r="VHX73" s="379"/>
      <c r="VHY73" s="379"/>
      <c r="VHZ73" s="379"/>
      <c r="VIA73" s="379"/>
      <c r="VIB73" s="379"/>
      <c r="VIC73" s="379"/>
      <c r="VID73" s="379"/>
      <c r="VIE73" s="379"/>
      <c r="VIF73" s="379"/>
      <c r="VIG73" s="379"/>
      <c r="VIH73" s="379"/>
      <c r="VII73" s="379"/>
      <c r="VIJ73" s="379"/>
      <c r="VIK73" s="379"/>
      <c r="VIL73" s="379"/>
      <c r="VIM73" s="379"/>
      <c r="VIN73" s="379"/>
      <c r="VIO73" s="379"/>
      <c r="VIP73" s="379"/>
      <c r="VIQ73" s="379"/>
      <c r="VIR73" s="379"/>
      <c r="VIS73" s="379"/>
      <c r="VIT73" s="379"/>
      <c r="VIU73" s="379"/>
      <c r="VIV73" s="379"/>
      <c r="VIW73" s="379"/>
      <c r="VIX73" s="379"/>
      <c r="VIY73" s="379"/>
      <c r="VIZ73" s="379"/>
      <c r="VJA73" s="379"/>
      <c r="VJB73" s="379"/>
      <c r="VJC73" s="379"/>
      <c r="VJD73" s="379"/>
      <c r="VJE73" s="379"/>
      <c r="VJF73" s="379"/>
      <c r="VJG73" s="379"/>
      <c r="VJH73" s="379"/>
      <c r="VJI73" s="379"/>
      <c r="VJJ73" s="379"/>
      <c r="VJK73" s="379"/>
      <c r="VJL73" s="379"/>
      <c r="VJM73" s="379"/>
      <c r="VJN73" s="379"/>
      <c r="VJO73" s="379"/>
      <c r="VJP73" s="379"/>
      <c r="VJQ73" s="379"/>
      <c r="VJR73" s="379"/>
      <c r="VJS73" s="379"/>
      <c r="VJT73" s="379"/>
      <c r="VJU73" s="379"/>
      <c r="VJV73" s="379"/>
      <c r="VJW73" s="379"/>
      <c r="VJX73" s="379"/>
      <c r="VJY73" s="379"/>
      <c r="VJZ73" s="379"/>
      <c r="VKA73" s="379"/>
      <c r="VKB73" s="379"/>
      <c r="VKC73" s="379"/>
      <c r="VKD73" s="379"/>
      <c r="VKE73" s="379"/>
      <c r="VKF73" s="379"/>
      <c r="VKG73" s="379"/>
      <c r="VKH73" s="379"/>
      <c r="VKI73" s="379"/>
      <c r="VKJ73" s="379"/>
      <c r="VKK73" s="379"/>
      <c r="VKL73" s="379"/>
      <c r="VKM73" s="379"/>
      <c r="VKN73" s="379"/>
      <c r="VKO73" s="379"/>
      <c r="VKP73" s="379"/>
      <c r="VKQ73" s="379"/>
      <c r="VKR73" s="379"/>
      <c r="VKS73" s="379"/>
      <c r="VKT73" s="379"/>
      <c r="VKU73" s="379"/>
      <c r="VKV73" s="379"/>
      <c r="VKW73" s="379"/>
      <c r="VKX73" s="379"/>
      <c r="VKY73" s="379"/>
      <c r="VKZ73" s="379"/>
      <c r="VLA73" s="379"/>
      <c r="VLB73" s="379"/>
      <c r="VLC73" s="379"/>
      <c r="VLD73" s="379"/>
      <c r="VLE73" s="379"/>
      <c r="VLF73" s="379"/>
      <c r="VLG73" s="379"/>
      <c r="VLH73" s="379"/>
      <c r="VLI73" s="379"/>
      <c r="VLJ73" s="379"/>
      <c r="VLK73" s="379"/>
      <c r="VLL73" s="379"/>
      <c r="VLM73" s="379"/>
      <c r="VLN73" s="379"/>
      <c r="VLO73" s="379"/>
      <c r="VLP73" s="379"/>
      <c r="VLQ73" s="379"/>
      <c r="VLR73" s="379"/>
      <c r="VLS73" s="379"/>
      <c r="VLT73" s="379"/>
      <c r="VLU73" s="379"/>
      <c r="VLV73" s="379"/>
      <c r="VLW73" s="379"/>
      <c r="VLX73" s="379"/>
      <c r="VLY73" s="379"/>
      <c r="VLZ73" s="379"/>
      <c r="VMA73" s="379"/>
      <c r="VMB73" s="379"/>
      <c r="VMC73" s="379"/>
      <c r="VMD73" s="379"/>
      <c r="VME73" s="379"/>
      <c r="VMF73" s="379"/>
      <c r="VMG73" s="379"/>
      <c r="VMH73" s="379"/>
      <c r="VMI73" s="379"/>
      <c r="VMJ73" s="379"/>
      <c r="VMK73" s="379"/>
      <c r="VML73" s="379"/>
      <c r="VMM73" s="379"/>
      <c r="VMN73" s="379"/>
      <c r="VMO73" s="379"/>
      <c r="VMP73" s="379"/>
      <c r="VMQ73" s="379"/>
      <c r="VMR73" s="379"/>
      <c r="VMS73" s="379"/>
      <c r="VMT73" s="379"/>
      <c r="VMU73" s="379"/>
      <c r="VMV73" s="379"/>
      <c r="VMW73" s="379"/>
      <c r="VMX73" s="379"/>
      <c r="VMY73" s="379"/>
      <c r="VMZ73" s="379"/>
      <c r="VNA73" s="379"/>
      <c r="VNB73" s="379"/>
      <c r="VNC73" s="379"/>
      <c r="VND73" s="379"/>
      <c r="VNE73" s="379"/>
      <c r="VNF73" s="379"/>
      <c r="VNG73" s="379"/>
      <c r="VNH73" s="379"/>
      <c r="VNI73" s="379"/>
      <c r="VNJ73" s="379"/>
      <c r="VNK73" s="379"/>
      <c r="VNL73" s="379"/>
      <c r="VNM73" s="379"/>
      <c r="VNN73" s="379"/>
      <c r="VNO73" s="379"/>
      <c r="VNP73" s="379"/>
      <c r="VNQ73" s="379"/>
      <c r="VNR73" s="379"/>
      <c r="VNS73" s="379"/>
      <c r="VNT73" s="379"/>
      <c r="VNU73" s="379"/>
      <c r="VNV73" s="379"/>
      <c r="VNW73" s="379"/>
      <c r="VNX73" s="379"/>
      <c r="VNY73" s="379"/>
      <c r="VNZ73" s="379"/>
      <c r="VOA73" s="379"/>
      <c r="VOB73" s="379"/>
      <c r="VOC73" s="379"/>
      <c r="VOD73" s="379"/>
      <c r="VOE73" s="379"/>
      <c r="VOF73" s="379"/>
      <c r="VOG73" s="379"/>
      <c r="VOH73" s="379"/>
      <c r="VOI73" s="379"/>
      <c r="VOJ73" s="379"/>
      <c r="VOK73" s="379"/>
      <c r="VOL73" s="379"/>
      <c r="VOM73" s="379"/>
      <c r="VON73" s="379"/>
      <c r="VOO73" s="379"/>
      <c r="VOP73" s="379"/>
      <c r="VOQ73" s="379"/>
      <c r="VOR73" s="379"/>
      <c r="VOS73" s="379"/>
      <c r="VOT73" s="379"/>
      <c r="VOU73" s="379"/>
      <c r="VOV73" s="379"/>
      <c r="VOW73" s="379"/>
      <c r="VOX73" s="379"/>
      <c r="VOY73" s="379"/>
      <c r="VOZ73" s="379"/>
      <c r="VPA73" s="379"/>
      <c r="VPB73" s="379"/>
      <c r="VPC73" s="379"/>
      <c r="VPD73" s="379"/>
      <c r="VPE73" s="379"/>
      <c r="VPF73" s="379"/>
      <c r="VPG73" s="379"/>
      <c r="VPH73" s="379"/>
      <c r="VPI73" s="379"/>
      <c r="VPJ73" s="379"/>
      <c r="VPK73" s="379"/>
      <c r="VPL73" s="379"/>
      <c r="VPM73" s="379"/>
      <c r="VPN73" s="379"/>
      <c r="VPO73" s="379"/>
      <c r="VPP73" s="379"/>
      <c r="VPQ73" s="379"/>
      <c r="VPR73" s="379"/>
      <c r="VPS73" s="379"/>
      <c r="VPT73" s="379"/>
      <c r="VPU73" s="379"/>
      <c r="VPV73" s="379"/>
      <c r="VPW73" s="379"/>
      <c r="VPX73" s="379"/>
      <c r="VPY73" s="379"/>
      <c r="VPZ73" s="379"/>
      <c r="VQA73" s="379"/>
      <c r="VQB73" s="379"/>
      <c r="VQC73" s="379"/>
      <c r="VQD73" s="379"/>
      <c r="VQE73" s="379"/>
      <c r="VQF73" s="379"/>
      <c r="VQG73" s="379"/>
      <c r="VQH73" s="379"/>
      <c r="VQI73" s="379"/>
      <c r="VQJ73" s="379"/>
      <c r="VQK73" s="379"/>
      <c r="VQL73" s="379"/>
      <c r="VQM73" s="379"/>
      <c r="VQN73" s="379"/>
      <c r="VQO73" s="379"/>
      <c r="VQP73" s="379"/>
      <c r="VQQ73" s="379"/>
      <c r="VQR73" s="379"/>
      <c r="VQS73" s="379"/>
      <c r="VQT73" s="379"/>
      <c r="VQU73" s="379"/>
      <c r="VQV73" s="379"/>
      <c r="VQW73" s="379"/>
      <c r="VQX73" s="379"/>
      <c r="VQY73" s="379"/>
      <c r="VQZ73" s="379"/>
      <c r="VRA73" s="379"/>
      <c r="VRB73" s="379"/>
      <c r="VRC73" s="379"/>
      <c r="VRD73" s="379"/>
      <c r="VRE73" s="379"/>
      <c r="VRF73" s="379"/>
      <c r="VRG73" s="379"/>
      <c r="VRH73" s="379"/>
      <c r="VRI73" s="379"/>
      <c r="VRJ73" s="379"/>
      <c r="VRK73" s="379"/>
      <c r="VRL73" s="379"/>
      <c r="VRM73" s="379"/>
      <c r="VRN73" s="379"/>
      <c r="VRO73" s="379"/>
      <c r="VRP73" s="379"/>
      <c r="VRQ73" s="379"/>
      <c r="VRR73" s="379"/>
      <c r="VRS73" s="379"/>
      <c r="VRT73" s="379"/>
      <c r="VRU73" s="379"/>
      <c r="VRV73" s="379"/>
      <c r="VRW73" s="379"/>
      <c r="VRX73" s="379"/>
      <c r="VRY73" s="379"/>
      <c r="VRZ73" s="379"/>
      <c r="VSA73" s="379"/>
      <c r="VSB73" s="379"/>
      <c r="VSC73" s="379"/>
      <c r="VSD73" s="379"/>
      <c r="VSE73" s="379"/>
      <c r="VSF73" s="379"/>
      <c r="VSG73" s="379"/>
      <c r="VSH73" s="379"/>
      <c r="VSI73" s="379"/>
      <c r="VSJ73" s="379"/>
      <c r="VSK73" s="379"/>
      <c r="VSL73" s="379"/>
      <c r="VSM73" s="379"/>
      <c r="VSN73" s="379"/>
      <c r="VSO73" s="379"/>
      <c r="VSP73" s="379"/>
      <c r="VSQ73" s="379"/>
      <c r="VSR73" s="379"/>
      <c r="VSS73" s="379"/>
      <c r="VST73" s="379"/>
      <c r="VSU73" s="379"/>
      <c r="VSV73" s="379"/>
      <c r="VSW73" s="379"/>
      <c r="VSX73" s="379"/>
      <c r="VSY73" s="379"/>
      <c r="VSZ73" s="379"/>
      <c r="VTA73" s="379"/>
      <c r="VTB73" s="379"/>
      <c r="VTC73" s="379"/>
      <c r="VTD73" s="379"/>
      <c r="VTE73" s="379"/>
      <c r="VTF73" s="379"/>
      <c r="VTG73" s="379"/>
      <c r="VTH73" s="379"/>
      <c r="VTI73" s="379"/>
      <c r="VTJ73" s="379"/>
      <c r="VTK73" s="379"/>
      <c r="VTL73" s="379"/>
      <c r="VTM73" s="379"/>
      <c r="VTN73" s="379"/>
      <c r="VTO73" s="379"/>
      <c r="VTP73" s="379"/>
      <c r="VTQ73" s="379"/>
      <c r="VTR73" s="379"/>
      <c r="VTS73" s="379"/>
      <c r="VTT73" s="379"/>
      <c r="VTU73" s="379"/>
      <c r="VTV73" s="379"/>
      <c r="VTW73" s="379"/>
      <c r="VTX73" s="379"/>
      <c r="VTY73" s="379"/>
      <c r="VTZ73" s="379"/>
      <c r="VUA73" s="379"/>
      <c r="VUB73" s="379"/>
      <c r="VUC73" s="379"/>
      <c r="VUD73" s="379"/>
      <c r="VUE73" s="379"/>
      <c r="VUF73" s="379"/>
      <c r="VUG73" s="379"/>
      <c r="VUH73" s="379"/>
      <c r="VUI73" s="379"/>
      <c r="VUJ73" s="379"/>
      <c r="VUK73" s="379"/>
      <c r="VUL73" s="379"/>
      <c r="VUM73" s="379"/>
      <c r="VUN73" s="379"/>
      <c r="VUO73" s="379"/>
      <c r="VUP73" s="379"/>
      <c r="VUQ73" s="379"/>
      <c r="VUR73" s="379"/>
      <c r="VUS73" s="379"/>
      <c r="VUT73" s="379"/>
      <c r="VUU73" s="379"/>
      <c r="VUV73" s="379"/>
      <c r="VUW73" s="379"/>
      <c r="VUX73" s="379"/>
      <c r="VUY73" s="379"/>
      <c r="VUZ73" s="379"/>
      <c r="VVA73" s="379"/>
      <c r="VVB73" s="379"/>
      <c r="VVC73" s="379"/>
      <c r="VVD73" s="379"/>
      <c r="VVE73" s="379"/>
      <c r="VVF73" s="379"/>
      <c r="VVG73" s="379"/>
      <c r="VVH73" s="379"/>
      <c r="VVI73" s="379"/>
      <c r="VVJ73" s="379"/>
      <c r="VVK73" s="379"/>
      <c r="VVL73" s="379"/>
      <c r="VVM73" s="379"/>
      <c r="VVN73" s="379"/>
      <c r="VVO73" s="379"/>
      <c r="VVP73" s="379"/>
      <c r="VVQ73" s="379"/>
      <c r="VVR73" s="379"/>
      <c r="VVS73" s="379"/>
      <c r="VVT73" s="379"/>
      <c r="VVU73" s="379"/>
      <c r="VVV73" s="379"/>
      <c r="VVW73" s="379"/>
      <c r="VVX73" s="379"/>
      <c r="VVY73" s="379"/>
      <c r="VVZ73" s="379"/>
      <c r="VWA73" s="379"/>
      <c r="VWB73" s="379"/>
      <c r="VWC73" s="379"/>
      <c r="VWD73" s="379"/>
      <c r="VWE73" s="379"/>
      <c r="VWF73" s="379"/>
      <c r="VWG73" s="379"/>
      <c r="VWH73" s="379"/>
      <c r="VWI73" s="379"/>
      <c r="VWJ73" s="379"/>
      <c r="VWK73" s="379"/>
      <c r="VWL73" s="379"/>
      <c r="VWM73" s="379"/>
      <c r="VWN73" s="379"/>
      <c r="VWO73" s="379"/>
      <c r="VWP73" s="379"/>
      <c r="VWQ73" s="379"/>
      <c r="VWR73" s="379"/>
      <c r="VWS73" s="379"/>
      <c r="VWT73" s="379"/>
      <c r="VWU73" s="379"/>
      <c r="VWV73" s="379"/>
      <c r="VWW73" s="379"/>
      <c r="VWX73" s="379"/>
      <c r="VWY73" s="379"/>
      <c r="VWZ73" s="379"/>
      <c r="VXA73" s="379"/>
      <c r="VXB73" s="379"/>
      <c r="VXC73" s="379"/>
      <c r="VXD73" s="379"/>
      <c r="VXE73" s="379"/>
      <c r="VXF73" s="379"/>
      <c r="VXG73" s="379"/>
      <c r="VXH73" s="379"/>
      <c r="VXI73" s="379"/>
      <c r="VXJ73" s="379"/>
      <c r="VXK73" s="379"/>
      <c r="VXL73" s="379"/>
      <c r="VXM73" s="379"/>
      <c r="VXN73" s="379"/>
      <c r="VXO73" s="379"/>
      <c r="VXP73" s="379"/>
      <c r="VXQ73" s="379"/>
      <c r="VXR73" s="379"/>
      <c r="VXS73" s="379"/>
      <c r="VXT73" s="379"/>
      <c r="VXU73" s="379"/>
      <c r="VXV73" s="379"/>
      <c r="VXW73" s="379"/>
      <c r="VXX73" s="379"/>
      <c r="VXY73" s="379"/>
      <c r="VXZ73" s="379"/>
      <c r="VYA73" s="379"/>
      <c r="VYB73" s="379"/>
      <c r="VYC73" s="379"/>
      <c r="VYD73" s="379"/>
      <c r="VYE73" s="379"/>
      <c r="VYF73" s="379"/>
      <c r="VYG73" s="379"/>
      <c r="VYH73" s="379"/>
      <c r="VYI73" s="379"/>
      <c r="VYJ73" s="379"/>
      <c r="VYK73" s="379"/>
      <c r="VYL73" s="379"/>
      <c r="VYM73" s="379"/>
      <c r="VYN73" s="379"/>
      <c r="VYO73" s="379"/>
      <c r="VYP73" s="379"/>
      <c r="VYQ73" s="379"/>
      <c r="VYR73" s="379"/>
      <c r="VYS73" s="379"/>
      <c r="VYT73" s="379"/>
      <c r="VYU73" s="379"/>
      <c r="VYV73" s="379"/>
      <c r="VYW73" s="379"/>
      <c r="VYX73" s="379"/>
      <c r="VYY73" s="379"/>
      <c r="VYZ73" s="379"/>
      <c r="VZA73" s="379"/>
      <c r="VZB73" s="379"/>
      <c r="VZC73" s="379"/>
      <c r="VZD73" s="379"/>
      <c r="VZE73" s="379"/>
      <c r="VZF73" s="379"/>
      <c r="VZG73" s="379"/>
      <c r="VZH73" s="379"/>
      <c r="VZI73" s="379"/>
      <c r="VZJ73" s="379"/>
      <c r="VZK73" s="379"/>
      <c r="VZL73" s="379"/>
      <c r="VZM73" s="379"/>
      <c r="VZN73" s="379"/>
      <c r="VZO73" s="379"/>
      <c r="VZP73" s="379"/>
      <c r="VZQ73" s="379"/>
      <c r="VZR73" s="379"/>
      <c r="VZS73" s="379"/>
      <c r="VZT73" s="379"/>
      <c r="VZU73" s="379"/>
      <c r="VZV73" s="379"/>
      <c r="VZW73" s="379"/>
      <c r="VZX73" s="379"/>
      <c r="VZY73" s="379"/>
      <c r="VZZ73" s="379"/>
      <c r="WAA73" s="379"/>
      <c r="WAB73" s="379"/>
      <c r="WAC73" s="379"/>
      <c r="WAD73" s="379"/>
      <c r="WAE73" s="379"/>
      <c r="WAF73" s="379"/>
      <c r="WAG73" s="379"/>
      <c r="WAH73" s="379"/>
      <c r="WAI73" s="379"/>
      <c r="WAJ73" s="379"/>
      <c r="WAK73" s="379"/>
      <c r="WAL73" s="379"/>
      <c r="WAM73" s="379"/>
      <c r="WAN73" s="379"/>
      <c r="WAO73" s="379"/>
      <c r="WAP73" s="379"/>
      <c r="WAQ73" s="379"/>
      <c r="WAR73" s="379"/>
      <c r="WAS73" s="379"/>
      <c r="WAT73" s="379"/>
      <c r="WAU73" s="379"/>
      <c r="WAV73" s="379"/>
      <c r="WAW73" s="379"/>
      <c r="WAX73" s="379"/>
      <c r="WAY73" s="379"/>
      <c r="WAZ73" s="379"/>
      <c r="WBA73" s="379"/>
      <c r="WBB73" s="379"/>
      <c r="WBC73" s="379"/>
      <c r="WBD73" s="379"/>
      <c r="WBE73" s="379"/>
      <c r="WBF73" s="379"/>
      <c r="WBG73" s="379"/>
      <c r="WBH73" s="379"/>
      <c r="WBI73" s="379"/>
      <c r="WBJ73" s="379"/>
      <c r="WBK73" s="379"/>
      <c r="WBL73" s="379"/>
      <c r="WBM73" s="379"/>
      <c r="WBN73" s="379"/>
      <c r="WBO73" s="379"/>
      <c r="WBP73" s="379"/>
      <c r="WBQ73" s="379"/>
      <c r="WBR73" s="379"/>
      <c r="WBS73" s="379"/>
      <c r="WBT73" s="379"/>
      <c r="WBU73" s="379"/>
      <c r="WBV73" s="379"/>
      <c r="WBW73" s="379"/>
      <c r="WBX73" s="379"/>
      <c r="WBY73" s="379"/>
      <c r="WBZ73" s="379"/>
      <c r="WCA73" s="379"/>
      <c r="WCB73" s="379"/>
      <c r="WCC73" s="379"/>
      <c r="WCD73" s="379"/>
      <c r="WCE73" s="379"/>
      <c r="WCF73" s="379"/>
      <c r="WCG73" s="379"/>
      <c r="WCH73" s="379"/>
      <c r="WCI73" s="379"/>
      <c r="WCJ73" s="379"/>
      <c r="WCK73" s="379"/>
      <c r="WCL73" s="379"/>
      <c r="WCM73" s="379"/>
      <c r="WCN73" s="379"/>
      <c r="WCO73" s="379"/>
      <c r="WCP73" s="379"/>
      <c r="WCQ73" s="379"/>
      <c r="WCR73" s="379"/>
      <c r="WCS73" s="379"/>
      <c r="WCT73" s="379"/>
      <c r="WCU73" s="379"/>
      <c r="WCV73" s="379"/>
      <c r="WCW73" s="379"/>
      <c r="WCX73" s="379"/>
      <c r="WCY73" s="379"/>
      <c r="WCZ73" s="379"/>
      <c r="WDA73" s="379"/>
      <c r="WDB73" s="379"/>
      <c r="WDC73" s="379"/>
      <c r="WDD73" s="379"/>
      <c r="WDE73" s="379"/>
      <c r="WDF73" s="379"/>
      <c r="WDG73" s="379"/>
      <c r="WDH73" s="379"/>
      <c r="WDI73" s="379"/>
      <c r="WDJ73" s="379"/>
      <c r="WDK73" s="379"/>
      <c r="WDL73" s="379"/>
      <c r="WDM73" s="379"/>
      <c r="WDN73" s="379"/>
      <c r="WDO73" s="379"/>
      <c r="WDP73" s="379"/>
      <c r="WDQ73" s="379"/>
      <c r="WDR73" s="379"/>
      <c r="WDS73" s="379"/>
      <c r="WDT73" s="379"/>
      <c r="WDU73" s="379"/>
      <c r="WDV73" s="379"/>
      <c r="WDW73" s="379"/>
      <c r="WDX73" s="379"/>
      <c r="WDY73" s="379"/>
      <c r="WDZ73" s="379"/>
      <c r="WEA73" s="379"/>
      <c r="WEB73" s="379"/>
      <c r="WEC73" s="379"/>
      <c r="WED73" s="379"/>
      <c r="WEE73" s="379"/>
      <c r="WEF73" s="379"/>
      <c r="WEG73" s="379"/>
      <c r="WEH73" s="379"/>
      <c r="WEI73" s="379"/>
      <c r="WEJ73" s="379"/>
      <c r="WEK73" s="379"/>
      <c r="WEL73" s="379"/>
      <c r="WEM73" s="379"/>
      <c r="WEN73" s="379"/>
      <c r="WEO73" s="379"/>
      <c r="WEP73" s="379"/>
      <c r="WEQ73" s="379"/>
      <c r="WER73" s="379"/>
      <c r="WES73" s="379"/>
      <c r="WET73" s="379"/>
      <c r="WEU73" s="379"/>
      <c r="WEV73" s="379"/>
      <c r="WEW73" s="379"/>
      <c r="WEX73" s="379"/>
      <c r="WEY73" s="379"/>
      <c r="WEZ73" s="379"/>
      <c r="WFA73" s="379"/>
      <c r="WFB73" s="379"/>
      <c r="WFC73" s="379"/>
      <c r="WFD73" s="379"/>
      <c r="WFE73" s="379"/>
      <c r="WFF73" s="379"/>
      <c r="WFG73" s="379"/>
      <c r="WFH73" s="379"/>
      <c r="WFI73" s="379"/>
      <c r="WFJ73" s="379"/>
      <c r="WFK73" s="379"/>
      <c r="WFL73" s="379"/>
      <c r="WFM73" s="379"/>
      <c r="WFN73" s="379"/>
      <c r="WFO73" s="379"/>
      <c r="WFP73" s="379"/>
      <c r="WFQ73" s="379"/>
      <c r="WFR73" s="379"/>
      <c r="WFS73" s="379"/>
      <c r="WFT73" s="379"/>
      <c r="WFU73" s="379"/>
      <c r="WFV73" s="379"/>
      <c r="WFW73" s="379"/>
      <c r="WFX73" s="379"/>
      <c r="WFY73" s="379"/>
      <c r="WFZ73" s="379"/>
      <c r="WGA73" s="379"/>
      <c r="WGB73" s="379"/>
      <c r="WGC73" s="379"/>
      <c r="WGD73" s="379"/>
      <c r="WGE73" s="379"/>
      <c r="WGF73" s="379"/>
      <c r="WGG73" s="379"/>
      <c r="WGH73" s="379"/>
      <c r="WGI73" s="379"/>
      <c r="WGJ73" s="379"/>
      <c r="WGK73" s="379"/>
      <c r="WGL73" s="379"/>
      <c r="WGM73" s="379"/>
      <c r="WGN73" s="379"/>
      <c r="WGO73" s="379"/>
      <c r="WGP73" s="379"/>
      <c r="WGQ73" s="379"/>
      <c r="WGR73" s="379"/>
      <c r="WGS73" s="379"/>
      <c r="WGT73" s="379"/>
      <c r="WGU73" s="379"/>
      <c r="WGV73" s="379"/>
      <c r="WGW73" s="379"/>
      <c r="WGX73" s="379"/>
      <c r="WGY73" s="379"/>
      <c r="WGZ73" s="379"/>
      <c r="WHA73" s="379"/>
      <c r="WHB73" s="379"/>
      <c r="WHC73" s="379"/>
      <c r="WHD73" s="379"/>
      <c r="WHE73" s="379"/>
      <c r="WHF73" s="379"/>
      <c r="WHG73" s="379"/>
      <c r="WHH73" s="379"/>
      <c r="WHI73" s="379"/>
      <c r="WHJ73" s="379"/>
      <c r="WHK73" s="379"/>
      <c r="WHL73" s="379"/>
      <c r="WHM73" s="379"/>
      <c r="WHN73" s="379"/>
      <c r="WHO73" s="379"/>
      <c r="WHP73" s="379"/>
      <c r="WHQ73" s="379"/>
      <c r="WHR73" s="379"/>
      <c r="WHS73" s="379"/>
      <c r="WHT73" s="379"/>
      <c r="WHU73" s="379"/>
      <c r="WHV73" s="379"/>
      <c r="WHW73" s="379"/>
      <c r="WHX73" s="379"/>
      <c r="WHY73" s="379"/>
      <c r="WHZ73" s="379"/>
      <c r="WIA73" s="379"/>
      <c r="WIB73" s="379"/>
      <c r="WIC73" s="379"/>
      <c r="WID73" s="379"/>
      <c r="WIE73" s="379"/>
      <c r="WIF73" s="379"/>
      <c r="WIG73" s="379"/>
      <c r="WIH73" s="379"/>
      <c r="WII73" s="379"/>
      <c r="WIJ73" s="379"/>
      <c r="WIK73" s="379"/>
      <c r="WIL73" s="379"/>
      <c r="WIM73" s="379"/>
      <c r="WIN73" s="379"/>
      <c r="WIO73" s="379"/>
      <c r="WIP73" s="379"/>
      <c r="WIQ73" s="379"/>
      <c r="WIR73" s="379"/>
      <c r="WIS73" s="379"/>
      <c r="WIT73" s="379"/>
      <c r="WIU73" s="379"/>
      <c r="WIV73" s="379"/>
      <c r="WIW73" s="379"/>
      <c r="WIX73" s="379"/>
      <c r="WIY73" s="379"/>
      <c r="WIZ73" s="379"/>
      <c r="WJA73" s="379"/>
      <c r="WJB73" s="379"/>
      <c r="WJC73" s="379"/>
      <c r="WJD73" s="379"/>
      <c r="WJE73" s="379"/>
      <c r="WJF73" s="379"/>
      <c r="WJG73" s="379"/>
      <c r="WJH73" s="379"/>
      <c r="WJI73" s="379"/>
      <c r="WJJ73" s="379"/>
      <c r="WJK73" s="379"/>
      <c r="WJL73" s="379"/>
      <c r="WJM73" s="379"/>
      <c r="WJN73" s="379"/>
      <c r="WJO73" s="379"/>
      <c r="WJP73" s="379"/>
      <c r="WJQ73" s="379"/>
      <c r="WJR73" s="379"/>
      <c r="WJS73" s="379"/>
      <c r="WJT73" s="379"/>
      <c r="WJU73" s="379"/>
      <c r="WJV73" s="379"/>
      <c r="WJW73" s="379"/>
      <c r="WJX73" s="379"/>
      <c r="WJY73" s="379"/>
      <c r="WJZ73" s="379"/>
      <c r="WKA73" s="379"/>
      <c r="WKB73" s="379"/>
      <c r="WKC73" s="379"/>
      <c r="WKD73" s="379"/>
      <c r="WKE73" s="379"/>
      <c r="WKF73" s="379"/>
      <c r="WKG73" s="379"/>
      <c r="WKH73" s="379"/>
      <c r="WKI73" s="379"/>
      <c r="WKJ73" s="379"/>
      <c r="WKK73" s="379"/>
      <c r="WKL73" s="379"/>
      <c r="WKM73" s="379"/>
      <c r="WKN73" s="379"/>
      <c r="WKO73" s="379"/>
      <c r="WKP73" s="379"/>
      <c r="WKQ73" s="379"/>
      <c r="WKR73" s="379"/>
      <c r="WKS73" s="379"/>
      <c r="WKT73" s="379"/>
      <c r="WKU73" s="379"/>
      <c r="WKV73" s="379"/>
      <c r="WKW73" s="379"/>
      <c r="WKX73" s="379"/>
      <c r="WKY73" s="379"/>
      <c r="WKZ73" s="379"/>
      <c r="WLA73" s="379"/>
      <c r="WLB73" s="379"/>
      <c r="WLC73" s="379"/>
      <c r="WLD73" s="379"/>
      <c r="WLE73" s="379"/>
      <c r="WLF73" s="379"/>
      <c r="WLG73" s="379"/>
      <c r="WLH73" s="379"/>
      <c r="WLI73" s="379"/>
      <c r="WLJ73" s="379"/>
      <c r="WLK73" s="379"/>
      <c r="WLL73" s="379"/>
      <c r="WLM73" s="379"/>
      <c r="WLN73" s="379"/>
      <c r="WLO73" s="379"/>
      <c r="WLP73" s="379"/>
      <c r="WLQ73" s="379"/>
      <c r="WLR73" s="379"/>
      <c r="WLS73" s="379"/>
      <c r="WLT73" s="379"/>
      <c r="WLU73" s="379"/>
      <c r="WLV73" s="379"/>
      <c r="WLW73" s="379"/>
      <c r="WLX73" s="379"/>
      <c r="WLY73" s="379"/>
      <c r="WLZ73" s="379"/>
      <c r="WMA73" s="379"/>
      <c r="WMB73" s="379"/>
      <c r="WMC73" s="379"/>
      <c r="WMD73" s="379"/>
      <c r="WME73" s="379"/>
      <c r="WMF73" s="379"/>
      <c r="WMG73" s="379"/>
      <c r="WMH73" s="379"/>
      <c r="WMI73" s="379"/>
      <c r="WMJ73" s="379"/>
      <c r="WMK73" s="379"/>
      <c r="WML73" s="379"/>
      <c r="WMM73" s="379"/>
      <c r="WMN73" s="379"/>
      <c r="WMO73" s="379"/>
      <c r="WMP73" s="379"/>
      <c r="WMQ73" s="379"/>
      <c r="WMR73" s="379"/>
      <c r="WMS73" s="379"/>
      <c r="WMT73" s="379"/>
      <c r="WMU73" s="379"/>
      <c r="WMV73" s="379"/>
      <c r="WMW73" s="379"/>
      <c r="WMX73" s="379"/>
      <c r="WMY73" s="379"/>
      <c r="WMZ73" s="379"/>
      <c r="WNA73" s="379"/>
      <c r="WNB73" s="379"/>
      <c r="WNC73" s="379"/>
      <c r="WND73" s="379"/>
      <c r="WNE73" s="379"/>
      <c r="WNF73" s="379"/>
      <c r="WNG73" s="379"/>
      <c r="WNH73" s="379"/>
      <c r="WNI73" s="379"/>
      <c r="WNJ73" s="379"/>
      <c r="WNK73" s="379"/>
      <c r="WNL73" s="379"/>
      <c r="WNM73" s="379"/>
      <c r="WNN73" s="379"/>
      <c r="WNO73" s="379"/>
      <c r="WNP73" s="379"/>
      <c r="WNQ73" s="379"/>
      <c r="WNR73" s="379"/>
      <c r="WNS73" s="379"/>
      <c r="WNT73" s="379"/>
      <c r="WNU73" s="379"/>
      <c r="WNV73" s="379"/>
      <c r="WNW73" s="379"/>
      <c r="WNX73" s="379"/>
      <c r="WNY73" s="379"/>
      <c r="WNZ73" s="379"/>
      <c r="WOA73" s="379"/>
      <c r="WOB73" s="379"/>
      <c r="WOC73" s="379"/>
      <c r="WOD73" s="379"/>
      <c r="WOE73" s="379"/>
      <c r="WOF73" s="379"/>
      <c r="WOG73" s="379"/>
      <c r="WOH73" s="379"/>
      <c r="WOI73" s="379"/>
      <c r="WOJ73" s="379"/>
      <c r="WOK73" s="379"/>
      <c r="WOL73" s="379"/>
      <c r="WOM73" s="379"/>
      <c r="WON73" s="379"/>
      <c r="WOO73" s="379"/>
      <c r="WOP73" s="379"/>
      <c r="WOQ73" s="379"/>
      <c r="WOR73" s="379"/>
      <c r="WOS73" s="379"/>
      <c r="WOT73" s="379"/>
      <c r="WOU73" s="379"/>
      <c r="WOV73" s="379"/>
      <c r="WOW73" s="379"/>
      <c r="WOX73" s="379"/>
      <c r="WOY73" s="379"/>
      <c r="WOZ73" s="379"/>
      <c r="WPA73" s="379"/>
      <c r="WPB73" s="379"/>
      <c r="WPC73" s="379"/>
      <c r="WPD73" s="379"/>
      <c r="WPE73" s="379"/>
      <c r="WPF73" s="379"/>
      <c r="WPG73" s="379"/>
      <c r="WPH73" s="379"/>
      <c r="WPI73" s="379"/>
      <c r="WPJ73" s="379"/>
      <c r="WPK73" s="379"/>
      <c r="WPL73" s="379"/>
      <c r="WPM73" s="379"/>
      <c r="WPN73" s="379"/>
      <c r="WPO73" s="379"/>
      <c r="WPP73" s="379"/>
      <c r="WPQ73" s="379"/>
      <c r="WPR73" s="379"/>
      <c r="WPS73" s="379"/>
      <c r="WPT73" s="379"/>
      <c r="WPU73" s="379"/>
      <c r="WPV73" s="379"/>
      <c r="WPW73" s="379"/>
      <c r="WPX73" s="379"/>
      <c r="WPY73" s="379"/>
      <c r="WPZ73" s="379"/>
      <c r="WQA73" s="379"/>
      <c r="WQB73" s="379"/>
      <c r="WQC73" s="379"/>
      <c r="WQD73" s="379"/>
      <c r="WQE73" s="379"/>
      <c r="WQF73" s="379"/>
      <c r="WQG73" s="379"/>
      <c r="WQH73" s="379"/>
      <c r="WQI73" s="379"/>
      <c r="WQJ73" s="379"/>
      <c r="WQK73" s="379"/>
      <c r="WQL73" s="379"/>
      <c r="WQM73" s="379"/>
      <c r="WQN73" s="379"/>
      <c r="WQO73" s="379"/>
      <c r="WQP73" s="379"/>
      <c r="WQQ73" s="379"/>
      <c r="WQR73" s="379"/>
      <c r="WQS73" s="379"/>
      <c r="WQT73" s="379"/>
      <c r="WQU73" s="379"/>
      <c r="WQV73" s="379"/>
      <c r="WQW73" s="379"/>
      <c r="WQX73" s="379"/>
      <c r="WQY73" s="379"/>
      <c r="WQZ73" s="379"/>
      <c r="WRA73" s="379"/>
      <c r="WRB73" s="379"/>
      <c r="WRC73" s="379"/>
      <c r="WRD73" s="379"/>
      <c r="WRE73" s="379"/>
      <c r="WRF73" s="379"/>
      <c r="WRG73" s="379"/>
      <c r="WRH73" s="379"/>
      <c r="WRI73" s="379"/>
      <c r="WRJ73" s="379"/>
      <c r="WRK73" s="379"/>
      <c r="WRL73" s="379"/>
      <c r="WRM73" s="379"/>
      <c r="WRN73" s="379"/>
      <c r="WRO73" s="379"/>
      <c r="WRP73" s="379"/>
      <c r="WRQ73" s="379"/>
      <c r="WRR73" s="379"/>
      <c r="WRS73" s="379"/>
      <c r="WRT73" s="379"/>
      <c r="WRU73" s="379"/>
      <c r="WRV73" s="379"/>
      <c r="WRW73" s="379"/>
      <c r="WRX73" s="379"/>
      <c r="WRY73" s="379"/>
      <c r="WRZ73" s="379"/>
      <c r="WSA73" s="379"/>
      <c r="WSB73" s="379"/>
      <c r="WSC73" s="379"/>
      <c r="WSD73" s="379"/>
      <c r="WSE73" s="379"/>
      <c r="WSF73" s="379"/>
      <c r="WSG73" s="379"/>
      <c r="WSH73" s="379"/>
      <c r="WSI73" s="379"/>
      <c r="WSJ73" s="379"/>
      <c r="WSK73" s="379"/>
      <c r="WSL73" s="379"/>
      <c r="WSM73" s="379"/>
      <c r="WSN73" s="379"/>
      <c r="WSO73" s="379"/>
      <c r="WSP73" s="379"/>
      <c r="WSQ73" s="379"/>
      <c r="WSR73" s="379"/>
      <c r="WSS73" s="379"/>
      <c r="WST73" s="379"/>
      <c r="WSU73" s="379"/>
      <c r="WSV73" s="379"/>
      <c r="WSW73" s="379"/>
      <c r="WSX73" s="379"/>
      <c r="WSY73" s="379"/>
      <c r="WSZ73" s="379"/>
      <c r="WTA73" s="379"/>
      <c r="WTB73" s="379"/>
      <c r="WTC73" s="379"/>
      <c r="WTD73" s="379"/>
      <c r="WTE73" s="379"/>
      <c r="WTF73" s="379"/>
      <c r="WTG73" s="379"/>
      <c r="WTH73" s="379"/>
      <c r="WTI73" s="379"/>
      <c r="WTJ73" s="379"/>
      <c r="WTK73" s="379"/>
      <c r="WTL73" s="379"/>
      <c r="WTM73" s="379"/>
      <c r="WTN73" s="379"/>
      <c r="WTO73" s="379"/>
      <c r="WTP73" s="379"/>
      <c r="WTQ73" s="379"/>
      <c r="WTR73" s="379"/>
      <c r="WTS73" s="379"/>
      <c r="WTT73" s="379"/>
      <c r="WTU73" s="379"/>
      <c r="WTV73" s="379"/>
      <c r="WTW73" s="379"/>
      <c r="WTX73" s="379"/>
      <c r="WTY73" s="379"/>
      <c r="WTZ73" s="379"/>
      <c r="WUA73" s="379"/>
      <c r="WUB73" s="379"/>
      <c r="WUC73" s="379"/>
      <c r="WUD73" s="379"/>
      <c r="WUE73" s="379"/>
      <c r="WUF73" s="379"/>
      <c r="WUG73" s="379"/>
      <c r="WUH73" s="379"/>
      <c r="WUI73" s="379"/>
      <c r="WUJ73" s="379"/>
      <c r="WUK73" s="379"/>
      <c r="WUL73" s="379"/>
      <c r="WUM73" s="379"/>
      <c r="WUN73" s="379"/>
      <c r="WUO73" s="379"/>
      <c r="WUP73" s="379"/>
      <c r="WUQ73" s="379"/>
      <c r="WUR73" s="379"/>
      <c r="WUS73" s="379"/>
      <c r="WUT73" s="379"/>
      <c r="WUU73" s="379"/>
      <c r="WUV73" s="379"/>
      <c r="WUW73" s="379"/>
      <c r="WUX73" s="379"/>
      <c r="WUY73" s="379"/>
      <c r="WUZ73" s="379"/>
      <c r="WVA73" s="379"/>
      <c r="WVB73" s="379"/>
      <c r="WVC73" s="379"/>
      <c r="WVD73" s="379"/>
      <c r="WVE73" s="379"/>
      <c r="WVF73" s="379"/>
      <c r="WVG73" s="379"/>
      <c r="WVH73" s="379"/>
      <c r="WVI73" s="379"/>
      <c r="WVJ73" s="379"/>
      <c r="WVK73" s="379"/>
      <c r="WVL73" s="379"/>
      <c r="WVM73" s="379"/>
      <c r="WVN73" s="379"/>
      <c r="WVO73" s="379"/>
      <c r="WVP73" s="379"/>
      <c r="WVQ73" s="379"/>
      <c r="WVR73" s="379"/>
      <c r="WVS73" s="379"/>
      <c r="WVT73" s="379"/>
      <c r="WVU73" s="379"/>
      <c r="WVV73" s="379"/>
      <c r="WVW73" s="379"/>
      <c r="WVX73" s="379"/>
      <c r="WVY73" s="379"/>
      <c r="WVZ73" s="379"/>
      <c r="WWA73" s="379"/>
      <c r="WWB73" s="379"/>
      <c r="WWC73" s="379"/>
      <c r="WWD73" s="379"/>
      <c r="WWE73" s="379"/>
      <c r="WWF73" s="379"/>
      <c r="WWG73" s="379"/>
      <c r="WWH73" s="379"/>
      <c r="WWI73" s="379"/>
      <c r="WWJ73" s="379"/>
      <c r="WWK73" s="379"/>
      <c r="WWL73" s="379"/>
      <c r="WWM73" s="379"/>
      <c r="WWN73" s="379"/>
      <c r="WWO73" s="379"/>
      <c r="WWP73" s="379"/>
      <c r="WWQ73" s="379"/>
      <c r="WWR73" s="379"/>
      <c r="WWS73" s="379"/>
      <c r="WWT73" s="379"/>
      <c r="WWU73" s="379"/>
      <c r="WWV73" s="379"/>
      <c r="WWW73" s="379"/>
      <c r="WWX73" s="379"/>
      <c r="WWY73" s="379"/>
      <c r="WWZ73" s="379"/>
      <c r="WXA73" s="379"/>
      <c r="WXB73" s="379"/>
      <c r="WXC73" s="379"/>
      <c r="WXD73" s="379"/>
      <c r="WXE73" s="379"/>
      <c r="WXF73" s="379"/>
      <c r="WXG73" s="379"/>
      <c r="WXH73" s="379"/>
      <c r="WXI73" s="379"/>
      <c r="WXJ73" s="379"/>
      <c r="WXK73" s="379"/>
      <c r="WXL73" s="379"/>
      <c r="WXM73" s="379"/>
      <c r="WXN73" s="379"/>
      <c r="WXO73" s="379"/>
      <c r="WXP73" s="379"/>
      <c r="WXQ73" s="379"/>
      <c r="WXR73" s="379"/>
      <c r="WXS73" s="379"/>
      <c r="WXT73" s="379"/>
      <c r="WXU73" s="379"/>
      <c r="WXV73" s="379"/>
      <c r="WXW73" s="379"/>
      <c r="WXX73" s="379"/>
      <c r="WXY73" s="379"/>
      <c r="WXZ73" s="379"/>
      <c r="WYA73" s="379"/>
      <c r="WYB73" s="379"/>
      <c r="WYC73" s="379"/>
      <c r="WYD73" s="379"/>
      <c r="WYE73" s="379"/>
      <c r="WYF73" s="379"/>
      <c r="WYG73" s="379"/>
      <c r="WYH73" s="379"/>
      <c r="WYI73" s="379"/>
      <c r="WYJ73" s="379"/>
      <c r="WYK73" s="379"/>
      <c r="WYL73" s="379"/>
      <c r="WYM73" s="379"/>
      <c r="WYN73" s="379"/>
      <c r="WYO73" s="379"/>
      <c r="WYP73" s="379"/>
      <c r="WYQ73" s="379"/>
      <c r="WYR73" s="379"/>
      <c r="WYS73" s="379"/>
      <c r="WYT73" s="379"/>
      <c r="WYU73" s="379"/>
      <c r="WYV73" s="379"/>
      <c r="WYW73" s="379"/>
      <c r="WYX73" s="379"/>
      <c r="WYY73" s="379"/>
      <c r="WYZ73" s="379"/>
      <c r="WZA73" s="379"/>
      <c r="WZB73" s="379"/>
      <c r="WZC73" s="379"/>
      <c r="WZD73" s="379"/>
      <c r="WZE73" s="379"/>
      <c r="WZF73" s="379"/>
      <c r="WZG73" s="379"/>
      <c r="WZH73" s="379"/>
      <c r="WZI73" s="379"/>
      <c r="WZJ73" s="379"/>
      <c r="WZK73" s="379"/>
      <c r="WZL73" s="379"/>
      <c r="WZM73" s="379"/>
      <c r="WZN73" s="379"/>
      <c r="WZO73" s="379"/>
      <c r="WZP73" s="379"/>
      <c r="WZQ73" s="379"/>
      <c r="WZR73" s="379"/>
      <c r="WZS73" s="379"/>
      <c r="WZT73" s="379"/>
      <c r="WZU73" s="379"/>
      <c r="WZV73" s="379"/>
      <c r="WZW73" s="379"/>
      <c r="WZX73" s="379"/>
      <c r="WZY73" s="379"/>
      <c r="WZZ73" s="379"/>
      <c r="XAA73" s="379"/>
      <c r="XAB73" s="379"/>
      <c r="XAC73" s="379"/>
      <c r="XAD73" s="379"/>
      <c r="XAE73" s="379"/>
      <c r="XAF73" s="379"/>
      <c r="XAG73" s="379"/>
      <c r="XAH73" s="379"/>
      <c r="XAI73" s="379"/>
      <c r="XAJ73" s="379"/>
      <c r="XAK73" s="379"/>
      <c r="XAL73" s="379"/>
      <c r="XAM73" s="379"/>
      <c r="XAN73" s="379"/>
      <c r="XAO73" s="379"/>
      <c r="XAP73" s="379"/>
      <c r="XAQ73" s="379"/>
      <c r="XAR73" s="379"/>
      <c r="XAS73" s="379"/>
      <c r="XAT73" s="379"/>
      <c r="XAU73" s="379"/>
      <c r="XAV73" s="379"/>
      <c r="XAW73" s="379"/>
      <c r="XAX73" s="379"/>
      <c r="XAY73" s="379"/>
      <c r="XAZ73" s="379"/>
      <c r="XBA73" s="379"/>
      <c r="XBB73" s="379"/>
      <c r="XBC73" s="379"/>
      <c r="XBD73" s="379"/>
      <c r="XBE73" s="379"/>
      <c r="XBF73" s="379"/>
      <c r="XBG73" s="379"/>
      <c r="XBH73" s="379"/>
      <c r="XBI73" s="379"/>
      <c r="XBJ73" s="379"/>
      <c r="XBK73" s="379"/>
      <c r="XBL73" s="379"/>
      <c r="XBM73" s="379"/>
      <c r="XBN73" s="379"/>
      <c r="XBO73" s="379"/>
      <c r="XBP73" s="379"/>
      <c r="XBQ73" s="379"/>
      <c r="XBR73" s="379"/>
      <c r="XBS73" s="379"/>
      <c r="XBT73" s="379"/>
      <c r="XBU73" s="379"/>
      <c r="XBV73" s="379"/>
      <c r="XBW73" s="379"/>
      <c r="XBX73" s="379"/>
      <c r="XBY73" s="379"/>
      <c r="XBZ73" s="379"/>
      <c r="XCA73" s="379"/>
      <c r="XCB73" s="379"/>
      <c r="XCC73" s="379"/>
      <c r="XCD73" s="379"/>
      <c r="XCE73" s="379"/>
      <c r="XCF73" s="379"/>
      <c r="XCG73" s="379"/>
      <c r="XCH73" s="379"/>
      <c r="XCI73" s="379"/>
      <c r="XCJ73" s="379"/>
      <c r="XCK73" s="379"/>
      <c r="XCL73" s="379"/>
      <c r="XCM73" s="379"/>
      <c r="XCN73" s="379"/>
      <c r="XCO73" s="379"/>
      <c r="XCP73" s="379"/>
      <c r="XCQ73" s="379"/>
      <c r="XCR73" s="379"/>
      <c r="XCS73" s="379"/>
      <c r="XCT73" s="379"/>
      <c r="XCU73" s="379"/>
      <c r="XCV73" s="379"/>
      <c r="XCW73" s="379"/>
      <c r="XCX73" s="379"/>
      <c r="XCY73" s="379"/>
      <c r="XCZ73" s="379"/>
      <c r="XDA73" s="379"/>
      <c r="XDB73" s="379"/>
      <c r="XDC73" s="379"/>
      <c r="XDD73" s="379"/>
      <c r="XDE73" s="379"/>
      <c r="XDF73" s="379"/>
      <c r="XDG73" s="379"/>
      <c r="XDH73" s="379"/>
      <c r="XDI73" s="379"/>
      <c r="XDJ73" s="379"/>
      <c r="XDK73" s="379"/>
      <c r="XDL73" s="379"/>
      <c r="XDM73" s="379"/>
      <c r="XDN73" s="379"/>
      <c r="XDO73" s="379"/>
      <c r="XDP73" s="379"/>
      <c r="XDQ73" s="379"/>
      <c r="XDR73" s="379"/>
      <c r="XDS73" s="379"/>
      <c r="XDT73" s="379"/>
      <c r="XDU73" s="379"/>
      <c r="XDV73" s="379"/>
      <c r="XDW73" s="379"/>
      <c r="XDX73" s="379"/>
      <c r="XDY73" s="379"/>
      <c r="XDZ73" s="379"/>
      <c r="XEA73" s="379"/>
      <c r="XEB73" s="379"/>
      <c r="XEC73" s="379"/>
      <c r="XED73" s="379"/>
      <c r="XEE73" s="379"/>
      <c r="XEF73" s="379"/>
      <c r="XEG73" s="379"/>
      <c r="XEH73" s="379"/>
      <c r="XEI73" s="379"/>
      <c r="XEJ73" s="379"/>
      <c r="XEK73" s="379"/>
      <c r="XEL73" s="379"/>
      <c r="XEM73" s="379"/>
      <c r="XEN73" s="379"/>
      <c r="XEO73" s="379"/>
      <c r="XEP73" s="379"/>
      <c r="XEQ73" s="379"/>
      <c r="XER73" s="379"/>
      <c r="XES73" s="379"/>
      <c r="XET73" s="379"/>
      <c r="XEU73" s="379"/>
      <c r="XEV73" s="379"/>
      <c r="XEW73" s="379"/>
      <c r="XEX73" s="379"/>
      <c r="XEY73" s="379"/>
      <c r="XEZ73" s="379"/>
      <c r="XFA73" s="379"/>
      <c r="XFB73" s="379"/>
      <c r="XFC73" s="379"/>
      <c r="XFD73" s="379"/>
    </row>
    <row r="74" spans="1:16384" x14ac:dyDescent="0.2">
      <c r="A74" s="83"/>
      <c r="B74" s="83"/>
      <c r="C74" s="83"/>
      <c r="D74" s="83"/>
      <c r="E74" s="83"/>
      <c r="F74" s="83"/>
      <c r="G74" s="83"/>
      <c r="H74" s="83"/>
      <c r="I74" s="171"/>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row>
    <row r="75" spans="1:16384" x14ac:dyDescent="0.2">
      <c r="A75" s="83"/>
      <c r="B75" s="83"/>
      <c r="C75" s="83"/>
      <c r="D75" s="83"/>
      <c r="E75" s="83"/>
      <c r="F75" s="83"/>
      <c r="G75" s="83"/>
      <c r="H75" s="83"/>
      <c r="I75" s="171"/>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row>
    <row r="76" spans="1:16384" x14ac:dyDescent="0.2">
      <c r="A76" s="83"/>
      <c r="B76" s="83"/>
      <c r="C76" s="83"/>
      <c r="D76" s="83"/>
      <c r="E76" s="83"/>
      <c r="F76" s="83"/>
      <c r="G76" s="83"/>
      <c r="H76" s="83"/>
      <c r="I76" s="171"/>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row>
    <row r="77" spans="1:16384" x14ac:dyDescent="0.2">
      <c r="A77" s="83"/>
      <c r="B77" s="83"/>
      <c r="C77" s="83"/>
      <c r="D77" s="83"/>
      <c r="E77" s="83"/>
      <c r="F77" s="83"/>
      <c r="G77" s="83"/>
      <c r="H77" s="83"/>
      <c r="I77" s="171"/>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row>
    <row r="78" spans="1:16384" x14ac:dyDescent="0.2">
      <c r="A78" s="83"/>
      <c r="B78" s="83"/>
      <c r="C78" s="83"/>
      <c r="D78" s="83"/>
      <c r="E78" s="83"/>
      <c r="F78" s="83"/>
      <c r="G78" s="83"/>
      <c r="H78" s="83"/>
      <c r="I78" s="273" t="s">
        <v>481</v>
      </c>
      <c r="J78" s="424"/>
      <c r="K78" s="424"/>
      <c r="L78" s="424"/>
      <c r="M78" s="272"/>
      <c r="N78" s="272"/>
      <c r="O78" s="272"/>
      <c r="P78" s="272"/>
      <c r="Q78" s="272"/>
      <c r="R78" s="272"/>
      <c r="S78" s="272"/>
      <c r="T78" s="272"/>
      <c r="U78" s="272"/>
      <c r="V78" s="396" t="s">
        <v>216</v>
      </c>
      <c r="W78" s="477"/>
      <c r="X78" s="477"/>
      <c r="Y78" s="477"/>
      <c r="Z78" s="246"/>
      <c r="AA78" s="272"/>
      <c r="AB78" s="195"/>
      <c r="AC78" s="195"/>
      <c r="AD78" s="195"/>
      <c r="AE78" s="195"/>
      <c r="AF78" s="195"/>
      <c r="AG78" s="195"/>
      <c r="AH78" s="195"/>
      <c r="AI78" s="195"/>
      <c r="AJ78" s="195"/>
      <c r="AK78" s="195"/>
      <c r="AL78" s="195"/>
      <c r="AM78" s="195"/>
      <c r="AN78" s="195"/>
      <c r="AO78" s="195"/>
      <c r="AP78" s="195"/>
      <c r="AQ78" s="195"/>
      <c r="AR78" s="195"/>
    </row>
    <row r="79" spans="1:16384" ht="7.5" customHeight="1" x14ac:dyDescent="0.2">
      <c r="A79" s="69"/>
      <c r="B79" s="69"/>
      <c r="C79" s="69"/>
      <c r="D79" s="69"/>
      <c r="E79" s="69"/>
      <c r="F79" s="69"/>
      <c r="G79" s="69"/>
      <c r="H79" s="69"/>
      <c r="I79" s="171"/>
      <c r="J79" s="195"/>
      <c r="K79" s="457"/>
      <c r="L79" s="424"/>
      <c r="M79" s="424"/>
      <c r="N79" s="458"/>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row>
    <row r="80" spans="1:1638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sheetProtection password="EFD9" sheet="1" objects="1" scenarios="1"/>
  <mergeCells count="99">
    <mergeCell ref="M51:O51"/>
    <mergeCell ref="M52:O52"/>
    <mergeCell ref="M53:O53"/>
    <mergeCell ref="M54:O54"/>
    <mergeCell ref="M55:O55"/>
    <mergeCell ref="M46:O46"/>
    <mergeCell ref="M47:O47"/>
    <mergeCell ref="M48:O48"/>
    <mergeCell ref="M49:O49"/>
    <mergeCell ref="M50:O50"/>
    <mergeCell ref="M41:O41"/>
    <mergeCell ref="M42:O42"/>
    <mergeCell ref="M43:O43"/>
    <mergeCell ref="M44:O44"/>
    <mergeCell ref="M45:O45"/>
    <mergeCell ref="J56:L56"/>
    <mergeCell ref="J57:L57"/>
    <mergeCell ref="I70:AQ70"/>
    <mergeCell ref="I71:AQ71"/>
    <mergeCell ref="I72:AQ72"/>
    <mergeCell ref="I69:AQ69"/>
    <mergeCell ref="J62:L62"/>
    <mergeCell ref="J58:L58"/>
    <mergeCell ref="M60:S60"/>
    <mergeCell ref="M61:S61"/>
    <mergeCell ref="J59:L59"/>
    <mergeCell ref="J60:L60"/>
    <mergeCell ref="J61:L61"/>
    <mergeCell ref="M56:O56"/>
    <mergeCell ref="M57:O57"/>
    <mergeCell ref="M58:O58"/>
    <mergeCell ref="K26:O26"/>
    <mergeCell ref="J35:L35"/>
    <mergeCell ref="J36:L36"/>
    <mergeCell ref="J37:L37"/>
    <mergeCell ref="J38:L38"/>
    <mergeCell ref="J50:L50"/>
    <mergeCell ref="J51:L51"/>
    <mergeCell ref="J52:L52"/>
    <mergeCell ref="AN33:AQ33"/>
    <mergeCell ref="P33:S33"/>
    <mergeCell ref="M33:O33"/>
    <mergeCell ref="T33:W33"/>
    <mergeCell ref="X33:AA33"/>
    <mergeCell ref="AB33:AE33"/>
    <mergeCell ref="AF33:AI33"/>
    <mergeCell ref="AJ33:AM33"/>
    <mergeCell ref="J44:L44"/>
    <mergeCell ref="J45:L45"/>
    <mergeCell ref="J34:L34"/>
    <mergeCell ref="J39:L39"/>
    <mergeCell ref="M40:O40"/>
    <mergeCell ref="J53:L53"/>
    <mergeCell ref="K25:O25"/>
    <mergeCell ref="J54:L54"/>
    <mergeCell ref="J55:L55"/>
    <mergeCell ref="K6:M6"/>
    <mergeCell ref="J49:L49"/>
    <mergeCell ref="J46:L46"/>
    <mergeCell ref="J47:L47"/>
    <mergeCell ref="J48:L48"/>
    <mergeCell ref="K11:N11"/>
    <mergeCell ref="K23:O23"/>
    <mergeCell ref="K24:O24"/>
    <mergeCell ref="J40:L40"/>
    <mergeCell ref="J41:L41"/>
    <mergeCell ref="J42:L42"/>
    <mergeCell ref="J43:L43"/>
    <mergeCell ref="Q34:S34"/>
    <mergeCell ref="Q35:S35"/>
    <mergeCell ref="Q36:S36"/>
    <mergeCell ref="M39:O39"/>
    <mergeCell ref="M34:O34"/>
    <mergeCell ref="M35:O35"/>
    <mergeCell ref="M36:O36"/>
    <mergeCell ref="M37:O37"/>
    <mergeCell ref="M38:O38"/>
    <mergeCell ref="Q37:S37"/>
    <mergeCell ref="Q38:S38"/>
    <mergeCell ref="Q39:S39"/>
    <mergeCell ref="Q40:S40"/>
    <mergeCell ref="Q41:S41"/>
    <mergeCell ref="Q42:S42"/>
    <mergeCell ref="Q43:S43"/>
    <mergeCell ref="Q44:S44"/>
    <mergeCell ref="Q45:S45"/>
    <mergeCell ref="Q46:S46"/>
    <mergeCell ref="Q47:S47"/>
    <mergeCell ref="Q48:S48"/>
    <mergeCell ref="Q49:S49"/>
    <mergeCell ref="Q50:S50"/>
    <mergeCell ref="Q51:S51"/>
    <mergeCell ref="Q57:S57"/>
    <mergeCell ref="Q58:S58"/>
    <mergeCell ref="Q52:S52"/>
    <mergeCell ref="Q53:S53"/>
    <mergeCell ref="Q54:S54"/>
    <mergeCell ref="Q55:S55"/>
    <mergeCell ref="Q56:S56"/>
  </mergeCells>
  <phoneticPr fontId="0" type="noConversion"/>
  <hyperlinks>
    <hyperlink ref="V78" r:id="rId1"/>
  </hyperlinks>
  <printOptions horizontalCentered="1"/>
  <pageMargins left="0.75" right="0.75" top="0.5" bottom="0.73" header="0.5" footer="0.5"/>
  <pageSetup scale="53"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65" min="8" max="4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110"/>
  <sheetViews>
    <sheetView zoomScaleNormal="100" workbookViewId="0">
      <pane ySplit="3" topLeftCell="A4" activePane="bottomLeft" state="frozenSplit"/>
      <selection activeCell="A38" sqref="A38"/>
      <selection pane="bottomLeft" activeCell="M8" sqref="M8"/>
    </sheetView>
  </sheetViews>
  <sheetFormatPr defaultColWidth="0" defaultRowHeight="12.75" zeroHeight="1" x14ac:dyDescent="0.2"/>
  <cols>
    <col min="1" max="1" width="10.5703125" style="81" hidden="1" customWidth="1"/>
    <col min="2" max="2" width="15" style="81" hidden="1" customWidth="1"/>
    <col min="3" max="3" width="10.5703125" style="81" hidden="1" customWidth="1"/>
    <col min="4" max="4" width="11.140625" style="81" hidden="1" customWidth="1"/>
    <col min="5" max="5" width="10.5703125" style="81" hidden="1" customWidth="1"/>
    <col min="6" max="6" width="9.140625" style="81" hidden="1" customWidth="1"/>
    <col min="7" max="7" width="10.5703125" style="81" hidden="1" customWidth="1"/>
    <col min="8" max="8" width="9.140625" style="81" hidden="1" customWidth="1"/>
    <col min="9" max="9" width="3.85546875" customWidth="1"/>
    <col min="10" max="10" width="4.140625" customWidth="1"/>
    <col min="11" max="11" width="25.7109375" customWidth="1"/>
    <col min="12" max="12" width="1.42578125" customWidth="1"/>
    <col min="13" max="13" width="12.7109375" customWidth="1"/>
    <col min="14" max="14" width="1.5703125" customWidth="1"/>
    <col min="15" max="15" width="1.140625" customWidth="1"/>
    <col min="16" max="16" width="1.5703125" customWidth="1"/>
    <col min="17" max="17" width="10.7109375" customWidth="1"/>
    <col min="18" max="18" width="3.7109375" customWidth="1"/>
    <col min="19" max="19" width="1.140625" customWidth="1"/>
    <col min="20" max="20" width="1.5703125" customWidth="1"/>
    <col min="21" max="21" width="10.7109375" customWidth="1"/>
    <col min="22" max="22" width="3.7109375" customWidth="1"/>
    <col min="23" max="23" width="1.140625" customWidth="1"/>
    <col min="24" max="24" width="1.5703125" customWidth="1"/>
    <col min="25" max="25" width="10.7109375" customWidth="1"/>
    <col min="26" max="26" width="3.7109375" customWidth="1"/>
    <col min="27" max="27" width="1.140625" customWidth="1"/>
    <col min="28" max="28" width="2.42578125" style="80" customWidth="1"/>
    <col min="29" max="37" width="9.140625" hidden="1"/>
  </cols>
  <sheetData>
    <row r="1" spans="1:28" s="6" customFormat="1" x14ac:dyDescent="0.2">
      <c r="A1" s="83"/>
      <c r="B1" s="83"/>
      <c r="C1" s="83"/>
      <c r="D1" s="83"/>
      <c r="E1" s="83"/>
      <c r="F1" s="83"/>
      <c r="G1" s="83"/>
      <c r="H1" s="83"/>
      <c r="I1" s="402" t="s">
        <v>1555</v>
      </c>
      <c r="J1" s="424"/>
      <c r="K1" s="424"/>
      <c r="L1" s="424"/>
      <c r="M1" s="424"/>
      <c r="N1" s="424"/>
      <c r="O1" s="424"/>
      <c r="P1" s="424"/>
      <c r="Q1" s="424"/>
      <c r="R1" s="424"/>
      <c r="S1" s="424"/>
      <c r="T1" s="424"/>
      <c r="U1" s="424"/>
      <c r="V1" s="424"/>
      <c r="W1" s="424"/>
      <c r="X1" s="424"/>
      <c r="Y1" s="424"/>
      <c r="Z1" s="424"/>
      <c r="AA1" s="424"/>
      <c r="AB1" s="424"/>
    </row>
    <row r="2" spans="1:28" s="6" customFormat="1" x14ac:dyDescent="0.2">
      <c r="A2" s="83"/>
      <c r="B2" s="83"/>
      <c r="C2" s="83"/>
      <c r="D2" s="83"/>
      <c r="E2" s="83"/>
      <c r="F2" s="83"/>
      <c r="G2" s="83"/>
      <c r="H2" s="83"/>
      <c r="I2" s="171"/>
      <c r="J2" s="195"/>
      <c r="K2" s="195"/>
      <c r="L2" s="195"/>
      <c r="M2" s="195"/>
      <c r="N2" s="195"/>
      <c r="O2" s="195"/>
      <c r="P2" s="195"/>
      <c r="Q2" s="195"/>
      <c r="R2" s="195"/>
      <c r="S2" s="195"/>
      <c r="T2" s="195"/>
      <c r="U2" s="195"/>
      <c r="V2" s="195"/>
      <c r="W2" s="195"/>
      <c r="X2" s="195"/>
      <c r="Y2" s="195"/>
      <c r="Z2" s="195"/>
      <c r="AA2" s="195"/>
      <c r="AB2" s="195"/>
    </row>
    <row r="3" spans="1:28" s="6" customFormat="1" ht="18.75" customHeight="1" x14ac:dyDescent="0.2">
      <c r="A3" s="83"/>
      <c r="B3" s="83"/>
      <c r="C3" s="83"/>
      <c r="D3" s="83"/>
      <c r="E3" s="83"/>
      <c r="F3" s="83"/>
      <c r="G3" s="83"/>
      <c r="H3" s="83"/>
      <c r="I3" s="802" t="s">
        <v>1163</v>
      </c>
      <c r="J3" s="803"/>
      <c r="K3" s="803"/>
      <c r="L3" s="803"/>
      <c r="M3" s="803"/>
      <c r="N3" s="28"/>
      <c r="O3" s="29"/>
      <c r="P3" s="29"/>
      <c r="Q3" s="29"/>
      <c r="R3" s="29"/>
      <c r="S3" s="29"/>
      <c r="T3" s="29"/>
      <c r="U3" s="29"/>
      <c r="V3" s="29"/>
      <c r="W3" s="29"/>
      <c r="X3" s="29"/>
      <c r="Y3" s="29"/>
      <c r="Z3" s="29"/>
      <c r="AA3" s="29"/>
      <c r="AB3" s="29"/>
    </row>
    <row r="4" spans="1:28" s="6" customFormat="1" ht="25.5" customHeight="1" x14ac:dyDescent="0.2">
      <c r="A4" s="83"/>
      <c r="B4" s="83"/>
      <c r="C4" s="83"/>
      <c r="D4" s="83"/>
      <c r="E4" s="83"/>
      <c r="F4" s="83"/>
      <c r="G4" s="83"/>
      <c r="H4" s="83"/>
      <c r="I4" s="248" t="s">
        <v>529</v>
      </c>
      <c r="J4" s="887" t="s">
        <v>826</v>
      </c>
      <c r="K4" s="946"/>
      <c r="L4" s="946"/>
      <c r="M4" s="946"/>
      <c r="N4" s="946"/>
      <c r="O4" s="946"/>
      <c r="P4" s="946"/>
      <c r="Q4" s="946"/>
      <c r="R4" s="946"/>
      <c r="S4" s="946"/>
      <c r="T4" s="946"/>
      <c r="U4" s="946"/>
      <c r="V4" s="905"/>
      <c r="W4" s="905"/>
      <c r="X4" s="905"/>
      <c r="Y4" s="905"/>
      <c r="Z4" s="905"/>
      <c r="AA4" s="173"/>
      <c r="AB4" s="173"/>
    </row>
    <row r="5" spans="1:28" s="6" customFormat="1" ht="7.5" customHeight="1" x14ac:dyDescent="0.2">
      <c r="A5" s="83"/>
      <c r="B5" s="83"/>
      <c r="C5" s="83"/>
      <c r="D5" s="83"/>
      <c r="E5" s="83"/>
      <c r="F5" s="83"/>
      <c r="G5" s="83"/>
      <c r="H5" s="83"/>
      <c r="I5" s="171"/>
      <c r="J5" s="195"/>
      <c r="K5" s="195"/>
      <c r="L5" s="195"/>
      <c r="M5" s="195"/>
      <c r="N5" s="195"/>
      <c r="O5" s="195"/>
      <c r="P5" s="195"/>
      <c r="Q5" s="195"/>
      <c r="R5" s="195"/>
      <c r="S5" s="195"/>
      <c r="T5" s="195"/>
      <c r="U5" s="195"/>
      <c r="V5" s="195"/>
      <c r="W5" s="195"/>
      <c r="X5" s="195"/>
      <c r="Y5" s="195"/>
      <c r="Z5" s="195"/>
      <c r="AB5" s="195"/>
    </row>
    <row r="6" spans="1:28" s="6" customFormat="1" ht="15" customHeight="1" x14ac:dyDescent="0.2">
      <c r="A6" s="83"/>
      <c r="B6" s="83"/>
      <c r="C6" s="83"/>
      <c r="D6" s="83"/>
      <c r="E6" s="83"/>
      <c r="F6" s="83"/>
      <c r="G6" s="83"/>
      <c r="H6" s="83"/>
      <c r="I6" s="195"/>
      <c r="J6" s="171"/>
      <c r="K6" s="456"/>
      <c r="L6" s="500" t="s">
        <v>77</v>
      </c>
      <c r="M6" s="291"/>
      <c r="N6" s="291"/>
      <c r="O6" s="430"/>
      <c r="P6" s="430"/>
      <c r="Q6" s="430"/>
      <c r="R6" s="430"/>
      <c r="S6" s="492"/>
      <c r="T6" s="500" t="s">
        <v>78</v>
      </c>
      <c r="U6" s="291"/>
      <c r="V6" s="291"/>
      <c r="W6" s="430"/>
      <c r="X6" s="430"/>
      <c r="Y6" s="430"/>
      <c r="Z6" s="430"/>
      <c r="AA6" s="492"/>
      <c r="AB6" s="493"/>
    </row>
    <row r="7" spans="1:28" s="35" customFormat="1" ht="30" customHeight="1" x14ac:dyDescent="0.2">
      <c r="A7" s="83"/>
      <c r="B7" s="83"/>
      <c r="C7" s="83"/>
      <c r="D7" s="83"/>
      <c r="E7" s="83"/>
      <c r="F7" s="83"/>
      <c r="G7" s="83"/>
      <c r="H7" s="83"/>
      <c r="I7" s="276"/>
      <c r="J7" s="180"/>
      <c r="K7" s="497"/>
      <c r="L7" s="209"/>
      <c r="M7" s="291" t="s">
        <v>505</v>
      </c>
      <c r="N7" s="291"/>
      <c r="O7" s="494"/>
      <c r="P7" s="266"/>
      <c r="Q7" s="291" t="s">
        <v>506</v>
      </c>
      <c r="R7" s="291"/>
      <c r="S7" s="494"/>
      <c r="T7" s="209"/>
      <c r="U7" s="291" t="s">
        <v>505</v>
      </c>
      <c r="V7" s="291"/>
      <c r="W7" s="494"/>
      <c r="X7" s="266"/>
      <c r="Y7" s="291" t="s">
        <v>506</v>
      </c>
      <c r="Z7" s="291"/>
      <c r="AA7" s="494"/>
      <c r="AB7" s="495"/>
    </row>
    <row r="8" spans="1:28" s="35" customFormat="1" ht="17.25" customHeight="1" x14ac:dyDescent="0.2">
      <c r="A8" s="83" t="s">
        <v>1460</v>
      </c>
      <c r="B8" s="83" t="s">
        <v>1461</v>
      </c>
      <c r="C8" s="83" t="s">
        <v>1462</v>
      </c>
      <c r="D8" s="83" t="s">
        <v>1463</v>
      </c>
      <c r="E8" s="83"/>
      <c r="F8" s="83"/>
      <c r="G8" s="83"/>
      <c r="H8" s="83"/>
      <c r="I8" s="180"/>
      <c r="J8" s="180"/>
      <c r="K8" s="287" t="s">
        <v>507</v>
      </c>
      <c r="L8" s="287"/>
      <c r="M8" s="104"/>
      <c r="N8" s="90"/>
      <c r="O8" s="18"/>
      <c r="P8" s="16" t="s">
        <v>80</v>
      </c>
      <c r="Q8" s="97"/>
      <c r="R8" s="34" t="s">
        <v>42</v>
      </c>
      <c r="S8" s="18"/>
      <c r="T8" s="15"/>
      <c r="U8" s="104"/>
      <c r="V8" s="90"/>
      <c r="W8" s="18"/>
      <c r="X8" s="16" t="s">
        <v>80</v>
      </c>
      <c r="Y8" s="97"/>
      <c r="Z8" s="34" t="s">
        <v>42</v>
      </c>
      <c r="AA8" s="18"/>
      <c r="AB8" s="365"/>
    </row>
    <row r="9" spans="1:28" s="35" customFormat="1" ht="29.25" customHeight="1" x14ac:dyDescent="0.2">
      <c r="A9" s="83" t="s">
        <v>1464</v>
      </c>
      <c r="B9" s="83" t="s">
        <v>1465</v>
      </c>
      <c r="C9" s="83" t="s">
        <v>1466</v>
      </c>
      <c r="D9" s="83" t="s">
        <v>1467</v>
      </c>
      <c r="E9" s="83"/>
      <c r="F9" s="83"/>
      <c r="G9" s="83"/>
      <c r="H9" s="83"/>
      <c r="I9" s="180"/>
      <c r="J9" s="180"/>
      <c r="K9" s="471" t="s">
        <v>836</v>
      </c>
      <c r="L9" s="287"/>
      <c r="M9" s="104"/>
      <c r="N9" s="90"/>
      <c r="O9" s="20"/>
      <c r="P9" s="16" t="s">
        <v>80</v>
      </c>
      <c r="Q9" s="97"/>
      <c r="R9" s="34" t="s">
        <v>42</v>
      </c>
      <c r="S9" s="20"/>
      <c r="T9" s="15"/>
      <c r="U9" s="104"/>
      <c r="V9" s="90"/>
      <c r="W9" s="20"/>
      <c r="X9" s="16" t="s">
        <v>80</v>
      </c>
      <c r="Y9" s="97"/>
      <c r="Z9" s="34" t="s">
        <v>42</v>
      </c>
      <c r="AA9" s="20"/>
      <c r="AB9" s="468"/>
    </row>
    <row r="10" spans="1:28" s="35" customFormat="1" ht="31.5" customHeight="1" x14ac:dyDescent="0.2">
      <c r="A10" s="83" t="s">
        <v>1468</v>
      </c>
      <c r="B10" s="83" t="s">
        <v>1469</v>
      </c>
      <c r="C10" s="83" t="s">
        <v>1470</v>
      </c>
      <c r="D10" s="83" t="s">
        <v>1471</v>
      </c>
      <c r="E10" s="83"/>
      <c r="F10" s="83"/>
      <c r="G10" s="83"/>
      <c r="H10" s="83"/>
      <c r="I10" s="180"/>
      <c r="J10" s="180"/>
      <c r="K10" s="470" t="s">
        <v>93</v>
      </c>
      <c r="L10" s="287"/>
      <c r="M10" s="104"/>
      <c r="N10" s="90"/>
      <c r="O10" s="20"/>
      <c r="P10" s="16" t="s">
        <v>80</v>
      </c>
      <c r="Q10" s="97"/>
      <c r="R10" s="34" t="s">
        <v>42</v>
      </c>
      <c r="S10" s="20"/>
      <c r="T10" s="15"/>
      <c r="U10" s="104"/>
      <c r="V10" s="90"/>
      <c r="W10" s="20"/>
      <c r="X10" s="16" t="s">
        <v>80</v>
      </c>
      <c r="Y10" s="97"/>
      <c r="Z10" s="34" t="s">
        <v>42</v>
      </c>
      <c r="AA10" s="20"/>
      <c r="AB10" s="468"/>
    </row>
    <row r="11" spans="1:28" s="6" customFormat="1" ht="13.5" x14ac:dyDescent="0.25">
      <c r="A11" s="83"/>
      <c r="B11" s="83"/>
      <c r="C11" s="83"/>
      <c r="D11" s="83"/>
      <c r="E11" s="83"/>
      <c r="F11" s="83"/>
      <c r="G11" s="83"/>
      <c r="H11" s="83"/>
      <c r="I11" s="171"/>
      <c r="J11" s="171"/>
      <c r="K11" s="183" t="s">
        <v>489</v>
      </c>
      <c r="L11" s="447"/>
      <c r="M11" s="444"/>
      <c r="N11" s="444"/>
      <c r="O11" s="444"/>
      <c r="P11" s="444"/>
      <c r="Q11" s="444"/>
      <c r="R11" s="444"/>
      <c r="S11" s="448"/>
      <c r="T11" s="557"/>
      <c r="U11" s="444"/>
      <c r="V11" s="444"/>
      <c r="W11" s="444"/>
      <c r="X11" s="444"/>
      <c r="Y11" s="444"/>
      <c r="Z11" s="444"/>
      <c r="AA11" s="445"/>
      <c r="AB11" s="469"/>
    </row>
    <row r="12" spans="1:28" s="6" customFormat="1" ht="12.75" customHeight="1" x14ac:dyDescent="0.2">
      <c r="A12" s="83"/>
      <c r="B12" s="83"/>
      <c r="C12" s="83"/>
      <c r="D12" s="83"/>
      <c r="E12" s="83"/>
      <c r="F12" s="83"/>
      <c r="G12" s="83"/>
      <c r="H12" s="83"/>
      <c r="I12" s="171"/>
      <c r="J12" s="171"/>
      <c r="K12" s="322" t="s">
        <v>335</v>
      </c>
      <c r="L12" s="333"/>
      <c r="M12" s="334"/>
      <c r="N12" s="335"/>
      <c r="O12" s="333"/>
      <c r="P12" s="318" t="s">
        <v>80</v>
      </c>
      <c r="Q12" s="334" t="str">
        <f>IF('New Business Volume'!Q15="","",'New Business Volume'!Q15)</f>
        <v/>
      </c>
      <c r="R12" s="320" t="s">
        <v>42</v>
      </c>
      <c r="S12" s="321"/>
      <c r="T12" s="333"/>
      <c r="U12" s="334"/>
      <c r="V12" s="335"/>
      <c r="W12" s="333"/>
      <c r="X12" s="318" t="s">
        <v>80</v>
      </c>
      <c r="Y12" s="334" t="str">
        <f>IF('New Business Volume'!Y15="","",'New Business Volume'!Y15)</f>
        <v/>
      </c>
      <c r="Z12" s="320" t="s">
        <v>42</v>
      </c>
      <c r="AA12" s="321"/>
      <c r="AB12" s="469"/>
    </row>
    <row r="13" spans="1:28" s="6" customFormat="1" ht="11.25" customHeight="1" x14ac:dyDescent="0.2">
      <c r="A13" s="83"/>
      <c r="B13" s="83"/>
      <c r="C13" s="83"/>
      <c r="D13" s="83"/>
      <c r="E13" s="83"/>
      <c r="F13" s="83"/>
      <c r="G13" s="83"/>
      <c r="H13" s="83"/>
      <c r="I13" s="171"/>
      <c r="J13" s="195"/>
      <c r="K13" s="195"/>
      <c r="L13" s="195"/>
      <c r="M13" s="195"/>
      <c r="N13" s="195"/>
      <c r="O13" s="195"/>
      <c r="P13" s="195"/>
      <c r="Q13" s="195"/>
      <c r="R13" s="195"/>
      <c r="S13" s="195"/>
      <c r="T13" s="195"/>
      <c r="U13" s="195"/>
      <c r="V13" s="195"/>
      <c r="W13" s="195"/>
      <c r="X13" s="195"/>
      <c r="Y13" s="195"/>
      <c r="Z13" s="195"/>
      <c r="AA13" s="195"/>
      <c r="AB13" s="195"/>
    </row>
    <row r="14" spans="1:28" s="6" customFormat="1" ht="27.75" customHeight="1" x14ac:dyDescent="0.2">
      <c r="A14" s="83"/>
      <c r="B14" s="83"/>
      <c r="C14" s="83"/>
      <c r="D14" s="83"/>
      <c r="E14" s="83"/>
      <c r="F14" s="83"/>
      <c r="G14" s="83"/>
      <c r="H14" s="83"/>
      <c r="I14" s="248" t="s">
        <v>530</v>
      </c>
      <c r="J14" s="887" t="s">
        <v>400</v>
      </c>
      <c r="K14" s="946"/>
      <c r="L14" s="946"/>
      <c r="M14" s="946"/>
      <c r="N14" s="946"/>
      <c r="O14" s="946"/>
      <c r="P14" s="946"/>
      <c r="Q14" s="946"/>
      <c r="R14" s="946"/>
      <c r="S14" s="946"/>
      <c r="T14" s="946"/>
      <c r="U14" s="946"/>
      <c r="V14" s="946"/>
      <c r="W14" s="905"/>
      <c r="X14" s="905"/>
      <c r="Y14" s="905"/>
      <c r="Z14" s="905"/>
      <c r="AA14" s="905"/>
      <c r="AB14" s="857"/>
    </row>
    <row r="15" spans="1:28" s="6" customFormat="1" ht="15" customHeight="1" x14ac:dyDescent="0.2">
      <c r="A15" s="83"/>
      <c r="B15" s="83"/>
      <c r="C15" s="83"/>
      <c r="D15" s="83"/>
      <c r="E15" s="83"/>
      <c r="F15" s="83"/>
      <c r="G15" s="83"/>
      <c r="H15" s="83"/>
      <c r="I15" s="248"/>
      <c r="J15" s="887" t="s">
        <v>401</v>
      </c>
      <c r="K15" s="946"/>
      <c r="L15" s="946"/>
      <c r="M15" s="946"/>
      <c r="N15" s="946"/>
      <c r="O15" s="946"/>
      <c r="P15" s="946"/>
      <c r="Q15" s="946"/>
      <c r="R15" s="946"/>
      <c r="S15" s="946"/>
      <c r="T15" s="946"/>
      <c r="U15" s="946"/>
      <c r="V15" s="946"/>
      <c r="W15" s="905"/>
      <c r="X15" s="905"/>
      <c r="Y15" s="905"/>
      <c r="Z15" s="905"/>
      <c r="AA15" s="905"/>
      <c r="AB15" s="857"/>
    </row>
    <row r="16" spans="1:28" s="6" customFormat="1" ht="7.5" customHeight="1" x14ac:dyDescent="0.2">
      <c r="A16" s="83"/>
      <c r="B16" s="83"/>
      <c r="C16" s="83"/>
      <c r="D16" s="83"/>
      <c r="E16" s="83"/>
      <c r="F16" s="83"/>
      <c r="G16" s="83"/>
      <c r="H16" s="83"/>
      <c r="I16" s="248"/>
      <c r="J16" s="472"/>
      <c r="K16" s="474"/>
      <c r="L16" s="474"/>
      <c r="M16" s="474"/>
      <c r="N16" s="474"/>
      <c r="O16" s="474"/>
      <c r="P16" s="474"/>
      <c r="Q16" s="474"/>
      <c r="R16" s="474"/>
      <c r="S16" s="474"/>
      <c r="T16" s="474"/>
      <c r="U16" s="474"/>
      <c r="V16" s="474"/>
      <c r="W16" s="475"/>
      <c r="X16" s="475"/>
      <c r="Y16" s="475"/>
      <c r="Z16" s="475"/>
      <c r="AA16" s="475"/>
      <c r="AB16" s="857"/>
    </row>
    <row r="17" spans="1:28" s="6" customFormat="1" ht="27.75" customHeight="1" x14ac:dyDescent="0.2">
      <c r="A17" s="83"/>
      <c r="B17" s="83"/>
      <c r="C17" s="83"/>
      <c r="D17" s="83"/>
      <c r="E17" s="83"/>
      <c r="F17" s="83"/>
      <c r="G17" s="83"/>
      <c r="H17" s="83"/>
      <c r="I17" s="248"/>
      <c r="J17" s="887" t="s">
        <v>1547</v>
      </c>
      <c r="K17" s="947"/>
      <c r="L17" s="947"/>
      <c r="M17" s="947"/>
      <c r="N17" s="947"/>
      <c r="O17" s="947"/>
      <c r="P17" s="947"/>
      <c r="Q17" s="947"/>
      <c r="R17" s="947"/>
      <c r="S17" s="947"/>
      <c r="T17" s="947"/>
      <c r="U17" s="947"/>
      <c r="V17" s="947"/>
      <c r="W17" s="948"/>
      <c r="X17" s="948"/>
      <c r="Y17" s="948"/>
      <c r="Z17" s="948"/>
      <c r="AA17" s="948"/>
      <c r="AB17" s="859"/>
    </row>
    <row r="18" spans="1:28" s="6" customFormat="1" ht="7.5" customHeight="1" x14ac:dyDescent="0.2">
      <c r="A18" s="83"/>
      <c r="B18" s="83"/>
      <c r="C18" s="83"/>
      <c r="D18" s="83"/>
      <c r="E18" s="83"/>
      <c r="F18" s="83"/>
      <c r="G18" s="83"/>
      <c r="H18" s="83"/>
      <c r="I18" s="248"/>
      <c r="J18" s="472"/>
      <c r="K18" s="474"/>
      <c r="L18" s="474"/>
      <c r="M18" s="474"/>
      <c r="N18" s="474"/>
      <c r="O18" s="474"/>
      <c r="P18" s="474"/>
      <c r="Q18" s="474"/>
      <c r="R18" s="474"/>
      <c r="S18" s="474"/>
      <c r="T18" s="474"/>
      <c r="U18" s="474"/>
      <c r="V18" s="474"/>
      <c r="W18" s="475"/>
      <c r="X18" s="475"/>
      <c r="Y18" s="475"/>
      <c r="Z18" s="475"/>
      <c r="AA18" s="475"/>
      <c r="AB18" s="857"/>
    </row>
    <row r="19" spans="1:28" s="6" customFormat="1" ht="41.25" customHeight="1" x14ac:dyDescent="0.2">
      <c r="A19" s="84"/>
      <c r="B19" s="83"/>
      <c r="C19" s="83"/>
      <c r="D19" s="83"/>
      <c r="E19" s="83"/>
      <c r="F19" s="83"/>
      <c r="G19" s="83"/>
      <c r="H19" s="83"/>
      <c r="I19" s="171"/>
      <c r="J19" s="195"/>
      <c r="K19" s="195"/>
      <c r="L19" s="195"/>
      <c r="M19" s="195"/>
      <c r="N19" s="195"/>
      <c r="O19" s="195"/>
      <c r="P19" s="195"/>
      <c r="Q19" s="195"/>
      <c r="R19" s="195"/>
      <c r="S19" s="195"/>
      <c r="T19" s="428"/>
      <c r="U19" s="291" t="s">
        <v>77</v>
      </c>
      <c r="V19" s="292"/>
      <c r="W19" s="293"/>
      <c r="X19" s="428"/>
      <c r="Y19" s="291" t="s">
        <v>78</v>
      </c>
      <c r="Z19" s="292"/>
      <c r="AA19" s="293"/>
      <c r="AB19" s="467"/>
    </row>
    <row r="20" spans="1:28" s="6" customFormat="1" x14ac:dyDescent="0.2">
      <c r="A20" s="83"/>
      <c r="B20" s="83"/>
      <c r="C20" s="83"/>
      <c r="D20" s="83"/>
      <c r="E20" s="83"/>
      <c r="F20" s="83"/>
      <c r="G20" s="83"/>
      <c r="H20" s="83"/>
      <c r="I20" s="195"/>
      <c r="J20" s="171"/>
      <c r="K20" s="558" t="s">
        <v>44</v>
      </c>
      <c r="L20" s="254"/>
      <c r="M20" s="254"/>
      <c r="N20" s="254"/>
      <c r="O20" s="254"/>
      <c r="P20" s="254"/>
      <c r="Q20" s="254"/>
      <c r="R20" s="254"/>
      <c r="S20" s="431"/>
      <c r="T20" s="428"/>
      <c r="U20" s="292" t="s">
        <v>402</v>
      </c>
      <c r="V20" s="292"/>
      <c r="W20" s="559"/>
      <c r="X20" s="560"/>
      <c r="Y20" s="292"/>
      <c r="Z20" s="292"/>
      <c r="AA20" s="293"/>
      <c r="AB20" s="467"/>
    </row>
    <row r="21" spans="1:28" s="35" customFormat="1" ht="17.25" customHeight="1" x14ac:dyDescent="0.2">
      <c r="A21" s="83" t="s">
        <v>1472</v>
      </c>
      <c r="B21" s="83" t="s">
        <v>715</v>
      </c>
      <c r="C21" s="83"/>
      <c r="D21" s="83"/>
      <c r="E21" s="83"/>
      <c r="F21" s="83"/>
      <c r="G21" s="83"/>
      <c r="H21" s="83"/>
      <c r="I21" s="180"/>
      <c r="J21" s="180"/>
      <c r="K21" s="287" t="s">
        <v>399</v>
      </c>
      <c r="L21" s="253"/>
      <c r="M21" s="253"/>
      <c r="N21" s="253"/>
      <c r="O21" s="253"/>
      <c r="P21" s="253"/>
      <c r="Q21" s="253"/>
      <c r="R21" s="253"/>
      <c r="S21" s="315"/>
      <c r="T21" s="287"/>
      <c r="U21" s="99"/>
      <c r="V21" s="77" t="s">
        <v>50</v>
      </c>
      <c r="W21" s="46"/>
      <c r="X21" s="17"/>
      <c r="Y21" s="99"/>
      <c r="Z21" s="77" t="s">
        <v>50</v>
      </c>
      <c r="AA21" s="46"/>
      <c r="AB21" s="365"/>
    </row>
    <row r="22" spans="1:28" s="35" customFormat="1" ht="17.25" customHeight="1" x14ac:dyDescent="0.2">
      <c r="A22" s="83" t="s">
        <v>1473</v>
      </c>
      <c r="B22" s="83" t="s">
        <v>716</v>
      </c>
      <c r="C22" s="83"/>
      <c r="D22" s="83"/>
      <c r="E22" s="83"/>
      <c r="F22" s="83"/>
      <c r="G22" s="83"/>
      <c r="H22" s="83"/>
      <c r="I22" s="180"/>
      <c r="J22" s="180"/>
      <c r="K22" s="470" t="s">
        <v>179</v>
      </c>
      <c r="L22" s="253"/>
      <c r="M22" s="253"/>
      <c r="N22" s="253"/>
      <c r="O22" s="253"/>
      <c r="P22" s="253"/>
      <c r="Q22" s="253"/>
      <c r="R22" s="253"/>
      <c r="S22" s="315"/>
      <c r="T22" s="287"/>
      <c r="U22" s="99"/>
      <c r="V22" s="77" t="s">
        <v>108</v>
      </c>
      <c r="W22" s="73"/>
      <c r="X22" s="17"/>
      <c r="Y22" s="99"/>
      <c r="Z22" s="77" t="s">
        <v>108</v>
      </c>
      <c r="AA22" s="73"/>
      <c r="AB22" s="468"/>
    </row>
    <row r="23" spans="1:28" s="35" customFormat="1" ht="17.25" customHeight="1" x14ac:dyDescent="0.2">
      <c r="A23" s="83" t="s">
        <v>1474</v>
      </c>
      <c r="B23" s="83" t="s">
        <v>717</v>
      </c>
      <c r="C23" s="83"/>
      <c r="D23" s="83"/>
      <c r="E23" s="83"/>
      <c r="F23" s="83"/>
      <c r="G23" s="83"/>
      <c r="H23" s="83"/>
      <c r="I23" s="180"/>
      <c r="J23" s="180"/>
      <c r="K23" s="470" t="s">
        <v>180</v>
      </c>
      <c r="L23" s="253"/>
      <c r="M23" s="253"/>
      <c r="N23" s="253"/>
      <c r="O23" s="253"/>
      <c r="P23" s="253"/>
      <c r="Q23" s="253"/>
      <c r="R23" s="253"/>
      <c r="S23" s="315"/>
      <c r="T23" s="287"/>
      <c r="U23" s="99"/>
      <c r="V23" s="77" t="s">
        <v>108</v>
      </c>
      <c r="W23" s="73"/>
      <c r="X23" s="17"/>
      <c r="Y23" s="99"/>
      <c r="Z23" s="77" t="s">
        <v>108</v>
      </c>
      <c r="AA23" s="73"/>
      <c r="AB23" s="468"/>
    </row>
    <row r="24" spans="1:28" s="6" customFormat="1" ht="7.5" customHeight="1" x14ac:dyDescent="0.2">
      <c r="A24" s="83"/>
      <c r="B24" s="83"/>
      <c r="C24" s="83"/>
      <c r="D24" s="83"/>
      <c r="E24" s="83"/>
      <c r="F24" s="83"/>
      <c r="G24" s="83"/>
      <c r="H24" s="83"/>
      <c r="I24" s="171"/>
      <c r="J24" s="195"/>
      <c r="K24" s="195"/>
      <c r="L24" s="195"/>
      <c r="M24" s="195"/>
      <c r="N24" s="195"/>
      <c r="O24" s="195"/>
      <c r="P24" s="195"/>
      <c r="Q24" s="195"/>
      <c r="R24" s="195"/>
      <c r="S24" s="195"/>
      <c r="T24" s="195"/>
      <c r="U24" s="195"/>
      <c r="V24" s="195"/>
      <c r="W24" s="195"/>
      <c r="X24" s="195"/>
      <c r="Y24" s="195"/>
      <c r="Z24" s="195"/>
      <c r="AA24" s="195"/>
      <c r="AB24" s="195"/>
    </row>
    <row r="25" spans="1:28" s="6" customFormat="1" ht="27.75" customHeight="1" x14ac:dyDescent="0.2">
      <c r="A25" s="83"/>
      <c r="B25" s="83"/>
      <c r="C25" s="83"/>
      <c r="D25" s="83"/>
      <c r="E25" s="83"/>
      <c r="F25" s="83"/>
      <c r="G25" s="83"/>
      <c r="H25" s="83"/>
      <c r="I25" s="248" t="s">
        <v>531</v>
      </c>
      <c r="J25" s="887" t="s">
        <v>1183</v>
      </c>
      <c r="K25" s="952"/>
      <c r="L25" s="952"/>
      <c r="M25" s="952"/>
      <c r="N25" s="952"/>
      <c r="O25" s="952"/>
      <c r="P25" s="952"/>
      <c r="Q25" s="952"/>
      <c r="R25" s="952"/>
      <c r="S25" s="952"/>
      <c r="T25" s="952"/>
      <c r="U25" s="952"/>
      <c r="V25" s="952"/>
      <c r="W25" s="905"/>
      <c r="X25" s="905"/>
      <c r="Y25" s="905"/>
      <c r="Z25" s="905"/>
      <c r="AA25" s="905"/>
      <c r="AB25" s="195"/>
    </row>
    <row r="26" spans="1:28" s="6" customFormat="1" ht="7.5" customHeight="1" x14ac:dyDescent="0.2">
      <c r="A26" s="83"/>
      <c r="B26" s="83"/>
      <c r="C26" s="83"/>
      <c r="D26" s="83"/>
      <c r="E26" s="83"/>
      <c r="F26" s="83"/>
      <c r="G26" s="83"/>
      <c r="H26" s="83"/>
      <c r="I26" s="248"/>
      <c r="J26" s="780"/>
      <c r="K26" s="577"/>
      <c r="L26" s="577"/>
      <c r="M26" s="577"/>
      <c r="N26" s="577"/>
      <c r="O26" s="577"/>
      <c r="P26" s="577"/>
      <c r="Q26" s="577"/>
      <c r="R26" s="577"/>
      <c r="S26" s="577"/>
      <c r="T26" s="577"/>
      <c r="U26" s="577"/>
      <c r="V26" s="577"/>
      <c r="W26" s="783"/>
      <c r="X26" s="783"/>
      <c r="Y26" s="783"/>
      <c r="Z26" s="783"/>
      <c r="AA26" s="783"/>
      <c r="AB26" s="195"/>
    </row>
    <row r="27" spans="1:28" s="6" customFormat="1" ht="41.25" customHeight="1" x14ac:dyDescent="0.2">
      <c r="A27" s="83"/>
      <c r="B27" s="83"/>
      <c r="C27" s="83"/>
      <c r="D27" s="83"/>
      <c r="E27" s="83"/>
      <c r="F27" s="83"/>
      <c r="G27" s="83"/>
      <c r="H27" s="83"/>
      <c r="I27" s="171"/>
      <c r="J27" s="172"/>
      <c r="K27" s="172"/>
      <c r="L27" s="172"/>
      <c r="M27" s="172"/>
      <c r="N27" s="172"/>
      <c r="O27" s="172"/>
      <c r="P27" s="172"/>
      <c r="Q27" s="172"/>
      <c r="R27" s="172"/>
      <c r="S27" s="172"/>
      <c r="T27" s="290"/>
      <c r="U27" s="291" t="s">
        <v>77</v>
      </c>
      <c r="V27" s="292"/>
      <c r="W27" s="293"/>
      <c r="X27" s="290"/>
      <c r="Y27" s="291" t="s">
        <v>78</v>
      </c>
      <c r="Z27" s="292"/>
      <c r="AA27" s="293"/>
      <c r="AB27" s="195"/>
    </row>
    <row r="28" spans="1:28" s="6" customFormat="1" ht="13.5" thickBot="1" x14ac:dyDescent="0.25">
      <c r="A28" s="83"/>
      <c r="B28" s="83"/>
      <c r="C28" s="83"/>
      <c r="D28" s="83"/>
      <c r="E28" s="83"/>
      <c r="F28" s="83"/>
      <c r="G28" s="83"/>
      <c r="H28" s="83"/>
      <c r="I28" s="172"/>
      <c r="J28" s="171"/>
      <c r="K28" s="558" t="s">
        <v>44</v>
      </c>
      <c r="L28" s="461"/>
      <c r="M28" s="461"/>
      <c r="N28" s="461"/>
      <c r="O28" s="461"/>
      <c r="P28" s="461"/>
      <c r="Q28" s="461"/>
      <c r="R28" s="461"/>
      <c r="S28" s="184"/>
      <c r="T28" s="290"/>
      <c r="U28" s="292" t="s">
        <v>402</v>
      </c>
      <c r="V28" s="292"/>
      <c r="W28" s="559"/>
      <c r="X28" s="790"/>
      <c r="Y28" s="292"/>
      <c r="Z28" s="292"/>
      <c r="AA28" s="293"/>
      <c r="AB28" s="195"/>
    </row>
    <row r="29" spans="1:28" s="6" customFormat="1" ht="42" customHeight="1" thickTop="1" thickBot="1" x14ac:dyDescent="0.25">
      <c r="A29" s="119" t="s">
        <v>982</v>
      </c>
      <c r="B29" s="119" t="s">
        <v>1483</v>
      </c>
      <c r="C29" s="83"/>
      <c r="D29" s="83"/>
      <c r="E29" s="83"/>
      <c r="F29" s="83"/>
      <c r="G29" s="83"/>
      <c r="H29" s="83"/>
      <c r="I29" s="180"/>
      <c r="J29" s="180"/>
      <c r="K29" s="888" t="s">
        <v>1184</v>
      </c>
      <c r="L29" s="949"/>
      <c r="M29" s="949"/>
      <c r="N29" s="949"/>
      <c r="O29" s="949"/>
      <c r="P29" s="949"/>
      <c r="Q29" s="949"/>
      <c r="R29" s="949"/>
      <c r="S29" s="462"/>
      <c r="T29" s="181"/>
      <c r="U29" s="814"/>
      <c r="V29" s="812"/>
      <c r="W29" s="296"/>
      <c r="X29" s="146"/>
      <c r="Y29" s="814"/>
      <c r="Z29" s="811"/>
      <c r="AA29" s="296"/>
      <c r="AB29" s="195"/>
    </row>
    <row r="30" spans="1:28" s="6" customFormat="1" ht="42" customHeight="1" thickTop="1" thickBot="1" x14ac:dyDescent="0.25">
      <c r="A30" s="119" t="s">
        <v>983</v>
      </c>
      <c r="B30" s="119" t="s">
        <v>1484</v>
      </c>
      <c r="C30" s="83"/>
      <c r="D30" s="83"/>
      <c r="E30" s="83"/>
      <c r="F30" s="83"/>
      <c r="G30" s="83"/>
      <c r="H30" s="83"/>
      <c r="I30" s="180"/>
      <c r="J30" s="180"/>
      <c r="K30" s="888" t="s">
        <v>1185</v>
      </c>
      <c r="L30" s="949"/>
      <c r="M30" s="949"/>
      <c r="N30" s="949"/>
      <c r="O30" s="949"/>
      <c r="P30" s="949"/>
      <c r="Q30" s="949"/>
      <c r="R30" s="949"/>
      <c r="S30" s="462"/>
      <c r="T30" s="181"/>
      <c r="U30" s="814"/>
      <c r="V30" s="812"/>
      <c r="W30" s="296"/>
      <c r="X30" s="146"/>
      <c r="Y30" s="814"/>
      <c r="Z30" s="811"/>
      <c r="AA30" s="296"/>
      <c r="AB30" s="195"/>
    </row>
    <row r="31" spans="1:28" s="6" customFormat="1" ht="42" customHeight="1" thickTop="1" thickBot="1" x14ac:dyDescent="0.25">
      <c r="A31" s="119" t="s">
        <v>984</v>
      </c>
      <c r="B31" s="119" t="s">
        <v>1485</v>
      </c>
      <c r="C31" s="83"/>
      <c r="D31" s="83"/>
      <c r="E31" s="83"/>
      <c r="F31" s="83"/>
      <c r="G31" s="83"/>
      <c r="H31" s="83"/>
      <c r="I31" s="180"/>
      <c r="J31" s="180"/>
      <c r="K31" s="888" t="s">
        <v>1186</v>
      </c>
      <c r="L31" s="949"/>
      <c r="M31" s="949"/>
      <c r="N31" s="949"/>
      <c r="O31" s="949"/>
      <c r="P31" s="949"/>
      <c r="Q31" s="949"/>
      <c r="R31" s="949"/>
      <c r="S31" s="462"/>
      <c r="T31" s="181"/>
      <c r="U31" s="814"/>
      <c r="V31" s="812"/>
      <c r="W31" s="296"/>
      <c r="X31" s="146"/>
      <c r="Y31" s="814"/>
      <c r="Z31" s="811"/>
      <c r="AA31" s="296"/>
      <c r="AB31" s="195"/>
    </row>
    <row r="32" spans="1:28" s="6" customFormat="1" ht="42" customHeight="1" thickTop="1" thickBot="1" x14ac:dyDescent="0.25">
      <c r="A32" s="119" t="s">
        <v>985</v>
      </c>
      <c r="B32" s="119" t="s">
        <v>1486</v>
      </c>
      <c r="C32" s="83"/>
      <c r="D32" s="83"/>
      <c r="E32" s="83"/>
      <c r="F32" s="83"/>
      <c r="G32" s="83"/>
      <c r="H32" s="83"/>
      <c r="I32" s="180"/>
      <c r="J32" s="180"/>
      <c r="K32" s="888" t="s">
        <v>1187</v>
      </c>
      <c r="L32" s="949"/>
      <c r="M32" s="949"/>
      <c r="N32" s="949"/>
      <c r="O32" s="949"/>
      <c r="P32" s="949"/>
      <c r="Q32" s="949"/>
      <c r="R32" s="949"/>
      <c r="S32" s="462"/>
      <c r="T32" s="181"/>
      <c r="U32" s="814"/>
      <c r="V32" s="812"/>
      <c r="W32" s="296"/>
      <c r="X32" s="146"/>
      <c r="Y32" s="814"/>
      <c r="Z32" s="811"/>
      <c r="AA32" s="296"/>
      <c r="AB32" s="195"/>
    </row>
    <row r="33" spans="1:28" s="6" customFormat="1" ht="57" customHeight="1" thickTop="1" thickBot="1" x14ac:dyDescent="0.25">
      <c r="A33" s="119" t="s">
        <v>986</v>
      </c>
      <c r="B33" s="119" t="s">
        <v>1487</v>
      </c>
      <c r="C33" s="83"/>
      <c r="D33" s="83"/>
      <c r="E33" s="83"/>
      <c r="F33" s="83"/>
      <c r="G33" s="83"/>
      <c r="H33" s="83"/>
      <c r="I33" s="180"/>
      <c r="J33" s="180"/>
      <c r="K33" s="888" t="s">
        <v>1188</v>
      </c>
      <c r="L33" s="949"/>
      <c r="M33" s="949"/>
      <c r="N33" s="949"/>
      <c r="O33" s="949"/>
      <c r="P33" s="949"/>
      <c r="Q33" s="949"/>
      <c r="R33" s="949"/>
      <c r="S33" s="462"/>
      <c r="T33" s="181"/>
      <c r="U33" s="814"/>
      <c r="V33" s="812"/>
      <c r="W33" s="296"/>
      <c r="X33" s="146"/>
      <c r="Y33" s="814"/>
      <c r="Z33" s="811"/>
      <c r="AA33" s="296"/>
      <c r="AB33" s="195"/>
    </row>
    <row r="34" spans="1:28" s="6" customFormat="1" ht="42" customHeight="1" thickTop="1" thickBot="1" x14ac:dyDescent="0.25">
      <c r="A34" s="119" t="s">
        <v>987</v>
      </c>
      <c r="B34" s="119" t="s">
        <v>1488</v>
      </c>
      <c r="C34" s="83"/>
      <c r="D34" s="83"/>
      <c r="E34" s="83"/>
      <c r="F34" s="83"/>
      <c r="G34" s="83"/>
      <c r="H34" s="83"/>
      <c r="I34" s="180"/>
      <c r="J34" s="180"/>
      <c r="K34" s="888" t="s">
        <v>1189</v>
      </c>
      <c r="L34" s="949"/>
      <c r="M34" s="949"/>
      <c r="N34" s="949"/>
      <c r="O34" s="949"/>
      <c r="P34" s="949"/>
      <c r="Q34" s="949"/>
      <c r="R34" s="949"/>
      <c r="S34" s="462"/>
      <c r="T34" s="181"/>
      <c r="U34" s="814"/>
      <c r="V34" s="812"/>
      <c r="W34" s="296"/>
      <c r="X34" s="146"/>
      <c r="Y34" s="814"/>
      <c r="Z34" s="811"/>
      <c r="AA34" s="296"/>
      <c r="AB34" s="195"/>
    </row>
    <row r="35" spans="1:28" s="6" customFormat="1" ht="5.25" customHeight="1" thickTop="1" x14ac:dyDescent="0.2">
      <c r="A35" s="83"/>
      <c r="B35" s="83"/>
      <c r="C35" s="83"/>
      <c r="D35" s="83"/>
      <c r="E35" s="83"/>
      <c r="F35" s="83"/>
      <c r="G35" s="83"/>
      <c r="H35" s="83"/>
      <c r="I35" s="171"/>
      <c r="J35" s="172"/>
      <c r="K35" s="172"/>
      <c r="L35" s="172"/>
      <c r="M35" s="172"/>
      <c r="N35" s="172"/>
      <c r="O35" s="172"/>
      <c r="P35" s="172"/>
      <c r="Q35" s="172"/>
      <c r="R35" s="172"/>
      <c r="S35" s="172"/>
      <c r="T35" s="172"/>
      <c r="U35" s="172"/>
      <c r="V35" s="172"/>
      <c r="W35" s="172"/>
      <c r="X35" s="172"/>
      <c r="Y35" s="172"/>
      <c r="Z35" s="172"/>
      <c r="AA35" s="172"/>
      <c r="AB35" s="195"/>
    </row>
    <row r="36" spans="1:28" s="6" customFormat="1" x14ac:dyDescent="0.2">
      <c r="A36" s="119"/>
      <c r="B36" s="83"/>
      <c r="C36" s="83"/>
      <c r="D36" s="83"/>
      <c r="E36" s="83"/>
      <c r="F36" s="83"/>
      <c r="G36" s="83"/>
      <c r="H36" s="83"/>
      <c r="I36" s="171"/>
      <c r="J36" s="173" t="s">
        <v>882</v>
      </c>
      <c r="K36" s="238"/>
      <c r="L36" s="172"/>
      <c r="M36" s="172"/>
      <c r="N36" s="172"/>
      <c r="O36" s="172"/>
      <c r="P36" s="172"/>
      <c r="Q36" s="172"/>
      <c r="R36" s="172"/>
      <c r="S36" s="172"/>
      <c r="T36" s="172"/>
      <c r="U36" s="172"/>
      <c r="V36" s="172"/>
      <c r="W36" s="172"/>
      <c r="X36" s="172"/>
      <c r="Y36" s="172"/>
      <c r="Z36" s="172"/>
      <c r="AA36" s="172"/>
      <c r="AB36" s="195"/>
    </row>
    <row r="37" spans="1:28" s="6" customFormat="1" ht="5.25" customHeight="1" thickBot="1" x14ac:dyDescent="0.25">
      <c r="A37" s="83"/>
      <c r="B37" s="83"/>
      <c r="C37" s="83"/>
      <c r="D37" s="83"/>
      <c r="E37" s="83"/>
      <c r="F37" s="83"/>
      <c r="G37" s="83"/>
      <c r="H37" s="83"/>
      <c r="I37" s="171"/>
      <c r="J37" s="171"/>
      <c r="K37" s="172"/>
      <c r="L37" s="172"/>
      <c r="M37" s="172"/>
      <c r="N37" s="172"/>
      <c r="O37" s="172"/>
      <c r="P37" s="172"/>
      <c r="Q37" s="172"/>
      <c r="R37" s="172"/>
      <c r="S37" s="172"/>
      <c r="T37" s="172"/>
      <c r="U37" s="172"/>
      <c r="V37" s="172"/>
      <c r="W37" s="172"/>
      <c r="X37" s="172"/>
      <c r="Y37" s="172"/>
      <c r="Z37" s="172"/>
      <c r="AA37" s="172"/>
      <c r="AB37" s="195"/>
    </row>
    <row r="38" spans="1:28" s="6" customFormat="1" ht="14.25" thickTop="1" thickBot="1" x14ac:dyDescent="0.25">
      <c r="A38" s="119" t="s">
        <v>1489</v>
      </c>
      <c r="B38" s="119" t="s">
        <v>1490</v>
      </c>
      <c r="C38" s="83"/>
      <c r="D38" s="83"/>
      <c r="E38" s="83"/>
      <c r="F38" s="83"/>
      <c r="G38" s="83"/>
      <c r="H38" s="83"/>
      <c r="I38" s="171"/>
      <c r="J38" s="426"/>
      <c r="K38" s="237" t="s">
        <v>880</v>
      </c>
      <c r="L38" s="950"/>
      <c r="M38" s="951"/>
      <c r="N38" s="951"/>
      <c r="O38" s="951"/>
      <c r="P38" s="951"/>
      <c r="Q38" s="951"/>
      <c r="R38" s="951"/>
      <c r="S38" s="951"/>
      <c r="T38" s="951"/>
      <c r="U38" s="951"/>
      <c r="V38" s="951"/>
      <c r="W38" s="951"/>
      <c r="X38" s="951"/>
      <c r="Y38" s="951"/>
      <c r="Z38" s="951"/>
      <c r="AA38" s="121"/>
      <c r="AB38" s="195"/>
    </row>
    <row r="39" spans="1:28" s="6" customFormat="1" ht="13.5" thickTop="1" x14ac:dyDescent="0.2">
      <c r="A39" s="862"/>
      <c r="B39" s="862"/>
      <c r="C39" s="176"/>
      <c r="D39" s="176"/>
      <c r="E39" s="176"/>
      <c r="F39" s="176"/>
      <c r="G39" s="176"/>
      <c r="H39" s="176"/>
      <c r="I39" s="863"/>
      <c r="J39" s="863"/>
      <c r="K39" s="863"/>
      <c r="L39" s="863"/>
      <c r="M39" s="863"/>
      <c r="N39" s="863"/>
      <c r="O39" s="863"/>
      <c r="P39" s="863"/>
      <c r="Q39" s="863"/>
      <c r="R39" s="863"/>
      <c r="S39" s="863"/>
      <c r="T39" s="863"/>
      <c r="U39" s="863"/>
      <c r="V39" s="863"/>
      <c r="W39" s="863"/>
      <c r="X39" s="863"/>
      <c r="Y39" s="863"/>
      <c r="Z39" s="863"/>
      <c r="AA39" s="863"/>
      <c r="AB39" s="863"/>
    </row>
    <row r="40" spans="1:28" s="6" customFormat="1" x14ac:dyDescent="0.2">
      <c r="A40" s="119"/>
      <c r="B40" s="119"/>
      <c r="C40" s="83"/>
      <c r="D40" s="83"/>
      <c r="E40" s="83"/>
      <c r="F40" s="83"/>
      <c r="G40" s="83"/>
      <c r="H40" s="83"/>
      <c r="I40" s="248" t="s">
        <v>533</v>
      </c>
      <c r="J40" s="361" t="s">
        <v>1566</v>
      </c>
      <c r="K40" s="863"/>
      <c r="L40" s="863"/>
      <c r="M40" s="863"/>
      <c r="N40" s="863"/>
      <c r="O40" s="863"/>
      <c r="P40" s="863"/>
      <c r="Q40" s="863"/>
      <c r="R40" s="863"/>
      <c r="S40" s="863"/>
      <c r="T40" s="863"/>
      <c r="U40" s="863"/>
      <c r="V40" s="863"/>
      <c r="W40" s="863"/>
      <c r="X40" s="863"/>
      <c r="Y40" s="863"/>
      <c r="Z40" s="863"/>
      <c r="AA40" s="863"/>
      <c r="AB40" s="863"/>
    </row>
    <row r="41" spans="1:28" s="6" customFormat="1" x14ac:dyDescent="0.2">
      <c r="A41" s="119"/>
      <c r="B41" s="119"/>
      <c r="C41" s="83"/>
      <c r="D41" s="83"/>
      <c r="E41" s="83"/>
      <c r="F41" s="83"/>
      <c r="G41" s="83"/>
      <c r="H41" s="83"/>
      <c r="I41" s="171"/>
      <c r="J41" s="172" t="s">
        <v>1171</v>
      </c>
      <c r="K41" s="863"/>
      <c r="L41" s="863"/>
      <c r="M41" s="863"/>
      <c r="N41" s="863"/>
      <c r="O41" s="863"/>
      <c r="P41" s="863"/>
      <c r="Q41" s="863"/>
      <c r="R41" s="863"/>
      <c r="S41" s="863"/>
      <c r="T41" s="863"/>
      <c r="U41" s="863"/>
      <c r="V41" s="863"/>
      <c r="W41" s="863"/>
      <c r="X41" s="863"/>
      <c r="Y41" s="863"/>
      <c r="Z41" s="863"/>
      <c r="AA41" s="863"/>
      <c r="AB41" s="863"/>
    </row>
    <row r="42" spans="1:28" s="6" customFormat="1" x14ac:dyDescent="0.2">
      <c r="A42" s="119"/>
      <c r="B42" s="119"/>
      <c r="C42" s="83"/>
      <c r="D42" s="83"/>
      <c r="E42" s="83"/>
      <c r="F42" s="83"/>
      <c r="G42" s="83"/>
      <c r="H42" s="83"/>
      <c r="I42" s="171"/>
      <c r="J42" s="172" t="s">
        <v>1170</v>
      </c>
      <c r="K42" s="863"/>
      <c r="L42" s="863"/>
      <c r="M42" s="863"/>
      <c r="N42" s="863"/>
      <c r="O42" s="863"/>
      <c r="P42" s="863"/>
      <c r="Q42" s="863"/>
      <c r="R42" s="863"/>
      <c r="S42" s="863"/>
      <c r="T42" s="863"/>
      <c r="U42" s="863"/>
      <c r="V42" s="863"/>
      <c r="W42" s="863"/>
      <c r="X42" s="863"/>
      <c r="Y42" s="863"/>
      <c r="Z42" s="863"/>
      <c r="AA42" s="863"/>
      <c r="AB42" s="863"/>
    </row>
    <row r="43" spans="1:28" s="6" customFormat="1" ht="7.5" customHeight="1" x14ac:dyDescent="0.2">
      <c r="A43" s="119"/>
      <c r="B43" s="119"/>
      <c r="C43" s="83"/>
      <c r="D43" s="83"/>
      <c r="E43" s="83"/>
      <c r="F43" s="83"/>
      <c r="G43" s="83"/>
      <c r="H43" s="83"/>
      <c r="I43" s="863"/>
      <c r="J43" s="863"/>
      <c r="K43" s="863"/>
      <c r="L43" s="863"/>
      <c r="M43" s="863"/>
      <c r="N43" s="863"/>
      <c r="O43" s="863"/>
      <c r="P43" s="863"/>
      <c r="Q43" s="863"/>
      <c r="R43" s="863"/>
      <c r="S43" s="863"/>
      <c r="T43" s="863"/>
      <c r="U43" s="863"/>
      <c r="V43" s="863"/>
      <c r="W43" s="863"/>
      <c r="X43" s="863"/>
      <c r="Y43" s="863"/>
      <c r="Z43" s="863"/>
      <c r="AA43" s="863"/>
      <c r="AB43" s="863"/>
    </row>
    <row r="44" spans="1:28" s="6" customFormat="1" ht="51" customHeight="1" x14ac:dyDescent="0.2">
      <c r="A44" s="81"/>
      <c r="B44" s="81"/>
      <c r="C44" s="81"/>
      <c r="D44" s="81"/>
      <c r="E44" s="81"/>
      <c r="F44" s="81"/>
      <c r="G44" s="83"/>
      <c r="H44" s="83"/>
      <c r="I44" s="863"/>
      <c r="J44" s="863"/>
      <c r="K44" s="172"/>
      <c r="L44" s="172"/>
      <c r="M44" s="172"/>
      <c r="N44" s="172"/>
      <c r="O44" s="172"/>
      <c r="P44" s="172"/>
      <c r="Q44" s="172"/>
      <c r="R44" s="172"/>
      <c r="S44" s="172"/>
      <c r="T44" s="761"/>
      <c r="U44" s="459" t="s">
        <v>77</v>
      </c>
      <c r="V44" s="450"/>
      <c r="W44" s="451"/>
      <c r="X44" s="667"/>
      <c r="Y44" s="459" t="s">
        <v>78</v>
      </c>
      <c r="Z44" s="450"/>
      <c r="AA44" s="451"/>
      <c r="AB44" s="863"/>
    </row>
    <row r="45" spans="1:28" s="6" customFormat="1" x14ac:dyDescent="0.2">
      <c r="A45" s="81"/>
      <c r="B45" s="81"/>
      <c r="C45" s="81"/>
      <c r="D45" s="81"/>
      <c r="E45" s="81"/>
      <c r="F45" s="81"/>
      <c r="G45" s="83"/>
      <c r="H45" s="83"/>
      <c r="I45" s="863"/>
      <c r="J45" s="863"/>
      <c r="K45" s="497"/>
      <c r="L45" s="180"/>
      <c r="M45" s="856"/>
      <c r="N45" s="856"/>
      <c r="O45" s="856"/>
      <c r="P45" s="509"/>
      <c r="Q45" s="498"/>
      <c r="R45" s="498"/>
      <c r="S45" s="499"/>
      <c r="T45" s="500" t="s">
        <v>165</v>
      </c>
      <c r="U45" s="459"/>
      <c r="V45" s="459"/>
      <c r="W45" s="501"/>
      <c r="X45" s="500"/>
      <c r="Y45" s="459"/>
      <c r="Z45" s="459"/>
      <c r="AA45" s="501"/>
      <c r="AB45" s="863"/>
    </row>
    <row r="46" spans="1:28" s="6" customFormat="1" ht="34.5" customHeight="1" x14ac:dyDescent="0.2">
      <c r="A46" s="81" t="s">
        <v>1475</v>
      </c>
      <c r="B46" s="81" t="s">
        <v>1476</v>
      </c>
      <c r="C46" s="81"/>
      <c r="D46" s="81"/>
      <c r="E46" s="81"/>
      <c r="F46" s="81"/>
      <c r="G46" s="83"/>
      <c r="H46" s="83"/>
      <c r="I46" s="863"/>
      <c r="J46" s="863"/>
      <c r="K46" s="888" t="s">
        <v>937</v>
      </c>
      <c r="L46" s="892"/>
      <c r="M46" s="892"/>
      <c r="N46" s="892"/>
      <c r="O46" s="892"/>
      <c r="P46" s="892"/>
      <c r="Q46" s="892"/>
      <c r="R46" s="892"/>
      <c r="S46" s="517"/>
      <c r="T46" s="509"/>
      <c r="U46" s="813"/>
      <c r="V46" s="143" t="s">
        <v>129</v>
      </c>
      <c r="W46" s="757"/>
      <c r="X46" s="756"/>
      <c r="Y46" s="142"/>
      <c r="Z46" s="143" t="s">
        <v>129</v>
      </c>
      <c r="AA46" s="517"/>
      <c r="AB46" s="863"/>
    </row>
    <row r="47" spans="1:28" s="6" customFormat="1" ht="17.25" customHeight="1" x14ac:dyDescent="0.2">
      <c r="A47" s="81" t="s">
        <v>1477</v>
      </c>
      <c r="B47" s="81" t="s">
        <v>1478</v>
      </c>
      <c r="C47" s="81"/>
      <c r="D47" s="81"/>
      <c r="E47" s="81"/>
      <c r="F47" s="81"/>
      <c r="G47" s="83"/>
      <c r="H47" s="83"/>
      <c r="I47" s="863"/>
      <c r="J47" s="863"/>
      <c r="K47" s="858" t="s">
        <v>938</v>
      </c>
      <c r="L47" s="502"/>
      <c r="M47" s="502"/>
      <c r="N47" s="502"/>
      <c r="O47" s="502"/>
      <c r="P47" s="502"/>
      <c r="Q47" s="502"/>
      <c r="R47" s="502"/>
      <c r="S47" s="504"/>
      <c r="T47" s="505"/>
      <c r="U47" s="762" t="str">
        <f>IF(ISERROR(AVERAGE(U46:U46)),"",SUM(U46:U46))</f>
        <v/>
      </c>
      <c r="V47" s="763" t="s">
        <v>129</v>
      </c>
      <c r="W47" s="512"/>
      <c r="X47" s="505"/>
      <c r="Y47" s="762" t="str">
        <f>IF(ISERROR(AVERAGE(Y46:Y46)),"",SUM(Y46:Y46))</f>
        <v/>
      </c>
      <c r="Z47" s="763" t="s">
        <v>129</v>
      </c>
      <c r="AA47" s="512"/>
      <c r="AB47" s="863"/>
    </row>
    <row r="48" spans="1:28" s="6" customFormat="1" ht="11.25" customHeight="1" x14ac:dyDescent="0.2">
      <c r="A48" s="81"/>
      <c r="B48" s="81"/>
      <c r="C48" s="81"/>
      <c r="D48" s="81"/>
      <c r="E48" s="81"/>
      <c r="F48" s="81"/>
      <c r="G48" s="83"/>
      <c r="H48" s="83"/>
      <c r="I48" s="863"/>
      <c r="J48" s="863"/>
      <c r="K48" s="863"/>
      <c r="L48" s="863"/>
      <c r="M48" s="863"/>
      <c r="N48" s="863"/>
      <c r="O48" s="863"/>
      <c r="P48" s="863"/>
      <c r="Q48" s="863"/>
      <c r="R48" s="863"/>
      <c r="S48" s="863"/>
      <c r="T48" s="863"/>
      <c r="U48" s="863"/>
      <c r="V48" s="863"/>
      <c r="W48" s="863"/>
      <c r="X48" s="863"/>
      <c r="Y48" s="863"/>
      <c r="Z48" s="863"/>
      <c r="AA48" s="863"/>
      <c r="AB48" s="863"/>
    </row>
    <row r="49" spans="1:28" s="6" customFormat="1" x14ac:dyDescent="0.2">
      <c r="A49" s="81"/>
      <c r="B49" s="81"/>
      <c r="C49" s="81"/>
      <c r="D49" s="81"/>
      <c r="E49" s="81"/>
      <c r="F49" s="81"/>
      <c r="G49" s="83"/>
      <c r="H49" s="83"/>
      <c r="I49" s="804" t="s">
        <v>534</v>
      </c>
      <c r="J49" s="764" t="s">
        <v>939</v>
      </c>
      <c r="K49" s="863"/>
      <c r="L49" s="863"/>
      <c r="M49" s="863"/>
      <c r="N49" s="863"/>
      <c r="O49" s="863"/>
      <c r="P49" s="863"/>
      <c r="Q49" s="863"/>
      <c r="R49" s="863"/>
      <c r="S49" s="863"/>
      <c r="T49" s="863"/>
      <c r="U49" s="863"/>
      <c r="V49" s="863"/>
      <c r="W49" s="863"/>
      <c r="X49" s="863"/>
      <c r="Y49" s="863"/>
      <c r="Z49" s="863"/>
      <c r="AA49" s="863"/>
      <c r="AB49" s="863"/>
    </row>
    <row r="50" spans="1:28" s="6" customFormat="1" ht="7.5" customHeight="1" x14ac:dyDescent="0.2">
      <c r="A50" s="81"/>
      <c r="B50" s="81"/>
      <c r="C50" s="81"/>
      <c r="D50" s="81"/>
      <c r="E50" s="81"/>
      <c r="F50" s="81"/>
      <c r="G50" s="83"/>
      <c r="H50" s="83"/>
      <c r="I50" s="863"/>
      <c r="J50" s="863"/>
      <c r="K50" s="863"/>
      <c r="L50" s="863"/>
      <c r="M50" s="863"/>
      <c r="N50" s="863"/>
      <c r="O50" s="863"/>
      <c r="P50" s="863"/>
      <c r="Q50" s="863"/>
      <c r="R50" s="863"/>
      <c r="S50" s="863"/>
      <c r="T50" s="863"/>
      <c r="U50" s="863"/>
      <c r="V50" s="863"/>
      <c r="W50" s="863"/>
      <c r="X50" s="863"/>
      <c r="Y50" s="863"/>
      <c r="Z50" s="863"/>
      <c r="AA50" s="863"/>
      <c r="AB50" s="863"/>
    </row>
    <row r="51" spans="1:28" s="6" customFormat="1" ht="41.25" customHeight="1" x14ac:dyDescent="0.2">
      <c r="A51" s="81"/>
      <c r="B51" s="81"/>
      <c r="C51" s="81"/>
      <c r="D51" s="81"/>
      <c r="E51" s="81"/>
      <c r="F51" s="81"/>
      <c r="G51" s="83"/>
      <c r="H51" s="83"/>
      <c r="I51" s="863"/>
      <c r="J51" s="863"/>
      <c r="K51" s="765" t="s">
        <v>940</v>
      </c>
      <c r="L51" s="766"/>
      <c r="M51" s="766"/>
      <c r="N51" s="766"/>
      <c r="O51" s="766"/>
      <c r="P51" s="766"/>
      <c r="Q51" s="766"/>
      <c r="R51" s="766"/>
      <c r="S51" s="767"/>
      <c r="T51" s="768"/>
      <c r="U51" s="769" t="s">
        <v>77</v>
      </c>
      <c r="V51" s="770"/>
      <c r="W51" s="771"/>
      <c r="X51" s="768"/>
      <c r="Y51" s="769" t="s">
        <v>78</v>
      </c>
      <c r="Z51" s="770"/>
      <c r="AA51" s="771"/>
      <c r="AB51" s="863"/>
    </row>
    <row r="52" spans="1:28" s="6" customFormat="1" ht="31.5" customHeight="1" x14ac:dyDescent="0.2">
      <c r="A52" s="81" t="s">
        <v>976</v>
      </c>
      <c r="B52" s="81" t="s">
        <v>977</v>
      </c>
      <c r="C52" s="81"/>
      <c r="D52" s="81"/>
      <c r="E52" s="81"/>
      <c r="F52" s="81"/>
      <c r="G52" s="83"/>
      <c r="H52" s="83"/>
      <c r="I52" s="863"/>
      <c r="J52" s="863"/>
      <c r="K52" s="943" t="s">
        <v>1120</v>
      </c>
      <c r="L52" s="944"/>
      <c r="M52" s="944"/>
      <c r="N52" s="944"/>
      <c r="O52" s="944"/>
      <c r="P52" s="944"/>
      <c r="Q52" s="944"/>
      <c r="R52" s="772"/>
      <c r="S52" s="773"/>
      <c r="T52" s="759"/>
      <c r="U52" s="899"/>
      <c r="V52" s="945"/>
      <c r="W52" s="367"/>
      <c r="X52" s="758"/>
      <c r="Y52" s="899"/>
      <c r="Z52" s="945"/>
      <c r="AA52" s="296"/>
      <c r="AB52" s="863"/>
    </row>
    <row r="53" spans="1:28" s="6" customFormat="1" ht="31.5" customHeight="1" x14ac:dyDescent="0.2">
      <c r="A53" s="81" t="s">
        <v>978</v>
      </c>
      <c r="B53" s="81" t="s">
        <v>979</v>
      </c>
      <c r="C53" s="81"/>
      <c r="D53" s="81"/>
      <c r="E53" s="81"/>
      <c r="F53" s="81"/>
      <c r="G53" s="83"/>
      <c r="H53" s="83"/>
      <c r="I53" s="863"/>
      <c r="J53" s="863"/>
      <c r="K53" s="943" t="s">
        <v>1121</v>
      </c>
      <c r="L53" s="944"/>
      <c r="M53" s="944"/>
      <c r="N53" s="944"/>
      <c r="O53" s="944"/>
      <c r="P53" s="944"/>
      <c r="Q53" s="944"/>
      <c r="R53" s="772"/>
      <c r="S53" s="773"/>
      <c r="T53" s="759"/>
      <c r="U53" s="899"/>
      <c r="V53" s="945"/>
      <c r="W53" s="367"/>
      <c r="X53" s="758"/>
      <c r="Y53" s="899"/>
      <c r="Z53" s="945"/>
      <c r="AA53" s="296"/>
      <c r="AB53" s="863"/>
    </row>
    <row r="54" spans="1:28" s="6" customFormat="1" ht="18" customHeight="1" x14ac:dyDescent="0.2">
      <c r="A54" s="81" t="s">
        <v>980</v>
      </c>
      <c r="B54" s="81" t="s">
        <v>981</v>
      </c>
      <c r="C54" s="81"/>
      <c r="D54" s="81"/>
      <c r="E54" s="81"/>
      <c r="F54" s="81"/>
      <c r="G54" s="83"/>
      <c r="H54" s="83"/>
      <c r="I54" s="863"/>
      <c r="J54" s="863"/>
      <c r="K54" s="759" t="s">
        <v>941</v>
      </c>
      <c r="L54" s="860"/>
      <c r="M54" s="860"/>
      <c r="N54" s="860"/>
      <c r="O54" s="860"/>
      <c r="P54" s="860"/>
      <c r="Q54" s="860"/>
      <c r="R54" s="772"/>
      <c r="S54" s="773"/>
      <c r="T54" s="772"/>
      <c r="U54" s="572" t="str">
        <f>IF(AND(ISNUMBER(U53),ISNUMBER(U52),U52&gt;0),U53/U52*100,"")</f>
        <v/>
      </c>
      <c r="V54" s="312" t="s">
        <v>129</v>
      </c>
      <c r="W54" s="297"/>
      <c r="X54" s="772"/>
      <c r="Y54" s="572" t="str">
        <f>IF(AND(ISNUMBER(Y53),ISNUMBER(Y52),Y52&gt;0),Y53/Y52*100,"")</f>
        <v/>
      </c>
      <c r="Z54" s="312" t="s">
        <v>129</v>
      </c>
      <c r="AA54" s="297"/>
      <c r="AB54" s="863"/>
    </row>
    <row r="55" spans="1:28" s="6" customFormat="1" x14ac:dyDescent="0.2">
      <c r="A55" s="81"/>
      <c r="B55" s="81"/>
      <c r="C55" s="81"/>
      <c r="D55" s="81"/>
      <c r="E55" s="81"/>
      <c r="F55" s="81"/>
      <c r="G55" s="83"/>
      <c r="H55" s="83"/>
      <c r="I55" s="863"/>
      <c r="J55" s="863"/>
      <c r="K55" s="863"/>
      <c r="L55" s="863"/>
      <c r="M55" s="863"/>
      <c r="N55" s="863"/>
      <c r="O55" s="863"/>
      <c r="P55" s="863"/>
      <c r="Q55" s="863"/>
      <c r="R55" s="863"/>
      <c r="S55" s="863"/>
      <c r="T55" s="863"/>
      <c r="U55" s="863"/>
      <c r="V55" s="863"/>
      <c r="W55" s="863"/>
      <c r="X55" s="863"/>
      <c r="Y55" s="863"/>
      <c r="Z55" s="863"/>
      <c r="AA55" s="863"/>
      <c r="AB55" s="863"/>
    </row>
    <row r="56" spans="1:28" s="6" customFormat="1" x14ac:dyDescent="0.2">
      <c r="A56" s="81"/>
      <c r="B56" s="81"/>
      <c r="C56" s="81"/>
      <c r="D56" s="81"/>
      <c r="E56" s="81"/>
      <c r="F56" s="81"/>
      <c r="G56" s="83"/>
      <c r="H56" s="83"/>
      <c r="I56" s="423" t="s">
        <v>51</v>
      </c>
      <c r="J56" s="173" t="s">
        <v>1173</v>
      </c>
      <c r="K56" s="863"/>
      <c r="L56" s="863"/>
      <c r="M56" s="863"/>
      <c r="N56" s="863"/>
      <c r="O56" s="863"/>
      <c r="P56" s="863"/>
      <c r="Q56" s="863"/>
      <c r="R56" s="863"/>
      <c r="S56" s="863"/>
      <c r="T56" s="863"/>
      <c r="U56" s="863"/>
      <c r="V56" s="863"/>
      <c r="W56" s="863"/>
      <c r="X56" s="863"/>
      <c r="Y56" s="863"/>
      <c r="Z56" s="863"/>
      <c r="AA56" s="863"/>
      <c r="AB56" s="863"/>
    </row>
    <row r="57" spans="1:28" s="6" customFormat="1" x14ac:dyDescent="0.2">
      <c r="A57" s="81"/>
      <c r="B57" s="81"/>
      <c r="C57" s="81"/>
      <c r="D57" s="81"/>
      <c r="E57" s="81"/>
      <c r="F57" s="81"/>
      <c r="G57" s="83"/>
      <c r="H57" s="83"/>
      <c r="I57" s="423"/>
      <c r="J57" s="173" t="s">
        <v>1174</v>
      </c>
      <c r="K57" s="863"/>
      <c r="L57" s="863"/>
      <c r="M57" s="863"/>
      <c r="N57" s="863"/>
      <c r="O57" s="863"/>
      <c r="P57" s="863"/>
      <c r="Q57" s="863"/>
      <c r="R57" s="863"/>
      <c r="S57" s="863"/>
      <c r="T57" s="863"/>
      <c r="U57" s="863"/>
      <c r="V57" s="863"/>
      <c r="W57" s="863"/>
      <c r="X57" s="863"/>
      <c r="Y57" s="863"/>
      <c r="Z57" s="863"/>
      <c r="AA57" s="863"/>
      <c r="AB57" s="863"/>
    </row>
    <row r="58" spans="1:28" s="6" customFormat="1" x14ac:dyDescent="0.2">
      <c r="A58" s="81"/>
      <c r="B58" s="81"/>
      <c r="C58" s="81"/>
      <c r="D58" s="81"/>
      <c r="E58" s="81"/>
      <c r="F58" s="81"/>
      <c r="G58" s="83"/>
      <c r="H58" s="83"/>
      <c r="I58" s="423"/>
      <c r="J58" s="172" t="s">
        <v>74</v>
      </c>
      <c r="K58" s="863"/>
      <c r="L58" s="863"/>
      <c r="M58" s="863"/>
      <c r="N58" s="863"/>
      <c r="O58" s="863"/>
      <c r="P58" s="863"/>
      <c r="Q58" s="863"/>
      <c r="R58" s="863"/>
      <c r="S58" s="863"/>
      <c r="T58" s="863"/>
      <c r="U58" s="863"/>
      <c r="V58" s="863"/>
      <c r="W58" s="863"/>
      <c r="X58" s="863"/>
      <c r="Y58" s="863"/>
      <c r="Z58" s="863"/>
      <c r="AA58" s="863"/>
      <c r="AB58" s="863"/>
    </row>
    <row r="59" spans="1:28" s="6" customFormat="1" ht="13.5" thickBot="1" x14ac:dyDescent="0.25">
      <c r="A59" s="81"/>
      <c r="B59" s="81"/>
      <c r="C59" s="81"/>
      <c r="D59" s="81"/>
      <c r="E59" s="81"/>
      <c r="F59" s="81"/>
      <c r="G59" s="83"/>
      <c r="H59" s="83"/>
      <c r="I59" s="171"/>
      <c r="J59" s="171"/>
      <c r="K59" s="863"/>
      <c r="L59" s="863"/>
      <c r="M59" s="863"/>
      <c r="N59" s="863"/>
      <c r="O59" s="863"/>
      <c r="P59" s="863"/>
      <c r="Q59" s="863"/>
      <c r="R59" s="863"/>
      <c r="S59" s="863"/>
      <c r="T59" s="863"/>
      <c r="U59" s="863"/>
      <c r="V59" s="863"/>
      <c r="W59" s="863"/>
      <c r="X59" s="863"/>
      <c r="Y59" s="863"/>
      <c r="Z59" s="863"/>
      <c r="AA59" s="863"/>
      <c r="AB59" s="863"/>
    </row>
    <row r="60" spans="1:28" s="6" customFormat="1" ht="14.25" thickTop="1" thickBot="1" x14ac:dyDescent="0.25">
      <c r="A60" s="81" t="s">
        <v>1479</v>
      </c>
      <c r="B60" s="81"/>
      <c r="C60" s="81"/>
      <c r="D60" s="81"/>
      <c r="E60" s="81"/>
      <c r="F60" s="81"/>
      <c r="G60" s="83"/>
      <c r="H60" s="83"/>
      <c r="I60" s="171"/>
      <c r="J60" s="135"/>
      <c r="K60" s="760" t="s">
        <v>942</v>
      </c>
      <c r="L60" s="863"/>
      <c r="M60" s="863"/>
      <c r="N60" s="863"/>
      <c r="O60" s="863"/>
      <c r="P60" s="863"/>
      <c r="Q60" s="863"/>
      <c r="R60" s="863"/>
      <c r="S60" s="863"/>
      <c r="T60" s="863"/>
      <c r="U60" s="863"/>
      <c r="V60" s="863"/>
      <c r="W60" s="863"/>
      <c r="X60" s="863"/>
      <c r="Y60" s="863"/>
      <c r="Z60" s="863"/>
      <c r="AA60" s="863"/>
      <c r="AB60" s="863"/>
    </row>
    <row r="61" spans="1:28" s="6" customFormat="1" ht="14.25" thickTop="1" thickBot="1" x14ac:dyDescent="0.25">
      <c r="A61" s="81"/>
      <c r="B61" s="81"/>
      <c r="C61" s="81"/>
      <c r="D61" s="81"/>
      <c r="E61" s="81"/>
      <c r="F61" s="81"/>
      <c r="G61" s="83"/>
      <c r="H61" s="83"/>
      <c r="I61" s="171"/>
      <c r="J61" s="172"/>
      <c r="K61" s="856"/>
      <c r="L61" s="863"/>
      <c r="M61" s="863"/>
      <c r="N61" s="863"/>
      <c r="O61" s="863"/>
      <c r="P61" s="863"/>
      <c r="Q61" s="863"/>
      <c r="R61" s="863"/>
      <c r="S61" s="863"/>
      <c r="T61" s="863"/>
      <c r="U61" s="863"/>
      <c r="V61" s="863"/>
      <c r="W61" s="863"/>
      <c r="X61" s="863"/>
      <c r="Y61" s="863"/>
      <c r="Z61" s="863"/>
      <c r="AA61" s="863"/>
      <c r="AB61" s="863"/>
    </row>
    <row r="62" spans="1:28" s="6" customFormat="1" ht="14.25" thickTop="1" thickBot="1" x14ac:dyDescent="0.25">
      <c r="A62" s="81" t="s">
        <v>1480</v>
      </c>
      <c r="B62" s="81"/>
      <c r="C62" s="81"/>
      <c r="D62" s="81"/>
      <c r="E62" s="81"/>
      <c r="F62" s="81"/>
      <c r="G62" s="83"/>
      <c r="H62" s="83"/>
      <c r="I62" s="171"/>
      <c r="J62" s="135"/>
      <c r="K62" s="760" t="s">
        <v>943</v>
      </c>
      <c r="L62" s="863"/>
      <c r="M62" s="863"/>
      <c r="N62" s="863"/>
      <c r="O62" s="863"/>
      <c r="P62" s="863"/>
      <c r="Q62" s="863"/>
      <c r="R62" s="863"/>
      <c r="S62" s="863"/>
      <c r="T62" s="863"/>
      <c r="U62" s="863"/>
      <c r="V62" s="863"/>
      <c r="W62" s="863"/>
      <c r="X62" s="863"/>
      <c r="Y62" s="863"/>
      <c r="Z62" s="863"/>
      <c r="AA62" s="863"/>
      <c r="AB62" s="863"/>
    </row>
    <row r="63" spans="1:28" s="6" customFormat="1" ht="14.25" thickTop="1" thickBot="1" x14ac:dyDescent="0.25">
      <c r="A63" s="81"/>
      <c r="B63" s="81"/>
      <c r="C63" s="81"/>
      <c r="D63" s="81"/>
      <c r="E63" s="81"/>
      <c r="F63" s="81"/>
      <c r="G63" s="83"/>
      <c r="H63" s="83"/>
      <c r="I63" s="171"/>
      <c r="J63" s="172"/>
      <c r="K63" s="856"/>
      <c r="L63" s="863"/>
      <c r="M63" s="863"/>
      <c r="N63" s="863"/>
      <c r="O63" s="863"/>
      <c r="P63" s="863"/>
      <c r="Q63" s="863"/>
      <c r="R63" s="863"/>
      <c r="S63" s="863"/>
      <c r="T63" s="863"/>
      <c r="U63" s="863"/>
      <c r="V63" s="863"/>
      <c r="W63" s="863"/>
      <c r="X63" s="863"/>
      <c r="Y63" s="863"/>
      <c r="Z63" s="863"/>
      <c r="AA63" s="863"/>
      <c r="AB63" s="863"/>
    </row>
    <row r="64" spans="1:28" s="6" customFormat="1" ht="14.25" thickTop="1" thickBot="1" x14ac:dyDescent="0.25">
      <c r="A64" s="81" t="s">
        <v>1481</v>
      </c>
      <c r="B64" s="81"/>
      <c r="C64" s="81"/>
      <c r="D64" s="81"/>
      <c r="E64" s="81"/>
      <c r="F64" s="81"/>
      <c r="G64" s="83"/>
      <c r="H64" s="83"/>
      <c r="I64" s="171"/>
      <c r="J64" s="135"/>
      <c r="K64" s="760" t="s">
        <v>944</v>
      </c>
      <c r="L64" s="863"/>
      <c r="M64" s="863"/>
      <c r="N64" s="863"/>
      <c r="O64" s="863"/>
      <c r="P64" s="863"/>
      <c r="Q64" s="863"/>
      <c r="R64" s="863"/>
      <c r="S64" s="863"/>
      <c r="T64" s="863"/>
      <c r="U64" s="863"/>
      <c r="V64" s="863"/>
      <c r="W64" s="863"/>
      <c r="X64" s="863"/>
      <c r="Y64" s="863"/>
      <c r="Z64" s="863"/>
      <c r="AA64" s="863"/>
      <c r="AB64" s="863"/>
    </row>
    <row r="65" spans="1:28" s="6" customFormat="1" ht="14.25" thickTop="1" thickBot="1" x14ac:dyDescent="0.25">
      <c r="A65" s="81"/>
      <c r="B65" s="81"/>
      <c r="C65" s="81"/>
      <c r="D65" s="81"/>
      <c r="E65" s="81"/>
      <c r="F65" s="81"/>
      <c r="G65" s="83"/>
      <c r="H65" s="83"/>
      <c r="I65" s="863"/>
      <c r="J65" s="863"/>
      <c r="K65" s="856"/>
      <c r="L65" s="863"/>
      <c r="M65" s="863"/>
      <c r="N65" s="863"/>
      <c r="O65" s="863"/>
      <c r="P65" s="863"/>
      <c r="Q65" s="863"/>
      <c r="R65" s="863"/>
      <c r="S65" s="863"/>
      <c r="T65" s="863"/>
      <c r="U65" s="863"/>
      <c r="V65" s="863"/>
      <c r="W65" s="863"/>
      <c r="X65" s="863"/>
      <c r="Y65" s="863"/>
      <c r="Z65" s="863"/>
      <c r="AA65" s="863"/>
      <c r="AB65" s="863"/>
    </row>
    <row r="66" spans="1:28" s="6" customFormat="1" ht="14.25" thickTop="1" thickBot="1" x14ac:dyDescent="0.25">
      <c r="A66" s="81" t="s">
        <v>1482</v>
      </c>
      <c r="B66" s="81"/>
      <c r="C66" s="81"/>
      <c r="D66" s="81"/>
      <c r="E66" s="81"/>
      <c r="F66" s="81"/>
      <c r="G66" s="83"/>
      <c r="H66" s="83"/>
      <c r="I66" s="171"/>
      <c r="J66" s="135"/>
      <c r="K66" s="237" t="s">
        <v>1172</v>
      </c>
      <c r="L66" s="863"/>
      <c r="M66" s="863"/>
      <c r="N66" s="863"/>
      <c r="O66" s="863"/>
      <c r="P66" s="863"/>
      <c r="Q66" s="863"/>
      <c r="R66" s="863"/>
      <c r="S66" s="863"/>
      <c r="T66" s="863"/>
      <c r="U66" s="863"/>
      <c r="V66" s="863"/>
      <c r="W66" s="863"/>
      <c r="X66" s="863"/>
      <c r="Y66" s="863"/>
      <c r="Z66" s="863"/>
      <c r="AA66" s="863"/>
      <c r="AB66" s="863"/>
    </row>
    <row r="67" spans="1:28" s="6" customFormat="1" ht="11.25" customHeight="1" thickTop="1" thickBot="1" x14ac:dyDescent="0.25">
      <c r="A67" s="81"/>
      <c r="B67" s="81"/>
      <c r="C67" s="81"/>
      <c r="D67" s="81"/>
      <c r="E67" s="81"/>
      <c r="F67" s="81"/>
      <c r="G67" s="83"/>
      <c r="H67" s="83"/>
      <c r="I67" s="171"/>
      <c r="J67" s="171"/>
      <c r="K67" s="255"/>
      <c r="L67" s="255"/>
      <c r="M67" s="255"/>
      <c r="N67" s="255"/>
      <c r="O67" s="255"/>
      <c r="P67" s="255"/>
      <c r="Q67" s="381"/>
      <c r="R67" s="364"/>
      <c r="S67" s="365"/>
      <c r="T67" s="255"/>
      <c r="U67" s="381"/>
      <c r="V67" s="364"/>
      <c r="W67" s="365"/>
      <c r="X67" s="195"/>
      <c r="Y67" s="195"/>
      <c r="Z67" s="195"/>
      <c r="AA67" s="195"/>
      <c r="AB67" s="195"/>
    </row>
    <row r="68" spans="1:28" s="518" customFormat="1" x14ac:dyDescent="0.2">
      <c r="A68" s="81"/>
      <c r="B68" s="81"/>
      <c r="C68" s="81"/>
      <c r="D68" s="81"/>
      <c r="E68" s="81"/>
      <c r="F68" s="81"/>
      <c r="G68" s="83"/>
      <c r="H68" s="370"/>
      <c r="I68" s="464" t="s">
        <v>899</v>
      </c>
      <c r="J68" s="464"/>
      <c r="K68" s="463"/>
      <c r="L68" s="463"/>
      <c r="M68" s="463"/>
      <c r="N68" s="463"/>
      <c r="O68" s="463"/>
      <c r="P68" s="463"/>
      <c r="Q68" s="463"/>
      <c r="R68" s="463"/>
      <c r="S68" s="463"/>
      <c r="T68" s="463"/>
      <c r="U68" s="463"/>
      <c r="V68" s="463"/>
      <c r="W68" s="463"/>
      <c r="X68" s="463"/>
      <c r="Y68" s="463"/>
      <c r="Z68" s="463"/>
      <c r="AA68" s="463"/>
      <c r="AB68" s="463"/>
    </row>
    <row r="69" spans="1:28" s="519" customFormat="1" x14ac:dyDescent="0.2">
      <c r="A69" s="81"/>
      <c r="B69" s="81"/>
      <c r="C69" s="81"/>
      <c r="D69" s="81"/>
      <c r="E69" s="81"/>
      <c r="F69" s="81"/>
      <c r="G69" s="83"/>
      <c r="H69" s="370"/>
      <c r="I69" s="257" t="s">
        <v>917</v>
      </c>
      <c r="J69" s="257"/>
      <c r="K69" s="257"/>
      <c r="L69" s="257"/>
      <c r="M69" s="257"/>
      <c r="N69" s="257"/>
      <c r="O69" s="257"/>
      <c r="P69" s="257"/>
      <c r="Q69" s="257"/>
      <c r="R69" s="257"/>
      <c r="S69" s="257"/>
      <c r="T69" s="257"/>
      <c r="U69" s="257"/>
      <c r="V69" s="257"/>
      <c r="W69" s="257"/>
      <c r="X69" s="257"/>
      <c r="Y69" s="257"/>
      <c r="Z69" s="257"/>
      <c r="AA69" s="257"/>
      <c r="AB69" s="257"/>
    </row>
    <row r="70" spans="1:28" s="519" customFormat="1" x14ac:dyDescent="0.2">
      <c r="A70" s="81"/>
      <c r="B70" s="81"/>
      <c r="C70" s="81"/>
      <c r="D70" s="81"/>
      <c r="E70" s="81"/>
      <c r="F70" s="81"/>
      <c r="G70" s="83"/>
      <c r="H70" s="370"/>
      <c r="I70" s="257" t="s">
        <v>918</v>
      </c>
      <c r="J70" s="257"/>
      <c r="K70" s="257"/>
      <c r="L70" s="257"/>
      <c r="M70" s="257"/>
      <c r="N70" s="257"/>
      <c r="O70" s="257"/>
      <c r="P70" s="257"/>
      <c r="Q70" s="257"/>
      <c r="R70" s="257"/>
      <c r="S70" s="257"/>
      <c r="T70" s="257"/>
      <c r="U70" s="257"/>
      <c r="V70" s="257"/>
      <c r="W70" s="257"/>
      <c r="X70" s="257"/>
      <c r="Y70" s="257"/>
      <c r="Z70" s="257"/>
      <c r="AA70" s="257"/>
      <c r="AB70" s="257"/>
    </row>
    <row r="71" spans="1:28" s="519" customFormat="1" x14ac:dyDescent="0.2">
      <c r="A71" s="81"/>
      <c r="B71" s="81"/>
      <c r="C71" s="81"/>
      <c r="D71" s="81"/>
      <c r="E71" s="81"/>
      <c r="F71" s="81"/>
      <c r="G71" s="83"/>
      <c r="H71" s="370"/>
      <c r="I71" s="257" t="s">
        <v>2658</v>
      </c>
      <c r="J71" s="257"/>
      <c r="K71" s="257"/>
      <c r="L71" s="257"/>
      <c r="M71" s="257"/>
      <c r="N71" s="257"/>
      <c r="O71" s="257"/>
      <c r="P71" s="257"/>
      <c r="Q71" s="257"/>
      <c r="R71" s="257"/>
      <c r="S71" s="257"/>
      <c r="T71" s="257"/>
      <c r="U71" s="257"/>
      <c r="V71" s="257"/>
      <c r="W71" s="257"/>
      <c r="X71" s="257"/>
      <c r="Y71" s="257"/>
      <c r="Z71" s="257"/>
      <c r="AA71" s="257"/>
      <c r="AB71" s="257"/>
    </row>
    <row r="72" spans="1:28" s="465" customFormat="1" ht="17.25" customHeight="1" x14ac:dyDescent="0.2">
      <c r="A72" s="81" t="s">
        <v>1085</v>
      </c>
      <c r="B72" s="81"/>
      <c r="C72" s="81"/>
      <c r="D72" s="81"/>
      <c r="E72" s="81"/>
      <c r="F72" s="81"/>
      <c r="G72" s="83"/>
      <c r="H72" s="370"/>
      <c r="I72" s="894"/>
      <c r="J72" s="936"/>
      <c r="K72" s="936"/>
      <c r="L72" s="936"/>
      <c r="M72" s="936"/>
      <c r="N72" s="936"/>
      <c r="O72" s="936"/>
      <c r="P72" s="936"/>
      <c r="Q72" s="936"/>
      <c r="R72" s="936"/>
      <c r="S72" s="936"/>
      <c r="T72" s="936"/>
      <c r="U72" s="936"/>
      <c r="V72" s="895"/>
      <c r="W72" s="895"/>
      <c r="X72" s="895"/>
      <c r="Y72" s="895"/>
      <c r="Z72" s="895"/>
      <c r="AA72" s="895"/>
      <c r="AB72" s="257"/>
    </row>
    <row r="73" spans="1:28" s="465" customFormat="1" ht="17.25" customHeight="1" x14ac:dyDescent="0.2">
      <c r="A73" s="119" t="s">
        <v>1086</v>
      </c>
      <c r="B73" s="83"/>
      <c r="C73" s="83"/>
      <c r="D73" s="83"/>
      <c r="E73" s="83"/>
      <c r="F73" s="83"/>
      <c r="G73" s="83"/>
      <c r="H73" s="370"/>
      <c r="I73" s="894"/>
      <c r="J73" s="936"/>
      <c r="K73" s="936"/>
      <c r="L73" s="936"/>
      <c r="M73" s="936"/>
      <c r="N73" s="936"/>
      <c r="O73" s="936"/>
      <c r="P73" s="936"/>
      <c r="Q73" s="936"/>
      <c r="R73" s="936"/>
      <c r="S73" s="936"/>
      <c r="T73" s="936"/>
      <c r="U73" s="936"/>
      <c r="V73" s="895"/>
      <c r="W73" s="895"/>
      <c r="X73" s="895"/>
      <c r="Y73" s="895"/>
      <c r="Z73" s="895"/>
      <c r="AA73" s="895"/>
      <c r="AB73" s="257"/>
    </row>
    <row r="74" spans="1:28" s="465" customFormat="1" ht="17.25" customHeight="1" x14ac:dyDescent="0.2">
      <c r="A74" s="119" t="s">
        <v>1087</v>
      </c>
      <c r="B74" s="83"/>
      <c r="C74" s="83"/>
      <c r="D74" s="83"/>
      <c r="E74" s="83"/>
      <c r="F74" s="83"/>
      <c r="G74" s="83"/>
      <c r="H74" s="370"/>
      <c r="I74" s="894"/>
      <c r="J74" s="936"/>
      <c r="K74" s="936"/>
      <c r="L74" s="936"/>
      <c r="M74" s="936"/>
      <c r="N74" s="936"/>
      <c r="O74" s="936"/>
      <c r="P74" s="936"/>
      <c r="Q74" s="936"/>
      <c r="R74" s="936"/>
      <c r="S74" s="936"/>
      <c r="T74" s="936"/>
      <c r="U74" s="936"/>
      <c r="V74" s="895"/>
      <c r="W74" s="895"/>
      <c r="X74" s="895"/>
      <c r="Y74" s="895"/>
      <c r="Z74" s="895"/>
      <c r="AA74" s="895"/>
      <c r="AB74" s="257"/>
    </row>
    <row r="75" spans="1:28" s="465" customFormat="1" ht="17.25" customHeight="1" x14ac:dyDescent="0.2">
      <c r="A75" s="119" t="s">
        <v>1088</v>
      </c>
      <c r="B75" s="83"/>
      <c r="C75" s="83"/>
      <c r="D75" s="83"/>
      <c r="E75" s="83"/>
      <c r="F75" s="83"/>
      <c r="G75" s="83"/>
      <c r="H75" s="370"/>
      <c r="I75" s="894"/>
      <c r="J75" s="936"/>
      <c r="K75" s="936"/>
      <c r="L75" s="936"/>
      <c r="M75" s="936"/>
      <c r="N75" s="936"/>
      <c r="O75" s="936"/>
      <c r="P75" s="936"/>
      <c r="Q75" s="936"/>
      <c r="R75" s="936"/>
      <c r="S75" s="936"/>
      <c r="T75" s="936"/>
      <c r="U75" s="936"/>
      <c r="V75" s="895"/>
      <c r="W75" s="895"/>
      <c r="X75" s="895"/>
      <c r="Y75" s="895"/>
      <c r="Z75" s="895"/>
      <c r="AA75" s="895"/>
      <c r="AB75" s="257"/>
    </row>
    <row r="76" spans="1:28" s="466" customFormat="1" ht="5.25" customHeight="1" thickBot="1" x14ac:dyDescent="0.25">
      <c r="A76" s="119"/>
      <c r="B76" s="83"/>
      <c r="C76" s="83"/>
      <c r="D76" s="83"/>
      <c r="E76" s="83"/>
      <c r="F76" s="83"/>
      <c r="G76" s="83"/>
      <c r="H76" s="370"/>
      <c r="I76" s="379"/>
      <c r="J76" s="382"/>
      <c r="K76" s="383"/>
      <c r="L76" s="383"/>
      <c r="M76" s="383"/>
      <c r="N76" s="383"/>
      <c r="O76" s="383"/>
      <c r="P76" s="383"/>
      <c r="Q76" s="383"/>
      <c r="R76" s="383"/>
      <c r="S76" s="383"/>
      <c r="T76" s="383"/>
      <c r="U76" s="383"/>
      <c r="V76" s="383"/>
      <c r="W76" s="383"/>
      <c r="X76" s="383"/>
      <c r="Y76" s="383"/>
      <c r="Z76" s="379"/>
      <c r="AA76" s="379"/>
      <c r="AB76" s="379"/>
    </row>
    <row r="77" spans="1:28" s="6" customFormat="1" ht="12.75" customHeight="1" x14ac:dyDescent="0.2">
      <c r="A77" s="83"/>
      <c r="B77" s="83"/>
      <c r="C77" s="83"/>
      <c r="D77" s="83"/>
      <c r="E77" s="83"/>
      <c r="F77" s="83"/>
      <c r="G77" s="83"/>
      <c r="H77" s="83"/>
      <c r="I77" s="171"/>
      <c r="J77" s="195"/>
      <c r="K77" s="195"/>
      <c r="L77" s="195"/>
      <c r="M77" s="195"/>
      <c r="N77" s="195"/>
      <c r="O77" s="195"/>
      <c r="P77" s="195"/>
      <c r="Q77" s="195"/>
      <c r="R77" s="195"/>
      <c r="S77" s="195"/>
      <c r="T77" s="195"/>
      <c r="U77" s="195"/>
      <c r="V77" s="195"/>
      <c r="W77" s="195"/>
      <c r="X77" s="195"/>
      <c r="Y77" s="195"/>
      <c r="Z77" s="195"/>
      <c r="AA77" s="195"/>
      <c r="AB77" s="195"/>
    </row>
    <row r="78" spans="1:28" s="6" customFormat="1" x14ac:dyDescent="0.2">
      <c r="A78" s="83"/>
      <c r="B78" s="83"/>
      <c r="C78" s="83"/>
      <c r="D78" s="83"/>
      <c r="E78" s="83"/>
      <c r="F78" s="83"/>
      <c r="G78" s="83"/>
      <c r="H78" s="83"/>
      <c r="I78" s="171"/>
      <c r="J78" s="195"/>
      <c r="K78" s="195"/>
      <c r="L78" s="195"/>
      <c r="M78" s="195"/>
      <c r="N78" s="195"/>
      <c r="O78" s="195"/>
      <c r="P78" s="195"/>
      <c r="Q78" s="195"/>
      <c r="R78" s="195"/>
      <c r="S78" s="195"/>
      <c r="T78" s="195"/>
      <c r="U78" s="195"/>
      <c r="V78" s="195"/>
      <c r="W78" s="195"/>
      <c r="X78" s="195"/>
      <c r="Y78" s="195"/>
      <c r="Z78" s="195"/>
      <c r="AA78" s="195"/>
      <c r="AB78" s="195"/>
    </row>
    <row r="79" spans="1:28" s="6" customFormat="1" x14ac:dyDescent="0.2">
      <c r="A79" s="83"/>
      <c r="B79" s="83"/>
      <c r="C79" s="83"/>
      <c r="D79" s="83"/>
      <c r="E79" s="83"/>
      <c r="F79" s="83"/>
      <c r="G79" s="83"/>
      <c r="H79" s="83"/>
      <c r="I79" s="171"/>
      <c r="J79" s="195"/>
      <c r="K79" s="195"/>
      <c r="L79" s="195"/>
      <c r="M79" s="195"/>
      <c r="N79" s="195"/>
      <c r="O79" s="195"/>
      <c r="P79" s="195"/>
      <c r="Q79" s="195"/>
      <c r="R79" s="195"/>
      <c r="S79" s="195"/>
      <c r="T79" s="195"/>
      <c r="U79" s="195"/>
      <c r="V79" s="195"/>
      <c r="W79" s="195"/>
      <c r="X79" s="195"/>
      <c r="Y79" s="195"/>
      <c r="Z79" s="195"/>
      <c r="AA79" s="195"/>
      <c r="AB79" s="195"/>
    </row>
    <row r="80" spans="1:28" s="6" customFormat="1" x14ac:dyDescent="0.2">
      <c r="A80" s="83"/>
      <c r="B80" s="83"/>
      <c r="C80" s="83"/>
      <c r="D80" s="83"/>
      <c r="E80" s="83"/>
      <c r="F80" s="83"/>
      <c r="G80" s="83"/>
      <c r="H80" s="83"/>
      <c r="I80" s="171"/>
      <c r="J80" s="195"/>
      <c r="K80" s="195"/>
      <c r="L80" s="195"/>
      <c r="M80" s="195"/>
      <c r="N80" s="195"/>
      <c r="O80" s="195"/>
      <c r="P80" s="195"/>
      <c r="Q80" s="195"/>
      <c r="R80" s="195"/>
      <c r="S80" s="195"/>
      <c r="T80" s="195"/>
      <c r="U80" s="195"/>
      <c r="V80" s="195"/>
      <c r="W80" s="195"/>
      <c r="X80" s="195"/>
      <c r="Y80" s="195"/>
      <c r="Z80" s="195"/>
      <c r="AA80" s="195"/>
      <c r="AB80" s="195"/>
    </row>
    <row r="81" spans="1:28" s="6" customFormat="1" x14ac:dyDescent="0.2">
      <c r="A81" s="83"/>
      <c r="B81" s="83"/>
      <c r="C81" s="83"/>
      <c r="D81" s="83"/>
      <c r="E81" s="83"/>
      <c r="F81" s="83"/>
      <c r="G81" s="83"/>
      <c r="H81" s="83"/>
      <c r="I81" s="273" t="s">
        <v>481</v>
      </c>
      <c r="J81" s="424"/>
      <c r="K81" s="424"/>
      <c r="L81" s="424"/>
      <c r="M81" s="424"/>
      <c r="N81" s="424"/>
      <c r="O81" s="424"/>
      <c r="P81" s="424"/>
      <c r="Q81" s="424"/>
      <c r="R81" s="424"/>
      <c r="S81" s="424"/>
      <c r="T81" s="424"/>
      <c r="U81" s="424"/>
      <c r="V81" s="396" t="s">
        <v>216</v>
      </c>
      <c r="W81" s="475"/>
      <c r="X81" s="475"/>
      <c r="Y81" s="475"/>
      <c r="Z81" s="195"/>
      <c r="AA81" s="195"/>
      <c r="AB81" s="195"/>
    </row>
    <row r="82" spans="1:28" s="6" customFormat="1" ht="7.5" customHeight="1" x14ac:dyDescent="0.2">
      <c r="A82" s="69"/>
      <c r="B82" s="69"/>
      <c r="C82" s="69"/>
      <c r="D82" s="69"/>
      <c r="E82" s="69"/>
      <c r="F82" s="69"/>
      <c r="G82" s="69"/>
      <c r="H82" s="69"/>
      <c r="I82" s="171"/>
      <c r="J82" s="195"/>
      <c r="K82" s="195"/>
      <c r="L82" s="195"/>
      <c r="M82" s="195"/>
      <c r="N82" s="195"/>
      <c r="O82" s="195"/>
      <c r="P82" s="195"/>
      <c r="Q82" s="195"/>
      <c r="R82" s="195"/>
      <c r="S82" s="195"/>
      <c r="T82" s="195"/>
      <c r="U82" s="195"/>
      <c r="V82" s="195"/>
      <c r="W82" s="195"/>
      <c r="X82" s="195"/>
      <c r="Y82" s="195"/>
      <c r="Z82" s="195"/>
      <c r="AA82" s="195"/>
      <c r="AB82" s="195"/>
    </row>
    <row r="83" spans="1:28" hidden="1" x14ac:dyDescent="0.2"/>
    <row r="84" spans="1:28" hidden="1" x14ac:dyDescent="0.2"/>
    <row r="85" spans="1:28" hidden="1" x14ac:dyDescent="0.2"/>
    <row r="86" spans="1:28" hidden="1" x14ac:dyDescent="0.2"/>
    <row r="87" spans="1:28" hidden="1" x14ac:dyDescent="0.2"/>
    <row r="88" spans="1:28" hidden="1" x14ac:dyDescent="0.2"/>
    <row r="89" spans="1:28" hidden="1" x14ac:dyDescent="0.2"/>
    <row r="90" spans="1:28" hidden="1" x14ac:dyDescent="0.2"/>
    <row r="91" spans="1:28" hidden="1" x14ac:dyDescent="0.2"/>
    <row r="92" spans="1:28" hidden="1" x14ac:dyDescent="0.2"/>
    <row r="93" spans="1:28" hidden="1" x14ac:dyDescent="0.2"/>
    <row r="94" spans="1:28" hidden="1" x14ac:dyDescent="0.2"/>
    <row r="95" spans="1:28" hidden="1" x14ac:dyDescent="0.2"/>
    <row r="96" spans="1:28"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sheetProtection password="EFD9" sheet="1" objects="1" scenarios="1"/>
  <mergeCells count="23">
    <mergeCell ref="J4:Z4"/>
    <mergeCell ref="J14:AA14"/>
    <mergeCell ref="J15:AA15"/>
    <mergeCell ref="J17:AA17"/>
    <mergeCell ref="I72:AA72"/>
    <mergeCell ref="K33:R33"/>
    <mergeCell ref="K34:R34"/>
    <mergeCell ref="L38:Z38"/>
    <mergeCell ref="J25:AA25"/>
    <mergeCell ref="K29:R29"/>
    <mergeCell ref="K30:R30"/>
    <mergeCell ref="K31:R31"/>
    <mergeCell ref="K32:R32"/>
    <mergeCell ref="I73:AA73"/>
    <mergeCell ref="I74:AA74"/>
    <mergeCell ref="I75:AA75"/>
    <mergeCell ref="K46:R46"/>
    <mergeCell ref="K52:Q52"/>
    <mergeCell ref="K53:Q53"/>
    <mergeCell ref="U52:V52"/>
    <mergeCell ref="Y52:Z52"/>
    <mergeCell ref="U53:V53"/>
    <mergeCell ref="Y53:Z53"/>
  </mergeCells>
  <phoneticPr fontId="0" type="noConversion"/>
  <dataValidations count="1">
    <dataValidation type="list" allowBlank="1" showInputMessage="1" showErrorMessage="1" error="Please select or enter an &quot;x&quot; to mark this box." sqref="J66:J76 J60 J62 J64 J38 U29:U34 Y29:Y34">
      <formula1>"x, "</formula1>
    </dataValidation>
  </dataValidations>
  <hyperlinks>
    <hyperlink ref="V81" r:id="rId1"/>
  </hyperlinks>
  <printOptions horizontalCentered="1"/>
  <pageMargins left="0.75" right="0.75" top="0.5" bottom="0.73" header="0.5" footer="0.5"/>
  <pageSetup scale="85"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38" min="8" max="27"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J114"/>
  <sheetViews>
    <sheetView zoomScaleNormal="100" workbookViewId="0">
      <pane ySplit="3" topLeftCell="A4" activePane="bottomLeft" state="frozenSplit"/>
      <selection activeCell="A38" sqref="A38"/>
      <selection pane="bottomLeft" activeCell="U9" sqref="U9"/>
    </sheetView>
  </sheetViews>
  <sheetFormatPr defaultColWidth="0" defaultRowHeight="12.75" zeroHeight="1" x14ac:dyDescent="0.2"/>
  <cols>
    <col min="1" max="1" width="10.5703125" style="81" hidden="1" customWidth="1"/>
    <col min="2" max="2" width="10.7109375" style="81" hidden="1" customWidth="1"/>
    <col min="3" max="3" width="10.5703125" style="81" hidden="1" customWidth="1"/>
    <col min="4" max="4" width="11.140625" style="81" hidden="1" customWidth="1"/>
    <col min="5" max="8" width="11.85546875" style="81" hidden="1" customWidth="1"/>
    <col min="9" max="9" width="3.85546875" customWidth="1"/>
    <col min="10" max="10" width="4.140625" customWidth="1"/>
    <col min="11" max="11" width="26.5703125" customWidth="1"/>
    <col min="12" max="12" width="1.42578125" customWidth="1"/>
    <col min="13" max="13" width="10.7109375" customWidth="1"/>
    <col min="14" max="14" width="3.5703125" customWidth="1"/>
    <col min="15" max="15" width="1.14062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1" customWidth="1"/>
    <col min="26" max="26" width="3.5703125" customWidth="1"/>
    <col min="27" max="27" width="1.140625" customWidth="1"/>
    <col min="28" max="28" width="1.5703125" customWidth="1"/>
    <col min="29" max="29" width="10.7109375" customWidth="1"/>
    <col min="30" max="30" width="3.5703125" customWidth="1"/>
    <col min="31" max="31" width="1.140625" customWidth="1"/>
    <col min="32" max="32" width="1.5703125" customWidth="1"/>
    <col min="33" max="33" width="10.7109375" customWidth="1"/>
    <col min="34" max="34" width="3.5703125" customWidth="1"/>
    <col min="35" max="35" width="1.140625" customWidth="1"/>
    <col min="36" max="36" width="2.42578125" customWidth="1"/>
    <col min="37" max="16384" width="9.140625" hidden="1"/>
  </cols>
  <sheetData>
    <row r="1" spans="1:36" x14ac:dyDescent="0.2">
      <c r="A1" s="119"/>
      <c r="B1" s="119"/>
      <c r="C1" s="119"/>
      <c r="D1" s="119"/>
      <c r="E1" s="119"/>
      <c r="F1" s="119"/>
      <c r="G1" s="119"/>
      <c r="H1" s="119"/>
      <c r="I1" s="402" t="s">
        <v>1555</v>
      </c>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row>
    <row r="2" spans="1:36" x14ac:dyDescent="0.2">
      <c r="A2" s="119"/>
      <c r="B2" s="119"/>
      <c r="C2" s="119"/>
      <c r="D2" s="119"/>
      <c r="E2" s="119"/>
      <c r="F2" s="119"/>
      <c r="G2" s="119"/>
      <c r="H2" s="119"/>
      <c r="I2" s="171"/>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row>
    <row r="3" spans="1:36" ht="18.75" customHeight="1" x14ac:dyDescent="0.2">
      <c r="A3" s="119"/>
      <c r="B3" s="119"/>
      <c r="C3" s="119"/>
      <c r="D3" s="119"/>
      <c r="E3" s="119"/>
      <c r="F3" s="119"/>
      <c r="G3" s="119"/>
      <c r="H3" s="119"/>
      <c r="I3" s="27" t="s">
        <v>809</v>
      </c>
      <c r="J3" s="28"/>
      <c r="K3" s="28"/>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x14ac:dyDescent="0.2">
      <c r="A4" s="119"/>
      <c r="B4" s="119"/>
      <c r="C4" s="119"/>
      <c r="D4" s="119"/>
      <c r="E4" s="119"/>
      <c r="F4" s="119"/>
      <c r="G4" s="119"/>
      <c r="H4" s="119"/>
      <c r="I4" s="248" t="s">
        <v>52</v>
      </c>
      <c r="J4" s="298" t="s">
        <v>850</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195"/>
      <c r="AJ4" s="195"/>
    </row>
    <row r="5" spans="1:36" ht="13.5" customHeight="1" x14ac:dyDescent="0.2">
      <c r="A5" s="119"/>
      <c r="B5" s="120"/>
      <c r="C5" s="119"/>
      <c r="D5" s="119"/>
      <c r="E5" s="119"/>
      <c r="F5" s="119"/>
      <c r="G5" s="119"/>
      <c r="H5" s="119"/>
      <c r="I5" s="248"/>
      <c r="J5" s="961" t="s">
        <v>851</v>
      </c>
      <c r="K5" s="961"/>
      <c r="L5" s="961"/>
      <c r="M5" s="961"/>
      <c r="N5" s="961"/>
      <c r="O5" s="961"/>
      <c r="P5" s="961"/>
      <c r="Q5" s="961"/>
      <c r="R5" s="961"/>
      <c r="S5" s="961"/>
      <c r="T5" s="961"/>
      <c r="U5" s="961"/>
      <c r="V5" s="961"/>
      <c r="W5" s="961"/>
      <c r="X5" s="961"/>
      <c r="Y5" s="961"/>
      <c r="Z5" s="961"/>
      <c r="AA5" s="961"/>
      <c r="AB5" s="961"/>
      <c r="AC5" s="961"/>
      <c r="AD5" s="961"/>
      <c r="AE5" s="961"/>
      <c r="AF5" s="961"/>
      <c r="AG5" s="961"/>
      <c r="AH5" s="961"/>
      <c r="AI5" s="195"/>
      <c r="AJ5" s="195"/>
    </row>
    <row r="6" spans="1:36" ht="7.5" customHeight="1" x14ac:dyDescent="0.2">
      <c r="A6" s="119"/>
      <c r="B6" s="119"/>
      <c r="C6" s="119"/>
      <c r="D6" s="119"/>
      <c r="E6" s="119"/>
      <c r="F6" s="119"/>
      <c r="G6" s="119"/>
      <c r="H6" s="119"/>
      <c r="I6" s="171"/>
      <c r="J6" s="171"/>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row>
    <row r="7" spans="1:36" ht="41.25" customHeight="1" x14ac:dyDescent="0.2">
      <c r="A7" s="119"/>
      <c r="B7" s="119"/>
      <c r="C7" s="119"/>
      <c r="D7" s="119"/>
      <c r="E7" s="119"/>
      <c r="F7" s="119"/>
      <c r="G7" s="119"/>
      <c r="H7" s="119"/>
      <c r="I7" s="171"/>
      <c r="J7" s="171"/>
      <c r="K7" s="195"/>
      <c r="L7" s="195"/>
      <c r="M7" s="195"/>
      <c r="N7" s="195"/>
      <c r="O7" s="195"/>
      <c r="P7" s="195"/>
      <c r="Q7" s="195"/>
      <c r="R7" s="195"/>
      <c r="S7" s="195"/>
      <c r="T7" s="428"/>
      <c r="U7" s="291" t="s">
        <v>77</v>
      </c>
      <c r="V7" s="292"/>
      <c r="W7" s="293"/>
      <c r="X7" s="428"/>
      <c r="Y7" s="291" t="s">
        <v>78</v>
      </c>
      <c r="Z7" s="292"/>
      <c r="AA7" s="293"/>
      <c r="AB7" s="195"/>
      <c r="AC7" s="195"/>
      <c r="AD7" s="195"/>
      <c r="AE7" s="195"/>
      <c r="AF7" s="195"/>
      <c r="AG7" s="195"/>
      <c r="AH7" s="195"/>
      <c r="AI7" s="195"/>
      <c r="AJ7" s="195"/>
    </row>
    <row r="8" spans="1:36" ht="38.25" x14ac:dyDescent="0.2">
      <c r="A8"/>
      <c r="B8"/>
      <c r="C8"/>
      <c r="D8"/>
      <c r="E8"/>
      <c r="F8"/>
      <c r="G8" s="119"/>
      <c r="H8" s="119"/>
      <c r="I8" s="171"/>
      <c r="J8" s="171"/>
      <c r="K8" s="259" t="s">
        <v>553</v>
      </c>
      <c r="L8" s="254"/>
      <c r="M8" s="254"/>
      <c r="N8" s="254"/>
      <c r="O8" s="254"/>
      <c r="P8" s="254"/>
      <c r="Q8" s="254"/>
      <c r="R8" s="254"/>
      <c r="S8" s="254"/>
      <c r="T8" s="562" t="s">
        <v>1</v>
      </c>
      <c r="U8" s="563"/>
      <c r="V8" s="450"/>
      <c r="W8" s="564"/>
      <c r="X8" s="565"/>
      <c r="Y8" s="563"/>
      <c r="Z8" s="450"/>
      <c r="AA8" s="564"/>
      <c r="AB8" s="195"/>
      <c r="AC8" s="195"/>
      <c r="AD8" s="195"/>
      <c r="AE8" s="195"/>
      <c r="AF8" s="195"/>
      <c r="AG8" s="195"/>
      <c r="AH8" s="195"/>
      <c r="AI8" s="195"/>
      <c r="AJ8" s="195"/>
    </row>
    <row r="9" spans="1:36" ht="17.25" customHeight="1" x14ac:dyDescent="0.2">
      <c r="A9" t="s">
        <v>964</v>
      </c>
      <c r="B9" t="s">
        <v>965</v>
      </c>
      <c r="C9"/>
      <c r="D9"/>
      <c r="E9"/>
      <c r="F9"/>
      <c r="G9" s="119"/>
      <c r="H9" s="119"/>
      <c r="I9" s="180"/>
      <c r="J9" s="180"/>
      <c r="K9" s="287" t="s">
        <v>538</v>
      </c>
      <c r="L9" s="253"/>
      <c r="M9" s="253"/>
      <c r="N9" s="253"/>
      <c r="O9" s="253"/>
      <c r="P9" s="253"/>
      <c r="Q9" s="253"/>
      <c r="R9" s="253"/>
      <c r="S9" s="253"/>
      <c r="T9" s="287"/>
      <c r="U9" s="91"/>
      <c r="V9" s="93" t="s">
        <v>129</v>
      </c>
      <c r="W9" s="46"/>
      <c r="X9" s="17"/>
      <c r="Y9" s="91"/>
      <c r="Z9" s="93" t="s">
        <v>129</v>
      </c>
      <c r="AA9" s="46"/>
      <c r="AB9" s="195"/>
      <c r="AC9" s="195"/>
      <c r="AD9" s="195"/>
      <c r="AE9" s="195"/>
      <c r="AF9" s="195"/>
      <c r="AG9" s="195"/>
      <c r="AH9" s="195"/>
      <c r="AI9" s="195"/>
      <c r="AJ9" s="195"/>
    </row>
    <row r="10" spans="1:36" ht="17.25" customHeight="1" x14ac:dyDescent="0.2">
      <c r="A10" t="s">
        <v>966</v>
      </c>
      <c r="B10" t="s">
        <v>967</v>
      </c>
      <c r="C10"/>
      <c r="D10"/>
      <c r="E10"/>
      <c r="F10"/>
      <c r="G10" s="119"/>
      <c r="H10" s="119"/>
      <c r="I10" s="180"/>
      <c r="J10" s="180"/>
      <c r="K10" s="287" t="s">
        <v>539</v>
      </c>
      <c r="L10" s="253"/>
      <c r="M10" s="253"/>
      <c r="N10" s="253"/>
      <c r="O10" s="253"/>
      <c r="P10" s="253"/>
      <c r="Q10" s="253"/>
      <c r="R10" s="253"/>
      <c r="S10" s="253"/>
      <c r="T10" s="287"/>
      <c r="U10" s="91"/>
      <c r="V10" s="93" t="s">
        <v>129</v>
      </c>
      <c r="W10" s="73"/>
      <c r="X10" s="17"/>
      <c r="Y10" s="91"/>
      <c r="Z10" s="93" t="s">
        <v>129</v>
      </c>
      <c r="AA10" s="73"/>
      <c r="AB10" s="195"/>
      <c r="AC10" s="195"/>
      <c r="AD10" s="195"/>
      <c r="AE10" s="195"/>
      <c r="AF10" s="195"/>
      <c r="AG10" s="195"/>
      <c r="AH10" s="195"/>
      <c r="AI10" s="195"/>
      <c r="AJ10" s="195"/>
    </row>
    <row r="11" spans="1:36" ht="17.25" customHeight="1" x14ac:dyDescent="0.2">
      <c r="A11" t="s">
        <v>968</v>
      </c>
      <c r="B11" t="s">
        <v>969</v>
      </c>
      <c r="C11"/>
      <c r="D11"/>
      <c r="E11"/>
      <c r="F11"/>
      <c r="G11" s="119"/>
      <c r="H11" s="119"/>
      <c r="I11" s="180"/>
      <c r="J11" s="180"/>
      <c r="K11" s="287" t="s">
        <v>460</v>
      </c>
      <c r="L11" s="253"/>
      <c r="M11" s="253"/>
      <c r="N11" s="253"/>
      <c r="O11" s="253"/>
      <c r="P11" s="253"/>
      <c r="Q11" s="253"/>
      <c r="R11" s="253"/>
      <c r="S11" s="253"/>
      <c r="T11" s="566"/>
      <c r="U11" s="91"/>
      <c r="V11" s="93" t="s">
        <v>129</v>
      </c>
      <c r="W11" s="76"/>
      <c r="X11" s="75"/>
      <c r="Y11" s="91"/>
      <c r="Z11" s="93" t="s">
        <v>129</v>
      </c>
      <c r="AA11" s="76"/>
      <c r="AB11" s="195"/>
      <c r="AC11" s="195"/>
      <c r="AD11" s="195"/>
      <c r="AE11" s="195"/>
      <c r="AF11" s="195"/>
      <c r="AG11" s="195"/>
      <c r="AH11" s="195"/>
      <c r="AI11" s="195"/>
      <c r="AJ11" s="195"/>
    </row>
    <row r="12" spans="1:36" ht="17.25" customHeight="1" x14ac:dyDescent="0.2">
      <c r="A12" t="s">
        <v>970</v>
      </c>
      <c r="B12" t="s">
        <v>971</v>
      </c>
      <c r="C12"/>
      <c r="D12"/>
      <c r="E12"/>
      <c r="F12"/>
      <c r="G12" s="119"/>
      <c r="H12" s="119"/>
      <c r="I12" s="180"/>
      <c r="J12" s="180"/>
      <c r="K12" s="287" t="s">
        <v>461</v>
      </c>
      <c r="L12" s="253"/>
      <c r="M12" s="253"/>
      <c r="N12" s="253"/>
      <c r="O12" s="253"/>
      <c r="P12" s="253"/>
      <c r="Q12" s="253"/>
      <c r="R12" s="253"/>
      <c r="S12" s="253"/>
      <c r="T12" s="566"/>
      <c r="U12" s="91"/>
      <c r="V12" s="93" t="s">
        <v>129</v>
      </c>
      <c r="W12" s="76"/>
      <c r="X12" s="75"/>
      <c r="Y12" s="91"/>
      <c r="Z12" s="93" t="s">
        <v>129</v>
      </c>
      <c r="AA12" s="76"/>
      <c r="AB12" s="195"/>
      <c r="AC12" s="195"/>
      <c r="AD12" s="195"/>
      <c r="AE12" s="195"/>
      <c r="AF12" s="195"/>
      <c r="AG12" s="195"/>
      <c r="AH12" s="195"/>
      <c r="AI12" s="195"/>
      <c r="AJ12" s="195"/>
    </row>
    <row r="13" spans="1:36" ht="17.25" customHeight="1" x14ac:dyDescent="0.2">
      <c r="A13" t="s">
        <v>972</v>
      </c>
      <c r="B13" t="s">
        <v>973</v>
      </c>
      <c r="C13"/>
      <c r="D13"/>
      <c r="E13"/>
      <c r="F13"/>
      <c r="G13" s="119"/>
      <c r="H13" s="119"/>
      <c r="I13" s="180"/>
      <c r="J13" s="180"/>
      <c r="K13" s="287" t="s">
        <v>20</v>
      </c>
      <c r="L13" s="253"/>
      <c r="M13" s="253"/>
      <c r="N13" s="253"/>
      <c r="O13" s="253"/>
      <c r="P13" s="253"/>
      <c r="Q13" s="253"/>
      <c r="R13" s="253"/>
      <c r="S13" s="253"/>
      <c r="T13" s="566"/>
      <c r="U13" s="91"/>
      <c r="V13" s="93" t="s">
        <v>129</v>
      </c>
      <c r="W13" s="76"/>
      <c r="X13" s="75"/>
      <c r="Y13" s="91"/>
      <c r="Z13" s="93" t="s">
        <v>129</v>
      </c>
      <c r="AA13" s="76"/>
      <c r="AB13" s="195"/>
      <c r="AC13" s="195"/>
      <c r="AD13" s="195"/>
      <c r="AE13" s="195"/>
      <c r="AF13" s="195"/>
      <c r="AG13" s="195"/>
      <c r="AH13" s="195"/>
      <c r="AI13" s="195"/>
      <c r="AJ13" s="195"/>
    </row>
    <row r="14" spans="1:36" ht="17.25" customHeight="1" x14ac:dyDescent="0.2">
      <c r="A14" t="s">
        <v>974</v>
      </c>
      <c r="B14" t="s">
        <v>975</v>
      </c>
      <c r="C14"/>
      <c r="D14"/>
      <c r="E14"/>
      <c r="F14"/>
      <c r="G14" s="119"/>
      <c r="H14" s="119"/>
      <c r="I14" s="171"/>
      <c r="J14" s="171"/>
      <c r="K14" s="259" t="s">
        <v>19</v>
      </c>
      <c r="L14" s="254"/>
      <c r="M14" s="254"/>
      <c r="N14" s="254"/>
      <c r="O14" s="254"/>
      <c r="P14" s="254"/>
      <c r="Q14" s="254"/>
      <c r="R14" s="254"/>
      <c r="S14" s="254"/>
      <c r="T14" s="428"/>
      <c r="U14" s="568" t="str">
        <f>IF(ISERROR(AVERAGE(U9:U13)),"",SUM(U9:U13))</f>
        <v/>
      </c>
      <c r="V14" s="569" t="s">
        <v>129</v>
      </c>
      <c r="W14" s="431"/>
      <c r="X14" s="428"/>
      <c r="Y14" s="568" t="str">
        <f>IF(ISERROR(AVERAGE(Y9:Y13)),"",SUM(Y9:Y13))</f>
        <v/>
      </c>
      <c r="Z14" s="569" t="s">
        <v>129</v>
      </c>
      <c r="AA14" s="431"/>
      <c r="AB14" s="195"/>
      <c r="AC14" s="195"/>
      <c r="AD14" s="195"/>
      <c r="AE14" s="195"/>
      <c r="AF14" s="195"/>
      <c r="AG14" s="195"/>
      <c r="AH14" s="195"/>
      <c r="AI14" s="195"/>
      <c r="AJ14" s="195"/>
    </row>
    <row r="15" spans="1:36" x14ac:dyDescent="0.2">
      <c r="A15"/>
      <c r="B15"/>
      <c r="C15"/>
      <c r="D15"/>
      <c r="E15"/>
      <c r="F15"/>
      <c r="G15" s="119"/>
      <c r="H15" s="119"/>
      <c r="I15" s="171"/>
      <c r="J15" s="171"/>
      <c r="K15" s="506" t="s">
        <v>291</v>
      </c>
      <c r="L15" s="254"/>
      <c r="M15" s="254"/>
      <c r="N15" s="254"/>
      <c r="O15" s="254"/>
      <c r="P15" s="254"/>
      <c r="Q15" s="254"/>
      <c r="R15" s="254"/>
      <c r="S15" s="254"/>
      <c r="T15" s="567"/>
      <c r="U15" s="513">
        <v>100</v>
      </c>
      <c r="V15" s="514" t="s">
        <v>129</v>
      </c>
      <c r="W15" s="570"/>
      <c r="X15" s="567"/>
      <c r="Y15" s="513">
        <v>100</v>
      </c>
      <c r="Z15" s="514" t="s">
        <v>129</v>
      </c>
      <c r="AA15" s="570"/>
      <c r="AB15" s="195"/>
      <c r="AC15" s="195"/>
      <c r="AD15" s="195"/>
      <c r="AE15" s="195"/>
      <c r="AF15" s="195"/>
      <c r="AG15" s="195"/>
      <c r="AH15" s="195"/>
      <c r="AI15" s="195"/>
      <c r="AJ15" s="195"/>
    </row>
    <row r="16" spans="1:36" x14ac:dyDescent="0.2">
      <c r="A16"/>
      <c r="B16"/>
      <c r="C16"/>
      <c r="D16"/>
      <c r="E16"/>
      <c r="F16"/>
      <c r="G16" s="119"/>
      <c r="H16" s="119"/>
      <c r="I16" s="171"/>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row>
    <row r="17" spans="1:36" ht="12.75" customHeight="1" x14ac:dyDescent="0.2">
      <c r="A17"/>
      <c r="B17"/>
      <c r="C17"/>
      <c r="D17"/>
      <c r="E17"/>
      <c r="F17"/>
      <c r="G17" s="119"/>
      <c r="H17" s="119"/>
      <c r="I17" s="248" t="s">
        <v>53</v>
      </c>
      <c r="J17" s="269" t="s">
        <v>482</v>
      </c>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195"/>
      <c r="AI17" s="195"/>
      <c r="AJ17" s="195"/>
    </row>
    <row r="18" spans="1:36" ht="12.75" customHeight="1" x14ac:dyDescent="0.2">
      <c r="A18"/>
      <c r="B18"/>
      <c r="C18"/>
      <c r="D18"/>
      <c r="E18"/>
      <c r="F18"/>
      <c r="G18" s="119"/>
      <c r="H18" s="119"/>
      <c r="I18" s="171"/>
      <c r="J18" s="955" t="s">
        <v>483</v>
      </c>
      <c r="K18" s="954"/>
      <c r="L18" s="954"/>
      <c r="M18" s="954"/>
      <c r="N18" s="954"/>
      <c r="O18" s="954"/>
      <c r="P18" s="954"/>
      <c r="Q18" s="954"/>
      <c r="R18" s="954"/>
      <c r="S18" s="954"/>
      <c r="T18" s="954"/>
      <c r="U18" s="954"/>
      <c r="V18" s="954"/>
      <c r="W18" s="954"/>
      <c r="X18" s="954"/>
      <c r="Y18" s="954"/>
      <c r="Z18" s="954"/>
      <c r="AA18" s="954"/>
      <c r="AB18" s="195"/>
      <c r="AC18" s="195"/>
      <c r="AD18" s="195"/>
      <c r="AE18" s="195"/>
      <c r="AF18" s="195"/>
      <c r="AG18" s="195"/>
      <c r="AH18" s="195"/>
      <c r="AI18" s="195"/>
      <c r="AJ18" s="195"/>
    </row>
    <row r="19" spans="1:36" ht="7.5" customHeight="1" x14ac:dyDescent="0.2">
      <c r="A19"/>
      <c r="B19"/>
      <c r="C19"/>
      <c r="D19"/>
      <c r="E19"/>
      <c r="F19"/>
      <c r="G19" s="119"/>
      <c r="H19" s="119"/>
      <c r="I19" s="171"/>
      <c r="J19" s="487"/>
      <c r="K19" s="488"/>
      <c r="L19" s="488"/>
      <c r="M19" s="488"/>
      <c r="N19" s="488"/>
      <c r="O19" s="488"/>
      <c r="P19" s="488"/>
      <c r="Q19" s="488"/>
      <c r="R19" s="488"/>
      <c r="S19" s="488"/>
      <c r="T19" s="488"/>
      <c r="U19" s="488"/>
      <c r="V19" s="488"/>
      <c r="W19" s="488"/>
      <c r="X19" s="488"/>
      <c r="Y19" s="488"/>
      <c r="Z19" s="488"/>
      <c r="AA19" s="488"/>
      <c r="AB19" s="195"/>
      <c r="AC19" s="195"/>
      <c r="AD19" s="195"/>
      <c r="AE19" s="195"/>
      <c r="AF19" s="195"/>
      <c r="AG19" s="195"/>
      <c r="AH19" s="195"/>
      <c r="AI19" s="195"/>
      <c r="AJ19" s="195"/>
    </row>
    <row r="20" spans="1:36" ht="41.25" customHeight="1" x14ac:dyDescent="0.2">
      <c r="A20"/>
      <c r="B20"/>
      <c r="C20"/>
      <c r="D20"/>
      <c r="E20"/>
      <c r="F20"/>
      <c r="G20" s="119"/>
      <c r="H20" s="119"/>
      <c r="I20" s="171"/>
      <c r="J20" s="171"/>
      <c r="K20" s="195"/>
      <c r="L20" s="195"/>
      <c r="M20" s="195"/>
      <c r="N20" s="195"/>
      <c r="O20" s="195"/>
      <c r="P20" s="195"/>
      <c r="Q20" s="195"/>
      <c r="R20" s="195"/>
      <c r="S20" s="195"/>
      <c r="T20" s="428"/>
      <c r="U20" s="291" t="s">
        <v>77</v>
      </c>
      <c r="V20" s="292"/>
      <c r="W20" s="293"/>
      <c r="X20" s="428"/>
      <c r="Y20" s="291" t="s">
        <v>78</v>
      </c>
      <c r="Z20" s="292"/>
      <c r="AA20" s="293"/>
      <c r="AB20" s="195"/>
      <c r="AC20" s="195"/>
      <c r="AD20" s="195"/>
      <c r="AE20" s="195"/>
      <c r="AF20" s="195"/>
      <c r="AG20" s="195"/>
      <c r="AH20" s="195"/>
      <c r="AI20" s="195"/>
      <c r="AJ20" s="195"/>
    </row>
    <row r="21" spans="1:36" ht="25.5" x14ac:dyDescent="0.2">
      <c r="A21"/>
      <c r="B21"/>
      <c r="C21"/>
      <c r="D21"/>
      <c r="E21"/>
      <c r="F21"/>
      <c r="G21" s="119"/>
      <c r="H21" s="119"/>
      <c r="I21" s="171"/>
      <c r="J21" s="171"/>
      <c r="K21" s="259" t="s">
        <v>21</v>
      </c>
      <c r="L21" s="254"/>
      <c r="M21" s="254"/>
      <c r="N21" s="254"/>
      <c r="O21" s="254"/>
      <c r="P21" s="254"/>
      <c r="Q21" s="254"/>
      <c r="R21" s="254"/>
      <c r="S21" s="254"/>
      <c r="T21" s="562" t="s">
        <v>392</v>
      </c>
      <c r="U21" s="563"/>
      <c r="V21" s="450"/>
      <c r="W21" s="564"/>
      <c r="X21" s="565"/>
      <c r="Y21" s="563"/>
      <c r="Z21" s="450"/>
      <c r="AA21" s="564"/>
      <c r="AB21" s="195"/>
      <c r="AC21" s="195"/>
      <c r="AD21" s="195"/>
      <c r="AE21" s="195"/>
      <c r="AF21" s="195"/>
      <c r="AG21" s="195"/>
      <c r="AH21" s="195"/>
      <c r="AI21" s="195"/>
      <c r="AJ21" s="195"/>
    </row>
    <row r="22" spans="1:36" ht="17.25" customHeight="1" x14ac:dyDescent="0.2">
      <c r="A22" t="s">
        <v>817</v>
      </c>
      <c r="B22" t="s">
        <v>818</v>
      </c>
      <c r="C22"/>
      <c r="D22"/>
      <c r="E22"/>
      <c r="F22"/>
      <c r="G22" s="119"/>
      <c r="H22" s="119"/>
      <c r="I22" s="180"/>
      <c r="J22" s="180"/>
      <c r="K22" s="287" t="s">
        <v>22</v>
      </c>
      <c r="L22" s="253"/>
      <c r="M22" s="253"/>
      <c r="N22" s="253"/>
      <c r="O22" s="253"/>
      <c r="P22" s="253"/>
      <c r="Q22" s="253"/>
      <c r="R22" s="253"/>
      <c r="S22" s="253"/>
      <c r="T22" s="287"/>
      <c r="U22" s="91"/>
      <c r="V22" s="93" t="s">
        <v>129</v>
      </c>
      <c r="W22" s="46"/>
      <c r="X22" s="17"/>
      <c r="Y22" s="91"/>
      <c r="Z22" s="93" t="s">
        <v>129</v>
      </c>
      <c r="AA22" s="46"/>
      <c r="AB22" s="195"/>
      <c r="AC22" s="195"/>
      <c r="AD22" s="195"/>
      <c r="AE22" s="195"/>
      <c r="AF22" s="195"/>
      <c r="AG22" s="195"/>
      <c r="AH22" s="195"/>
      <c r="AI22" s="195"/>
      <c r="AJ22" s="195"/>
    </row>
    <row r="23" spans="1:36" ht="17.25" customHeight="1" x14ac:dyDescent="0.2">
      <c r="A23" t="s">
        <v>819</v>
      </c>
      <c r="B23" t="s">
        <v>820</v>
      </c>
      <c r="C23"/>
      <c r="D23"/>
      <c r="E23"/>
      <c r="F23"/>
      <c r="G23" s="119"/>
      <c r="H23" s="119"/>
      <c r="I23" s="180"/>
      <c r="J23" s="180"/>
      <c r="K23" s="287" t="s">
        <v>97</v>
      </c>
      <c r="L23" s="253"/>
      <c r="M23" s="253"/>
      <c r="N23" s="253"/>
      <c r="O23" s="253"/>
      <c r="P23" s="253"/>
      <c r="Q23" s="253"/>
      <c r="R23" s="253"/>
      <c r="S23" s="253"/>
      <c r="T23" s="287"/>
      <c r="U23" s="91"/>
      <c r="V23" s="93" t="s">
        <v>129</v>
      </c>
      <c r="W23" s="73"/>
      <c r="X23" s="17"/>
      <c r="Y23" s="91"/>
      <c r="Z23" s="93" t="s">
        <v>129</v>
      </c>
      <c r="AA23" s="73"/>
      <c r="AB23" s="195"/>
      <c r="AC23" s="195"/>
      <c r="AD23" s="195"/>
      <c r="AE23" s="195"/>
      <c r="AF23" s="195"/>
      <c r="AG23" s="195"/>
      <c r="AH23" s="195"/>
      <c r="AI23" s="195"/>
      <c r="AJ23" s="195"/>
    </row>
    <row r="24" spans="1:36" ht="17.25" customHeight="1" x14ac:dyDescent="0.2">
      <c r="A24" t="s">
        <v>821</v>
      </c>
      <c r="B24" t="s">
        <v>822</v>
      </c>
      <c r="C24"/>
      <c r="D24"/>
      <c r="E24"/>
      <c r="F24"/>
      <c r="G24" s="119"/>
      <c r="H24" s="119"/>
      <c r="I24" s="180"/>
      <c r="J24" s="180"/>
      <c r="K24" s="287" t="s">
        <v>98</v>
      </c>
      <c r="L24" s="253"/>
      <c r="M24" s="253"/>
      <c r="N24" s="253"/>
      <c r="O24" s="253"/>
      <c r="P24" s="253"/>
      <c r="Q24" s="253"/>
      <c r="R24" s="253"/>
      <c r="S24" s="253"/>
      <c r="T24" s="287"/>
      <c r="U24" s="91"/>
      <c r="V24" s="93" t="s">
        <v>129</v>
      </c>
      <c r="W24" s="73"/>
      <c r="X24" s="17"/>
      <c r="Y24" s="91"/>
      <c r="Z24" s="93" t="s">
        <v>129</v>
      </c>
      <c r="AA24" s="73"/>
      <c r="AB24" s="195"/>
      <c r="AC24" s="195"/>
      <c r="AD24" s="195"/>
      <c r="AE24" s="195"/>
      <c r="AF24" s="195"/>
      <c r="AG24" s="195"/>
      <c r="AH24" s="195"/>
      <c r="AI24" s="195"/>
      <c r="AJ24" s="195"/>
    </row>
    <row r="25" spans="1:36" ht="17.25" customHeight="1" x14ac:dyDescent="0.2">
      <c r="A25" t="s">
        <v>823</v>
      </c>
      <c r="B25" t="s">
        <v>824</v>
      </c>
      <c r="C25"/>
      <c r="D25"/>
      <c r="E25"/>
      <c r="F25"/>
      <c r="G25" s="119"/>
      <c r="H25" s="119"/>
      <c r="I25" s="180"/>
      <c r="J25" s="180"/>
      <c r="K25" s="287" t="s">
        <v>99</v>
      </c>
      <c r="L25" s="253"/>
      <c r="M25" s="253"/>
      <c r="N25" s="253"/>
      <c r="O25" s="253"/>
      <c r="P25" s="253"/>
      <c r="Q25" s="253"/>
      <c r="R25" s="253"/>
      <c r="S25" s="253"/>
      <c r="T25" s="287"/>
      <c r="U25" s="91"/>
      <c r="V25" s="93" t="s">
        <v>129</v>
      </c>
      <c r="W25" s="73"/>
      <c r="X25" s="17"/>
      <c r="Y25" s="91"/>
      <c r="Z25" s="93" t="s">
        <v>129</v>
      </c>
      <c r="AA25" s="73"/>
      <c r="AB25" s="195"/>
      <c r="AC25" s="195"/>
      <c r="AD25" s="195"/>
      <c r="AE25" s="195"/>
      <c r="AF25" s="195"/>
      <c r="AG25" s="195"/>
      <c r="AH25" s="195"/>
      <c r="AI25" s="195"/>
      <c r="AJ25" s="195"/>
    </row>
    <row r="26" spans="1:36" ht="17.25" customHeight="1" x14ac:dyDescent="0.2">
      <c r="A26" t="s">
        <v>1515</v>
      </c>
      <c r="B26" t="s">
        <v>1516</v>
      </c>
      <c r="C26"/>
      <c r="D26"/>
      <c r="E26"/>
      <c r="F26"/>
      <c r="G26" s="119"/>
      <c r="H26" s="119"/>
      <c r="I26" s="180"/>
      <c r="J26" s="180"/>
      <c r="K26" s="287" t="s">
        <v>45</v>
      </c>
      <c r="L26" s="253"/>
      <c r="M26" s="253"/>
      <c r="N26" s="253"/>
      <c r="O26" s="253"/>
      <c r="P26" s="253"/>
      <c r="Q26" s="253"/>
      <c r="R26" s="253"/>
      <c r="S26" s="253"/>
      <c r="T26" s="287"/>
      <c r="U26" s="91"/>
      <c r="V26" s="93" t="s">
        <v>129</v>
      </c>
      <c r="W26" s="73"/>
      <c r="X26" s="17"/>
      <c r="Y26" s="91"/>
      <c r="Z26" s="93" t="s">
        <v>129</v>
      </c>
      <c r="AA26" s="73"/>
      <c r="AB26" s="195"/>
      <c r="AC26" s="195"/>
      <c r="AD26" s="195"/>
      <c r="AE26" s="195"/>
      <c r="AF26" s="195"/>
      <c r="AG26" s="195"/>
      <c r="AH26" s="195"/>
      <c r="AI26" s="195"/>
      <c r="AJ26" s="195"/>
    </row>
    <row r="27" spans="1:36" ht="17.25" customHeight="1" x14ac:dyDescent="0.2">
      <c r="A27" t="s">
        <v>1517</v>
      </c>
      <c r="B27" t="s">
        <v>1518</v>
      </c>
      <c r="C27"/>
      <c r="D27"/>
      <c r="E27"/>
      <c r="F27"/>
      <c r="G27" s="119"/>
      <c r="H27" s="119"/>
      <c r="I27" s="171"/>
      <c r="J27" s="171"/>
      <c r="K27" s="259" t="s">
        <v>19</v>
      </c>
      <c r="L27" s="254"/>
      <c r="M27" s="254"/>
      <c r="N27" s="254"/>
      <c r="O27" s="254"/>
      <c r="P27" s="254"/>
      <c r="Q27" s="254"/>
      <c r="R27" s="254"/>
      <c r="S27" s="254"/>
      <c r="T27" s="428"/>
      <c r="U27" s="568" t="str">
        <f>IF(ISERROR(AVERAGE(U22:U26)),"",SUM(U22:U26))</f>
        <v/>
      </c>
      <c r="V27" s="569" t="s">
        <v>129</v>
      </c>
      <c r="W27" s="431"/>
      <c r="X27" s="428"/>
      <c r="Y27" s="568" t="str">
        <f>IF(ISERROR(AVERAGE(Y22:Y26)),"",SUM(Y22:Y26))</f>
        <v/>
      </c>
      <c r="Z27" s="569" t="s">
        <v>129</v>
      </c>
      <c r="AA27" s="431"/>
      <c r="AB27" s="195"/>
      <c r="AC27" s="195"/>
      <c r="AD27" s="195"/>
      <c r="AE27" s="195"/>
      <c r="AF27" s="195"/>
      <c r="AG27" s="195"/>
      <c r="AH27" s="195"/>
      <c r="AI27" s="195"/>
      <c r="AJ27" s="195"/>
    </row>
    <row r="28" spans="1:36" x14ac:dyDescent="0.2">
      <c r="A28"/>
      <c r="B28"/>
      <c r="C28"/>
      <c r="D28"/>
      <c r="E28"/>
      <c r="F28"/>
      <c r="G28" s="119"/>
      <c r="H28" s="119"/>
      <c r="I28" s="171"/>
      <c r="J28" s="171"/>
      <c r="K28" s="506" t="s">
        <v>291</v>
      </c>
      <c r="L28" s="254"/>
      <c r="M28" s="254"/>
      <c r="N28" s="254"/>
      <c r="O28" s="254"/>
      <c r="P28" s="254"/>
      <c r="Q28" s="254"/>
      <c r="R28" s="254"/>
      <c r="S28" s="254"/>
      <c r="T28" s="567"/>
      <c r="U28" s="513">
        <v>100</v>
      </c>
      <c r="V28" s="514" t="s">
        <v>129</v>
      </c>
      <c r="W28" s="570"/>
      <c r="X28" s="567"/>
      <c r="Y28" s="513">
        <v>100</v>
      </c>
      <c r="Z28" s="514" t="s">
        <v>129</v>
      </c>
      <c r="AA28" s="570"/>
      <c r="AB28" s="195"/>
      <c r="AC28" s="195"/>
      <c r="AD28" s="195"/>
      <c r="AE28" s="195"/>
      <c r="AF28" s="195"/>
      <c r="AG28" s="195"/>
      <c r="AH28" s="195"/>
      <c r="AI28" s="195"/>
      <c r="AJ28" s="195"/>
    </row>
    <row r="29" spans="1:36" x14ac:dyDescent="0.2">
      <c r="A29"/>
      <c r="B29"/>
      <c r="C29"/>
      <c r="D29"/>
      <c r="E29"/>
      <c r="F29"/>
      <c r="G29" s="119"/>
      <c r="H29" s="119"/>
      <c r="I29" s="171"/>
      <c r="J29" s="171"/>
      <c r="K29" s="507"/>
      <c r="L29" s="362"/>
      <c r="M29" s="362"/>
      <c r="N29" s="362"/>
      <c r="O29" s="362"/>
      <c r="P29" s="362"/>
      <c r="Q29" s="362"/>
      <c r="R29" s="362"/>
      <c r="S29" s="362"/>
      <c r="T29" s="362"/>
      <c r="U29" s="362"/>
      <c r="V29" s="362"/>
      <c r="W29" s="255"/>
      <c r="X29" s="188"/>
      <c r="Y29" s="520"/>
      <c r="Z29" s="521"/>
      <c r="AA29" s="571"/>
      <c r="AB29" s="195"/>
      <c r="AC29" s="195"/>
      <c r="AD29" s="195"/>
      <c r="AE29" s="195"/>
      <c r="AF29" s="195"/>
      <c r="AG29" s="195"/>
      <c r="AH29" s="195"/>
      <c r="AI29" s="195"/>
      <c r="AJ29" s="195"/>
    </row>
    <row r="30" spans="1:36" ht="12.75" customHeight="1" x14ac:dyDescent="0.2">
      <c r="A30"/>
      <c r="B30"/>
      <c r="C30"/>
      <c r="D30"/>
      <c r="E30"/>
      <c r="F30"/>
      <c r="G30" s="119"/>
      <c r="H30" s="119"/>
      <c r="I30" s="171"/>
      <c r="J30" s="171"/>
      <c r="K30" s="507"/>
      <c r="L30" s="362"/>
      <c r="M30" s="362"/>
      <c r="N30" s="362"/>
      <c r="O30" s="362"/>
      <c r="P30" s="362"/>
      <c r="Q30" s="362"/>
      <c r="R30" s="362"/>
      <c r="S30" s="362"/>
      <c r="T30" s="362"/>
      <c r="U30" s="362"/>
      <c r="V30" s="362"/>
      <c r="W30" s="255"/>
      <c r="X30" s="188"/>
      <c r="Y30" s="520"/>
      <c r="Z30" s="521"/>
      <c r="AA30" s="571"/>
      <c r="AB30" s="195"/>
      <c r="AC30" s="195"/>
      <c r="AD30" s="195"/>
      <c r="AE30" s="195"/>
      <c r="AF30" s="195"/>
      <c r="AG30" s="195"/>
      <c r="AH30" s="195"/>
      <c r="AI30" s="195"/>
      <c r="AJ30" s="195"/>
    </row>
    <row r="31" spans="1:36" ht="27.75" customHeight="1" x14ac:dyDescent="0.2">
      <c r="A31"/>
      <c r="B31"/>
      <c r="C31"/>
      <c r="D31"/>
      <c r="E31"/>
      <c r="F31"/>
      <c r="G31" s="119"/>
      <c r="H31" s="119"/>
      <c r="I31" s="171"/>
      <c r="J31" s="955" t="s">
        <v>874</v>
      </c>
      <c r="K31" s="962"/>
      <c r="L31" s="962"/>
      <c r="M31" s="962"/>
      <c r="N31" s="962"/>
      <c r="O31" s="962"/>
      <c r="P31" s="962"/>
      <c r="Q31" s="962"/>
      <c r="R31" s="962"/>
      <c r="S31" s="962"/>
      <c r="T31" s="962"/>
      <c r="U31" s="962"/>
      <c r="V31" s="962"/>
      <c r="W31" s="962"/>
      <c r="X31" s="962"/>
      <c r="Y31" s="905"/>
      <c r="Z31" s="954"/>
      <c r="AA31" s="954"/>
      <c r="AB31" s="954"/>
      <c r="AC31" s="954"/>
      <c r="AD31" s="954"/>
      <c r="AE31" s="954"/>
      <c r="AF31" s="954"/>
      <c r="AG31" s="954"/>
      <c r="AH31" s="954"/>
      <c r="AI31" s="195"/>
      <c r="AJ31" s="195"/>
    </row>
    <row r="32" spans="1:36" ht="78" customHeight="1" x14ac:dyDescent="0.2">
      <c r="A32"/>
      <c r="B32"/>
      <c r="C32"/>
      <c r="D32"/>
      <c r="E32"/>
      <c r="F32"/>
      <c r="G32" s="119"/>
      <c r="H32" s="119"/>
      <c r="I32" s="171"/>
      <c r="J32" s="955" t="s">
        <v>785</v>
      </c>
      <c r="K32" s="955"/>
      <c r="L32" s="955"/>
      <c r="M32" s="955"/>
      <c r="N32" s="955"/>
      <c r="O32" s="955"/>
      <c r="P32" s="955"/>
      <c r="Q32" s="955"/>
      <c r="R32" s="955"/>
      <c r="S32" s="955"/>
      <c r="T32" s="955"/>
      <c r="U32" s="955"/>
      <c r="V32" s="955"/>
      <c r="W32" s="955"/>
      <c r="X32" s="955"/>
      <c r="Y32" s="955"/>
      <c r="Z32" s="955"/>
      <c r="AA32" s="955"/>
      <c r="AB32" s="955"/>
      <c r="AC32" s="955"/>
      <c r="AD32" s="172"/>
      <c r="AE32" s="172"/>
      <c r="AF32" s="172"/>
      <c r="AG32" s="172"/>
      <c r="AH32" s="172"/>
      <c r="AI32" s="195"/>
      <c r="AJ32" s="195"/>
    </row>
    <row r="33" spans="1:36" ht="12.75" customHeight="1" x14ac:dyDescent="0.2">
      <c r="A33"/>
      <c r="B33"/>
      <c r="C33"/>
      <c r="D33"/>
      <c r="E33"/>
      <c r="F33"/>
      <c r="G33" s="119"/>
      <c r="H33" s="119"/>
      <c r="I33" s="248"/>
      <c r="J33" s="476"/>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195"/>
      <c r="AI33" s="195"/>
      <c r="AJ33" s="195"/>
    </row>
    <row r="34" spans="1:36" ht="12.75" customHeight="1" x14ac:dyDescent="0.2">
      <c r="A34"/>
      <c r="B34"/>
      <c r="C34"/>
      <c r="D34"/>
      <c r="E34"/>
      <c r="F34"/>
      <c r="G34" s="119"/>
      <c r="H34" s="119"/>
      <c r="I34" s="248" t="s">
        <v>54</v>
      </c>
      <c r="J34" s="955" t="s">
        <v>403</v>
      </c>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195"/>
      <c r="AJ34" s="195"/>
    </row>
    <row r="35" spans="1:36" ht="12.75" customHeight="1" x14ac:dyDescent="0.2">
      <c r="A35"/>
      <c r="B35"/>
      <c r="C35"/>
      <c r="D35"/>
      <c r="E35"/>
      <c r="F35"/>
      <c r="G35" s="119"/>
      <c r="H35" s="119"/>
      <c r="I35" s="248"/>
      <c r="J35" s="955" t="s">
        <v>884</v>
      </c>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195"/>
      <c r="AI35" s="195"/>
      <c r="AJ35" s="195"/>
    </row>
    <row r="36" spans="1:36" ht="12.75" customHeight="1" x14ac:dyDescent="0.2">
      <c r="A36"/>
      <c r="B36"/>
      <c r="C36"/>
      <c r="D36"/>
      <c r="E36"/>
      <c r="F36"/>
      <c r="G36" s="119"/>
      <c r="H36" s="119"/>
      <c r="I36" s="248"/>
      <c r="J36" s="361" t="s">
        <v>883</v>
      </c>
      <c r="K36" s="477"/>
      <c r="L36" s="477"/>
      <c r="M36" s="477"/>
      <c r="N36" s="477"/>
      <c r="O36" s="477"/>
      <c r="P36" s="477"/>
      <c r="Q36" s="477"/>
      <c r="R36" s="477"/>
      <c r="S36" s="477"/>
      <c r="T36" s="477"/>
      <c r="U36" s="477"/>
      <c r="V36" s="477"/>
      <c r="W36" s="477"/>
      <c r="X36" s="477"/>
      <c r="Y36" s="477"/>
      <c r="Z36" s="477"/>
      <c r="AA36" s="477"/>
      <c r="AB36" s="195"/>
      <c r="AC36" s="195"/>
      <c r="AD36" s="195"/>
      <c r="AE36" s="195"/>
      <c r="AF36" s="195"/>
      <c r="AG36" s="195"/>
      <c r="AH36" s="195"/>
      <c r="AI36" s="195"/>
      <c r="AJ36" s="195"/>
    </row>
    <row r="37" spans="1:36" ht="7.5" customHeight="1" x14ac:dyDescent="0.2">
      <c r="A37"/>
      <c r="B37"/>
      <c r="C37"/>
      <c r="D37"/>
      <c r="E37"/>
      <c r="F37"/>
      <c r="G37" s="119"/>
      <c r="H37" s="119"/>
      <c r="I37" s="248"/>
      <c r="J37" s="476"/>
      <c r="K37" s="477"/>
      <c r="L37" s="477"/>
      <c r="M37" s="477"/>
      <c r="N37" s="477"/>
      <c r="O37" s="477"/>
      <c r="P37" s="477"/>
      <c r="Q37" s="477"/>
      <c r="R37" s="477"/>
      <c r="S37" s="477"/>
      <c r="T37" s="477"/>
      <c r="U37" s="477"/>
      <c r="V37" s="477"/>
      <c r="W37" s="477"/>
      <c r="X37" s="477"/>
      <c r="Y37" s="477"/>
      <c r="Z37" s="477"/>
      <c r="AA37" s="477"/>
      <c r="AB37" s="195"/>
      <c r="AC37" s="195"/>
      <c r="AD37" s="195"/>
      <c r="AE37" s="195"/>
      <c r="AF37" s="195"/>
      <c r="AG37" s="195"/>
      <c r="AH37" s="195"/>
      <c r="AI37" s="195"/>
      <c r="AJ37" s="195"/>
    </row>
    <row r="38" spans="1:36" ht="41.25" customHeight="1" x14ac:dyDescent="0.2">
      <c r="A38"/>
      <c r="B38"/>
      <c r="C38"/>
      <c r="D38"/>
      <c r="E38"/>
      <c r="F38"/>
      <c r="G38" s="119"/>
      <c r="H38" s="119"/>
      <c r="I38" s="171"/>
      <c r="J38" s="195"/>
      <c r="K38" s="460" t="s">
        <v>0</v>
      </c>
      <c r="L38" s="254"/>
      <c r="M38" s="254"/>
      <c r="N38" s="254"/>
      <c r="O38" s="254"/>
      <c r="P38" s="254"/>
      <c r="Q38" s="254"/>
      <c r="R38" s="254"/>
      <c r="S38" s="431"/>
      <c r="T38" s="428"/>
      <c r="U38" s="291" t="s">
        <v>77</v>
      </c>
      <c r="V38" s="292"/>
      <c r="W38" s="293"/>
      <c r="X38" s="428"/>
      <c r="Y38" s="291" t="s">
        <v>78</v>
      </c>
      <c r="Z38" s="292"/>
      <c r="AA38" s="293"/>
      <c r="AB38" s="195"/>
      <c r="AC38" s="195"/>
      <c r="AD38" s="195"/>
      <c r="AE38" s="195"/>
      <c r="AF38" s="195"/>
      <c r="AG38" s="195"/>
      <c r="AH38" s="195"/>
      <c r="AI38" s="195"/>
      <c r="AJ38" s="195"/>
    </row>
    <row r="39" spans="1:36" ht="17.25" customHeight="1" x14ac:dyDescent="0.2">
      <c r="A39" t="s">
        <v>956</v>
      </c>
      <c r="B39" t="s">
        <v>957</v>
      </c>
      <c r="C39"/>
      <c r="D39"/>
      <c r="E39"/>
      <c r="F39"/>
      <c r="G39" s="119"/>
      <c r="H39" s="119"/>
      <c r="I39" s="180"/>
      <c r="J39" s="180"/>
      <c r="K39" s="287" t="s">
        <v>404</v>
      </c>
      <c r="L39" s="253"/>
      <c r="M39" s="253"/>
      <c r="N39" s="253"/>
      <c r="O39" s="253"/>
      <c r="P39" s="253"/>
      <c r="Q39" s="253"/>
      <c r="R39" s="253"/>
      <c r="S39" s="315"/>
      <c r="T39" s="287"/>
      <c r="U39" s="958"/>
      <c r="V39" s="900"/>
      <c r="W39" s="46"/>
      <c r="X39" s="17"/>
      <c r="Y39" s="958"/>
      <c r="Z39" s="900"/>
      <c r="AA39" s="46"/>
      <c r="AB39" s="276"/>
      <c r="AC39" s="276"/>
      <c r="AD39" s="276"/>
      <c r="AE39" s="276"/>
      <c r="AF39" s="276"/>
      <c r="AG39" s="276"/>
      <c r="AH39" s="276"/>
      <c r="AI39" s="276"/>
      <c r="AJ39" s="276"/>
    </row>
    <row r="40" spans="1:36" ht="17.25" customHeight="1" x14ac:dyDescent="0.2">
      <c r="A40" t="s">
        <v>958</v>
      </c>
      <c r="B40" t="s">
        <v>959</v>
      </c>
      <c r="C40"/>
      <c r="D40"/>
      <c r="E40"/>
      <c r="F40"/>
      <c r="G40" s="119"/>
      <c r="H40" s="119"/>
      <c r="I40" s="180"/>
      <c r="J40" s="180"/>
      <c r="K40" s="287" t="s">
        <v>233</v>
      </c>
      <c r="L40" s="253"/>
      <c r="M40" s="253"/>
      <c r="N40" s="253"/>
      <c r="O40" s="253"/>
      <c r="P40" s="253"/>
      <c r="Q40" s="253"/>
      <c r="R40" s="253"/>
      <c r="S40" s="315"/>
      <c r="T40" s="253" t="s">
        <v>80</v>
      </c>
      <c r="U40" s="97"/>
      <c r="V40" s="34" t="s">
        <v>42</v>
      </c>
      <c r="W40" s="73"/>
      <c r="X40" s="16" t="s">
        <v>80</v>
      </c>
      <c r="Y40" s="97"/>
      <c r="Z40" s="34" t="s">
        <v>42</v>
      </c>
      <c r="AA40" s="73"/>
      <c r="AB40" s="276"/>
      <c r="AC40" s="276"/>
      <c r="AD40" s="276"/>
      <c r="AE40" s="276"/>
      <c r="AF40" s="276"/>
      <c r="AG40" s="276"/>
      <c r="AH40" s="276"/>
      <c r="AI40" s="276"/>
      <c r="AJ40" s="276"/>
    </row>
    <row r="41" spans="1:36" ht="17.25" customHeight="1" x14ac:dyDescent="0.2">
      <c r="A41" t="s">
        <v>960</v>
      </c>
      <c r="B41" t="s">
        <v>961</v>
      </c>
      <c r="C41"/>
      <c r="D41"/>
      <c r="E41"/>
      <c r="F41"/>
      <c r="G41" s="119"/>
      <c r="H41" s="119"/>
      <c r="I41" s="180"/>
      <c r="J41" s="180"/>
      <c r="K41" s="287" t="s">
        <v>345</v>
      </c>
      <c r="L41" s="253"/>
      <c r="M41" s="253"/>
      <c r="N41" s="253"/>
      <c r="O41" s="253"/>
      <c r="P41" s="253"/>
      <c r="Q41" s="253"/>
      <c r="R41" s="253"/>
      <c r="S41" s="315"/>
      <c r="T41" s="253" t="s">
        <v>80</v>
      </c>
      <c r="U41" s="97"/>
      <c r="V41" s="34" t="s">
        <v>42</v>
      </c>
      <c r="W41" s="73"/>
      <c r="X41" s="16" t="s">
        <v>80</v>
      </c>
      <c r="Y41" s="97"/>
      <c r="Z41" s="34" t="s">
        <v>42</v>
      </c>
      <c r="AA41" s="73"/>
      <c r="AB41" s="276"/>
      <c r="AC41" s="276"/>
      <c r="AD41" s="276"/>
      <c r="AE41" s="276"/>
      <c r="AF41" s="276"/>
      <c r="AG41" s="276"/>
      <c r="AH41" s="276"/>
      <c r="AI41" s="276"/>
      <c r="AJ41" s="276"/>
    </row>
    <row r="42" spans="1:36" ht="31.5" customHeight="1" x14ac:dyDescent="0.2">
      <c r="A42" t="s">
        <v>962</v>
      </c>
      <c r="B42" t="s">
        <v>963</v>
      </c>
      <c r="C42"/>
      <c r="D42"/>
      <c r="E42"/>
      <c r="F42"/>
      <c r="G42" s="119"/>
      <c r="H42" s="119"/>
      <c r="I42" s="180"/>
      <c r="J42" s="180"/>
      <c r="K42" s="888" t="s">
        <v>852</v>
      </c>
      <c r="L42" s="901"/>
      <c r="M42" s="901"/>
      <c r="N42" s="901"/>
      <c r="O42" s="901"/>
      <c r="P42" s="901"/>
      <c r="Q42" s="901"/>
      <c r="R42" s="182"/>
      <c r="S42" s="462"/>
      <c r="T42" s="182"/>
      <c r="U42" s="572" t="str">
        <f>IF(AND(ISNUMBER(U41),ISNUMBER(U40),U40&gt;0),U41/U40*100,"")</f>
        <v/>
      </c>
      <c r="V42" s="312" t="s">
        <v>129</v>
      </c>
      <c r="W42" s="297"/>
      <c r="X42" s="182"/>
      <c r="Y42" s="572" t="str">
        <f>IF(AND(ISNUMBER(Y41),ISNUMBER(Y40),Y40&gt;0),Y41/Y40*100,"")</f>
        <v/>
      </c>
      <c r="Z42" s="312" t="s">
        <v>129</v>
      </c>
      <c r="AA42" s="297"/>
      <c r="AB42" s="276"/>
      <c r="AC42" s="276"/>
      <c r="AD42" s="276"/>
      <c r="AE42" s="276"/>
      <c r="AF42" s="276"/>
      <c r="AG42" s="276"/>
      <c r="AH42" s="276"/>
      <c r="AI42" s="276"/>
      <c r="AJ42" s="276"/>
    </row>
    <row r="43" spans="1:36" ht="12.75" customHeight="1" x14ac:dyDescent="0.2">
      <c r="A43"/>
      <c r="B43"/>
      <c r="C43"/>
      <c r="D43"/>
      <c r="E43"/>
      <c r="F43"/>
      <c r="G43" s="119"/>
      <c r="H43" s="119"/>
      <c r="I43" s="171"/>
      <c r="J43" s="171"/>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row>
    <row r="44" spans="1:36" ht="12.75" customHeight="1" x14ac:dyDescent="0.2">
      <c r="A44"/>
      <c r="B44"/>
      <c r="C44"/>
      <c r="D44"/>
      <c r="E44"/>
      <c r="F44"/>
      <c r="G44" s="119"/>
      <c r="H44" s="119"/>
      <c r="I44" s="248" t="s">
        <v>55</v>
      </c>
      <c r="J44" s="953" t="s">
        <v>786</v>
      </c>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195"/>
    </row>
    <row r="45" spans="1:36" ht="12.75" customHeight="1" x14ac:dyDescent="0.2">
      <c r="A45"/>
      <c r="B45"/>
      <c r="C45"/>
      <c r="D45"/>
      <c r="E45"/>
      <c r="F45"/>
      <c r="G45" s="119"/>
      <c r="H45" s="119"/>
      <c r="I45" s="248"/>
      <c r="J45" s="955" t="s">
        <v>837</v>
      </c>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195"/>
      <c r="AJ45" s="195"/>
    </row>
    <row r="46" spans="1:36" ht="12.75" customHeight="1" x14ac:dyDescent="0.2">
      <c r="A46"/>
      <c r="B46"/>
      <c r="C46"/>
      <c r="D46"/>
      <c r="E46"/>
      <c r="F46"/>
      <c r="G46" s="119"/>
      <c r="H46" s="119"/>
      <c r="I46" s="248"/>
      <c r="J46" s="955" t="s">
        <v>210</v>
      </c>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c r="AI46" s="195"/>
      <c r="AJ46" s="195"/>
    </row>
    <row r="47" spans="1:36" ht="7.5" customHeight="1" x14ac:dyDescent="0.2">
      <c r="A47"/>
      <c r="B47"/>
      <c r="C47"/>
      <c r="D47"/>
      <c r="E47"/>
      <c r="F47"/>
      <c r="G47" s="119"/>
      <c r="H47" s="119"/>
      <c r="I47" s="248"/>
      <c r="J47" s="476"/>
      <c r="K47" s="477"/>
      <c r="L47" s="477"/>
      <c r="M47" s="477"/>
      <c r="N47" s="477"/>
      <c r="O47" s="477"/>
      <c r="P47" s="477"/>
      <c r="Q47" s="477"/>
      <c r="R47" s="477"/>
      <c r="S47" s="477"/>
      <c r="T47" s="477"/>
      <c r="U47" s="477"/>
      <c r="V47" s="477"/>
      <c r="W47" s="477"/>
      <c r="X47" s="477"/>
      <c r="Y47" s="477"/>
      <c r="Z47" s="477"/>
      <c r="AA47" s="477"/>
      <c r="AB47" s="195"/>
      <c r="AC47" s="195"/>
      <c r="AD47" s="195"/>
      <c r="AE47" s="195"/>
      <c r="AF47" s="195"/>
      <c r="AG47" s="195"/>
      <c r="AH47" s="195"/>
      <c r="AI47" s="195"/>
      <c r="AJ47" s="195"/>
    </row>
    <row r="48" spans="1:36" ht="41.25" customHeight="1" x14ac:dyDescent="0.2">
      <c r="A48"/>
      <c r="B48"/>
      <c r="C48"/>
      <c r="D48"/>
      <c r="E48"/>
      <c r="F48"/>
      <c r="G48" s="119"/>
      <c r="H48" s="119"/>
      <c r="I48" s="171"/>
      <c r="J48" s="195"/>
      <c r="K48" s="460" t="s">
        <v>384</v>
      </c>
      <c r="L48" s="254"/>
      <c r="M48" s="254"/>
      <c r="N48" s="254"/>
      <c r="O48" s="254"/>
      <c r="P48" s="254"/>
      <c r="Q48" s="254"/>
      <c r="R48" s="254"/>
      <c r="S48" s="431"/>
      <c r="T48" s="428"/>
      <c r="U48" s="291" t="s">
        <v>77</v>
      </c>
      <c r="V48" s="292"/>
      <c r="W48" s="293"/>
      <c r="X48" s="428"/>
      <c r="Y48" s="291" t="s">
        <v>78</v>
      </c>
      <c r="Z48" s="292"/>
      <c r="AA48" s="293"/>
      <c r="AB48" s="195"/>
      <c r="AC48" s="195"/>
      <c r="AD48" s="195"/>
      <c r="AE48" s="195"/>
      <c r="AF48" s="195"/>
      <c r="AG48" s="195"/>
      <c r="AH48" s="195"/>
      <c r="AI48" s="195"/>
      <c r="AJ48" s="195"/>
    </row>
    <row r="49" spans="1:36" s="397" customFormat="1" ht="17.25" customHeight="1" x14ac:dyDescent="0.2">
      <c r="A49" t="s">
        <v>1503</v>
      </c>
      <c r="B49" t="s">
        <v>1504</v>
      </c>
      <c r="C49"/>
      <c r="D49"/>
      <c r="E49"/>
      <c r="F49"/>
      <c r="G49" s="119"/>
      <c r="H49" s="119"/>
      <c r="I49" s="180"/>
      <c r="J49" s="180"/>
      <c r="K49" s="287" t="s">
        <v>404</v>
      </c>
      <c r="L49" s="253"/>
      <c r="M49" s="253"/>
      <c r="N49" s="253"/>
      <c r="O49" s="253"/>
      <c r="P49" s="253"/>
      <c r="Q49" s="253"/>
      <c r="R49" s="253"/>
      <c r="S49" s="315"/>
      <c r="T49" s="287"/>
      <c r="U49" s="958"/>
      <c r="V49" s="958"/>
      <c r="W49" s="46"/>
      <c r="X49" s="17"/>
      <c r="Y49" s="958"/>
      <c r="Z49" s="958"/>
      <c r="AA49" s="46"/>
      <c r="AB49" s="276"/>
      <c r="AC49" s="276"/>
      <c r="AD49" s="276"/>
      <c r="AE49" s="276"/>
      <c r="AF49" s="276"/>
      <c r="AG49" s="276"/>
      <c r="AH49" s="276"/>
      <c r="AI49" s="276"/>
      <c r="AJ49" s="276"/>
    </row>
    <row r="50" spans="1:36" s="397" customFormat="1" ht="17.25" customHeight="1" x14ac:dyDescent="0.2">
      <c r="A50" t="s">
        <v>1505</v>
      </c>
      <c r="B50" t="s">
        <v>1506</v>
      </c>
      <c r="C50"/>
      <c r="D50"/>
      <c r="E50"/>
      <c r="F50"/>
      <c r="G50" s="119"/>
      <c r="H50" s="119"/>
      <c r="I50" s="180"/>
      <c r="J50" s="180"/>
      <c r="K50" s="287" t="s">
        <v>233</v>
      </c>
      <c r="L50" s="253"/>
      <c r="M50" s="253"/>
      <c r="N50" s="253"/>
      <c r="O50" s="253"/>
      <c r="P50" s="253"/>
      <c r="Q50" s="253"/>
      <c r="R50" s="253"/>
      <c r="S50" s="315"/>
      <c r="T50" s="253" t="s">
        <v>80</v>
      </c>
      <c r="U50" s="97"/>
      <c r="V50" s="34" t="s">
        <v>42</v>
      </c>
      <c r="W50" s="73"/>
      <c r="X50" s="16" t="s">
        <v>80</v>
      </c>
      <c r="Y50" s="97"/>
      <c r="Z50" s="34" t="s">
        <v>42</v>
      </c>
      <c r="AA50" s="73"/>
      <c r="AB50" s="276"/>
      <c r="AC50" s="276"/>
      <c r="AD50" s="276"/>
      <c r="AE50" s="276"/>
      <c r="AF50" s="276"/>
      <c r="AG50" s="276"/>
      <c r="AH50" s="276"/>
      <c r="AI50" s="276"/>
      <c r="AJ50" s="276"/>
    </row>
    <row r="51" spans="1:36" s="397" customFormat="1" ht="17.25" customHeight="1" x14ac:dyDescent="0.2">
      <c r="A51" t="s">
        <v>1507</v>
      </c>
      <c r="B51" t="s">
        <v>1508</v>
      </c>
      <c r="C51"/>
      <c r="D51"/>
      <c r="E51"/>
      <c r="F51"/>
      <c r="G51" s="119"/>
      <c r="H51" s="119"/>
      <c r="I51" s="180"/>
      <c r="J51" s="180"/>
      <c r="K51" s="287" t="s">
        <v>485</v>
      </c>
      <c r="L51" s="253"/>
      <c r="M51" s="253"/>
      <c r="N51" s="253"/>
      <c r="O51" s="253"/>
      <c r="P51" s="253"/>
      <c r="Q51" s="253"/>
      <c r="R51" s="253"/>
      <c r="S51" s="315"/>
      <c r="T51" s="253" t="s">
        <v>80</v>
      </c>
      <c r="U51" s="97"/>
      <c r="V51" s="34" t="s">
        <v>42</v>
      </c>
      <c r="W51" s="73"/>
      <c r="X51" s="16" t="s">
        <v>80</v>
      </c>
      <c r="Y51" s="97"/>
      <c r="Z51" s="34" t="s">
        <v>42</v>
      </c>
      <c r="AA51" s="73"/>
      <c r="AB51" s="276"/>
      <c r="AC51" s="276"/>
      <c r="AD51" s="276"/>
      <c r="AE51" s="276"/>
      <c r="AF51" s="276"/>
      <c r="AG51" s="276"/>
      <c r="AH51" s="276"/>
      <c r="AI51" s="276"/>
      <c r="AJ51" s="276"/>
    </row>
    <row r="52" spans="1:36" s="397" customFormat="1" ht="31.5" customHeight="1" x14ac:dyDescent="0.2">
      <c r="A52" t="s">
        <v>1509</v>
      </c>
      <c r="B52" t="s">
        <v>1510</v>
      </c>
      <c r="C52"/>
      <c r="D52"/>
      <c r="E52"/>
      <c r="F52"/>
      <c r="G52" s="119"/>
      <c r="H52" s="119"/>
      <c r="I52" s="180"/>
      <c r="J52" s="180"/>
      <c r="K52" s="888" t="s">
        <v>276</v>
      </c>
      <c r="L52" s="908"/>
      <c r="M52" s="908"/>
      <c r="N52" s="908"/>
      <c r="O52" s="908"/>
      <c r="P52" s="908"/>
      <c r="Q52" s="908"/>
      <c r="R52" s="908"/>
      <c r="S52" s="315"/>
      <c r="T52" s="253" t="s">
        <v>80</v>
      </c>
      <c r="U52" s="97"/>
      <c r="V52" s="34" t="s">
        <v>42</v>
      </c>
      <c r="W52" s="73"/>
      <c r="X52" s="16" t="s">
        <v>80</v>
      </c>
      <c r="Y52" s="97"/>
      <c r="Z52" s="34" t="s">
        <v>42</v>
      </c>
      <c r="AA52" s="73"/>
      <c r="AB52" s="276"/>
      <c r="AC52" s="276"/>
      <c r="AD52" s="276"/>
      <c r="AE52" s="276"/>
      <c r="AF52" s="276"/>
      <c r="AG52" s="276"/>
      <c r="AH52" s="276"/>
      <c r="AI52" s="276"/>
      <c r="AJ52" s="276"/>
    </row>
    <row r="53" spans="1:36" s="397" customFormat="1" ht="17.25" customHeight="1" x14ac:dyDescent="0.2">
      <c r="A53" t="s">
        <v>1511</v>
      </c>
      <c r="B53" t="s">
        <v>1512</v>
      </c>
      <c r="C53"/>
      <c r="D53"/>
      <c r="E53"/>
      <c r="F53"/>
      <c r="G53" s="119"/>
      <c r="H53" s="119"/>
      <c r="I53" s="180"/>
      <c r="J53" s="180"/>
      <c r="K53" s="181" t="s">
        <v>582</v>
      </c>
      <c r="L53" s="182"/>
      <c r="M53" s="182"/>
      <c r="N53" s="182"/>
      <c r="O53" s="182"/>
      <c r="P53" s="182"/>
      <c r="Q53" s="182"/>
      <c r="R53" s="182"/>
      <c r="S53" s="462"/>
      <c r="T53" s="182" t="s">
        <v>80</v>
      </c>
      <c r="U53" s="165" t="str">
        <f>IF(AND(ISNUMBER(U51),ISNUMBER(U52)),U52-U51,"")</f>
        <v/>
      </c>
      <c r="V53" s="148" t="s">
        <v>42</v>
      </c>
      <c r="W53" s="297"/>
      <c r="X53" s="182" t="s">
        <v>80</v>
      </c>
      <c r="Y53" s="165" t="str">
        <f>IF(AND(ISNUMBER(Y51),ISNUMBER(Y52)),Y52-Y51,"")</f>
        <v/>
      </c>
      <c r="Z53" s="148" t="s">
        <v>42</v>
      </c>
      <c r="AA53" s="297"/>
      <c r="AB53" s="276"/>
      <c r="AC53" s="276"/>
      <c r="AD53" s="276"/>
      <c r="AE53" s="276"/>
      <c r="AF53" s="276"/>
      <c r="AG53" s="276"/>
      <c r="AH53" s="276"/>
      <c r="AI53" s="276"/>
      <c r="AJ53" s="276"/>
    </row>
    <row r="54" spans="1:36" s="397" customFormat="1" ht="12.75" customHeight="1" x14ac:dyDescent="0.25">
      <c r="A54"/>
      <c r="B54"/>
      <c r="C54"/>
      <c r="D54"/>
      <c r="E54"/>
      <c r="F54"/>
      <c r="G54" s="119"/>
      <c r="H54" s="119"/>
      <c r="I54" s="171"/>
      <c r="J54" s="171"/>
      <c r="K54" s="183" t="s">
        <v>1190</v>
      </c>
      <c r="L54" s="172"/>
      <c r="M54" s="172"/>
      <c r="N54" s="172"/>
      <c r="O54" s="172"/>
      <c r="P54" s="172"/>
      <c r="Q54" s="172"/>
      <c r="R54" s="172"/>
      <c r="S54" s="172"/>
      <c r="T54" s="172"/>
      <c r="U54" s="172"/>
      <c r="V54" s="172"/>
      <c r="W54" s="172"/>
      <c r="X54" s="172"/>
      <c r="Y54" s="172"/>
      <c r="Z54" s="172"/>
      <c r="AA54" s="184"/>
      <c r="AB54" s="276"/>
      <c r="AC54" s="276"/>
      <c r="AD54" s="276"/>
      <c r="AE54" s="276"/>
      <c r="AF54" s="276"/>
      <c r="AG54" s="276"/>
      <c r="AH54" s="276"/>
      <c r="AI54" s="276"/>
      <c r="AJ54" s="276"/>
    </row>
    <row r="55" spans="1:36" s="397" customFormat="1" ht="12.75" customHeight="1" x14ac:dyDescent="0.2">
      <c r="A55"/>
      <c r="B55"/>
      <c r="C55"/>
      <c r="D55"/>
      <c r="E55"/>
      <c r="F55"/>
      <c r="G55" s="119"/>
      <c r="H55" s="119"/>
      <c r="I55" s="171"/>
      <c r="J55" s="171"/>
      <c r="K55" s="805" t="s">
        <v>1191</v>
      </c>
      <c r="L55" s="333"/>
      <c r="M55" s="333"/>
      <c r="N55" s="333"/>
      <c r="O55" s="333"/>
      <c r="P55" s="333"/>
      <c r="Q55" s="333"/>
      <c r="R55" s="333"/>
      <c r="S55" s="333"/>
      <c r="T55" s="318" t="s">
        <v>80</v>
      </c>
      <c r="U55" s="319" t="str">
        <f>IF('Financial Statement Info'!Q52="","",'Financial Statement Info'!Q52)</f>
        <v/>
      </c>
      <c r="V55" s="320" t="s">
        <v>42</v>
      </c>
      <c r="W55" s="327"/>
      <c r="X55" s="318" t="s">
        <v>80</v>
      </c>
      <c r="Y55" s="319" t="str">
        <f>IF('Financial Statement Info'!U52="","",'Financial Statement Info'!U52)</f>
        <v/>
      </c>
      <c r="Z55" s="320" t="s">
        <v>42</v>
      </c>
      <c r="AA55" s="327"/>
      <c r="AB55" s="276"/>
      <c r="AC55" s="276"/>
      <c r="AD55" s="276"/>
      <c r="AE55" s="276"/>
      <c r="AF55" s="276"/>
      <c r="AG55" s="276"/>
      <c r="AH55" s="276"/>
      <c r="AI55" s="276"/>
      <c r="AJ55" s="276"/>
    </row>
    <row r="56" spans="1:36" s="397" customFormat="1" ht="17.25" customHeight="1" x14ac:dyDescent="0.2">
      <c r="A56" t="s">
        <v>1513</v>
      </c>
      <c r="B56" t="s">
        <v>1514</v>
      </c>
      <c r="C56"/>
      <c r="D56"/>
      <c r="E56"/>
      <c r="F56"/>
      <c r="G56" s="119"/>
      <c r="H56" s="119"/>
      <c r="I56" s="180"/>
      <c r="J56" s="180"/>
      <c r="K56" s="181" t="s">
        <v>787</v>
      </c>
      <c r="L56" s="182"/>
      <c r="M56" s="182"/>
      <c r="N56" s="182"/>
      <c r="O56" s="182"/>
      <c r="P56" s="182"/>
      <c r="Q56" s="182"/>
      <c r="R56" s="182"/>
      <c r="S56" s="462"/>
      <c r="T56" s="182"/>
      <c r="U56" s="958"/>
      <c r="V56" s="958"/>
      <c r="W56" s="141"/>
      <c r="X56" s="136"/>
      <c r="Y56" s="958"/>
      <c r="Z56" s="958"/>
      <c r="AA56" s="141"/>
      <c r="AB56" s="276"/>
      <c r="AC56" s="238"/>
      <c r="AD56" s="276"/>
      <c r="AE56" s="276"/>
      <c r="AF56" s="276"/>
      <c r="AG56" s="276"/>
      <c r="AH56" s="276"/>
      <c r="AI56" s="276"/>
      <c r="AJ56" s="276"/>
    </row>
    <row r="57" spans="1:36" s="397" customFormat="1" ht="12.75" customHeight="1" x14ac:dyDescent="0.2">
      <c r="A57"/>
      <c r="B57"/>
      <c r="C57"/>
      <c r="D57"/>
      <c r="E57"/>
      <c r="F57"/>
      <c r="G57" s="119"/>
      <c r="H57" s="119"/>
      <c r="I57" s="171"/>
      <c r="J57" s="171"/>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row>
    <row r="58" spans="1:36" ht="12.75" customHeight="1" x14ac:dyDescent="0.2">
      <c r="A58"/>
      <c r="B58"/>
      <c r="C58"/>
      <c r="D58"/>
      <c r="E58"/>
      <c r="F58"/>
      <c r="G58" s="119"/>
      <c r="H58" s="119"/>
      <c r="I58" s="248" t="s">
        <v>56</v>
      </c>
      <c r="J58" s="953" t="s">
        <v>786</v>
      </c>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172"/>
    </row>
    <row r="59" spans="1:36" ht="12.75" customHeight="1" x14ac:dyDescent="0.2">
      <c r="A59"/>
      <c r="B59"/>
      <c r="C59"/>
      <c r="D59"/>
      <c r="E59"/>
      <c r="F59"/>
      <c r="G59" s="119"/>
      <c r="H59" s="119"/>
      <c r="I59" s="248"/>
      <c r="J59" s="955" t="s">
        <v>837</v>
      </c>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172"/>
      <c r="AJ59" s="172"/>
    </row>
    <row r="60" spans="1:36" ht="12.75" customHeight="1" x14ac:dyDescent="0.2">
      <c r="A60"/>
      <c r="B60"/>
      <c r="C60"/>
      <c r="D60"/>
      <c r="E60"/>
      <c r="F60"/>
      <c r="G60" s="119"/>
      <c r="H60" s="119"/>
      <c r="I60" s="248"/>
      <c r="J60" s="955" t="s">
        <v>1594</v>
      </c>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172"/>
      <c r="AJ60" s="172"/>
    </row>
    <row r="61" spans="1:36" ht="7.5" customHeight="1" x14ac:dyDescent="0.2">
      <c r="A61"/>
      <c r="B61"/>
      <c r="C61"/>
      <c r="D61"/>
      <c r="E61"/>
      <c r="F61"/>
      <c r="G61" s="119"/>
      <c r="H61" s="119"/>
      <c r="I61" s="248"/>
      <c r="J61" s="847"/>
      <c r="K61" s="848"/>
      <c r="L61" s="848"/>
      <c r="M61" s="848"/>
      <c r="N61" s="848"/>
      <c r="O61" s="848"/>
      <c r="P61" s="848"/>
      <c r="Q61" s="848"/>
      <c r="R61" s="848"/>
      <c r="S61" s="848"/>
      <c r="T61" s="848"/>
      <c r="U61" s="848"/>
      <c r="V61" s="848"/>
      <c r="W61" s="848"/>
      <c r="X61" s="848"/>
      <c r="Y61" s="848"/>
      <c r="Z61" s="848"/>
      <c r="AA61" s="848"/>
      <c r="AB61" s="172"/>
      <c r="AC61" s="172"/>
      <c r="AD61" s="172"/>
      <c r="AE61" s="172"/>
      <c r="AF61" s="172"/>
      <c r="AG61" s="172"/>
      <c r="AH61" s="172"/>
      <c r="AI61" s="172"/>
      <c r="AJ61" s="172"/>
    </row>
    <row r="62" spans="1:36" ht="15" customHeight="1" x14ac:dyDescent="0.2">
      <c r="A62" s="119"/>
      <c r="B62" s="119"/>
      <c r="C62" s="119"/>
      <c r="D62" s="119"/>
      <c r="E62" s="119"/>
      <c r="F62" s="119"/>
      <c r="G62" s="119"/>
      <c r="H62" s="119"/>
      <c r="I62" s="172"/>
      <c r="J62" s="171"/>
      <c r="K62" s="456"/>
      <c r="L62" s="500" t="s">
        <v>77</v>
      </c>
      <c r="M62" s="291"/>
      <c r="N62" s="291"/>
      <c r="O62" s="623"/>
      <c r="P62" s="623"/>
      <c r="Q62" s="623"/>
      <c r="R62" s="623"/>
      <c r="S62" s="624"/>
      <c r="T62" s="500"/>
      <c r="U62" s="291"/>
      <c r="V62" s="291"/>
      <c r="W62" s="291"/>
      <c r="X62" s="291"/>
      <c r="Y62" s="291"/>
      <c r="Z62" s="291"/>
      <c r="AA62" s="291"/>
      <c r="AB62" s="291"/>
      <c r="AC62" s="291"/>
      <c r="AD62" s="291"/>
      <c r="AE62" s="291"/>
      <c r="AF62" s="291"/>
      <c r="AG62" s="291"/>
      <c r="AH62" s="291"/>
      <c r="AI62" s="624"/>
      <c r="AJ62" s="172"/>
    </row>
    <row r="63" spans="1:36" ht="41.25" customHeight="1" x14ac:dyDescent="0.2">
      <c r="A63"/>
      <c r="B63"/>
      <c r="C63"/>
      <c r="D63"/>
      <c r="E63"/>
      <c r="F63"/>
      <c r="G63" s="119"/>
      <c r="H63" s="119"/>
      <c r="I63" s="171"/>
      <c r="J63" s="172"/>
      <c r="K63" s="850" t="s">
        <v>1595</v>
      </c>
      <c r="L63" s="290"/>
      <c r="M63" s="291" t="s">
        <v>1596</v>
      </c>
      <c r="N63" s="292"/>
      <c r="O63" s="293"/>
      <c r="P63" s="290"/>
      <c r="Q63" s="291" t="s">
        <v>1597</v>
      </c>
      <c r="R63" s="292"/>
      <c r="S63" s="293"/>
      <c r="T63" s="290"/>
      <c r="U63" s="291" t="s">
        <v>1598</v>
      </c>
      <c r="V63" s="292"/>
      <c r="W63" s="293"/>
      <c r="X63" s="290"/>
      <c r="Y63" s="291" t="s">
        <v>1599</v>
      </c>
      <c r="Z63" s="292"/>
      <c r="AA63" s="293"/>
      <c r="AB63" s="290"/>
      <c r="AC63" s="291" t="s">
        <v>1600</v>
      </c>
      <c r="AD63" s="292"/>
      <c r="AE63" s="293"/>
      <c r="AF63" s="258"/>
      <c r="AG63" s="291" t="s">
        <v>244</v>
      </c>
      <c r="AH63" s="291"/>
      <c r="AI63" s="494"/>
      <c r="AJ63" s="172"/>
    </row>
    <row r="64" spans="1:36" s="397" customFormat="1" ht="17.25" customHeight="1" x14ac:dyDescent="0.2">
      <c r="A64" s="755" t="s">
        <v>1491</v>
      </c>
      <c r="B64" s="245" t="s">
        <v>1492</v>
      </c>
      <c r="C64" s="245" t="s">
        <v>1493</v>
      </c>
      <c r="D64" s="245" t="s">
        <v>1606</v>
      </c>
      <c r="E64" s="245" t="s">
        <v>1607</v>
      </c>
      <c r="F64" s="755" t="s">
        <v>1608</v>
      </c>
      <c r="G64" s="119"/>
      <c r="H64" s="119"/>
      <c r="I64" s="180"/>
      <c r="J64" s="180"/>
      <c r="K64" s="181" t="s">
        <v>404</v>
      </c>
      <c r="L64" s="181"/>
      <c r="M64" s="899"/>
      <c r="N64" s="899"/>
      <c r="O64" s="367"/>
      <c r="P64" s="181"/>
      <c r="Q64" s="899"/>
      <c r="R64" s="899"/>
      <c r="S64" s="367"/>
      <c r="T64" s="181"/>
      <c r="U64" s="899"/>
      <c r="V64" s="899"/>
      <c r="W64" s="367"/>
      <c r="X64" s="146"/>
      <c r="Y64" s="899"/>
      <c r="Z64" s="899"/>
      <c r="AA64" s="367"/>
      <c r="AB64" s="146"/>
      <c r="AC64" s="899"/>
      <c r="AD64" s="899"/>
      <c r="AE64" s="367"/>
      <c r="AF64" s="181"/>
      <c r="AG64" s="956" t="str">
        <f>IF(ISERROR(AVERAGE(M64,Q64,U64,Y64,AC64)),"",SUM(M64,Q64,U64,Y64,AC64))</f>
        <v/>
      </c>
      <c r="AH64" s="957"/>
      <c r="AI64" s="296"/>
      <c r="AJ64" s="844"/>
    </row>
    <row r="65" spans="1:36" s="397" customFormat="1" ht="41.25" customHeight="1" x14ac:dyDescent="0.2">
      <c r="A65" s="755" t="s">
        <v>1494</v>
      </c>
      <c r="B65" s="245" t="s">
        <v>1495</v>
      </c>
      <c r="C65" s="245" t="s">
        <v>1496</v>
      </c>
      <c r="D65" s="245" t="s">
        <v>1609</v>
      </c>
      <c r="E65" s="245" t="s">
        <v>1610</v>
      </c>
      <c r="F65" s="755" t="s">
        <v>1611</v>
      </c>
      <c r="G65" s="119"/>
      <c r="H65" s="119"/>
      <c r="I65" s="180"/>
      <c r="J65" s="180"/>
      <c r="K65" s="851" t="s">
        <v>1601</v>
      </c>
      <c r="L65" s="181" t="s">
        <v>80</v>
      </c>
      <c r="M65" s="845"/>
      <c r="N65" s="145" t="s">
        <v>42</v>
      </c>
      <c r="O65" s="141"/>
      <c r="P65" s="849" t="s">
        <v>80</v>
      </c>
      <c r="Q65" s="845"/>
      <c r="R65" s="145" t="s">
        <v>42</v>
      </c>
      <c r="S65" s="141"/>
      <c r="T65" s="849" t="s">
        <v>80</v>
      </c>
      <c r="U65" s="845"/>
      <c r="V65" s="145" t="s">
        <v>42</v>
      </c>
      <c r="W65" s="141"/>
      <c r="X65" s="136" t="s">
        <v>80</v>
      </c>
      <c r="Y65" s="845"/>
      <c r="Z65" s="145" t="s">
        <v>42</v>
      </c>
      <c r="AA65" s="141"/>
      <c r="AB65" s="136" t="s">
        <v>80</v>
      </c>
      <c r="AC65" s="845"/>
      <c r="AD65" s="145" t="s">
        <v>42</v>
      </c>
      <c r="AE65" s="141"/>
      <c r="AF65" s="849"/>
      <c r="AG65" s="165" t="str">
        <f>IF(ISERROR(AVERAGE(M65,Q65,U65,Y65,AC65)),"",SUM(M65,Q65,U65,Y65,AC65))</f>
        <v/>
      </c>
      <c r="AH65" s="148" t="s">
        <v>42</v>
      </c>
      <c r="AI65" s="297"/>
      <c r="AJ65" s="844"/>
    </row>
    <row r="66" spans="1:36" s="397" customFormat="1" ht="51" customHeight="1" x14ac:dyDescent="0.2">
      <c r="A66" s="755" t="s">
        <v>1497</v>
      </c>
      <c r="B66" s="245" t="s">
        <v>1498</v>
      </c>
      <c r="C66" s="245" t="s">
        <v>1499</v>
      </c>
      <c r="D66" s="245" t="s">
        <v>1612</v>
      </c>
      <c r="E66" s="245" t="s">
        <v>1613</v>
      </c>
      <c r="F66" s="755" t="s">
        <v>1614</v>
      </c>
      <c r="G66" s="119"/>
      <c r="H66" s="119"/>
      <c r="I66" s="180"/>
      <c r="J66" s="180"/>
      <c r="K66" s="851" t="s">
        <v>1602</v>
      </c>
      <c r="L66" s="181" t="s">
        <v>80</v>
      </c>
      <c r="M66" s="845"/>
      <c r="N66" s="145" t="s">
        <v>42</v>
      </c>
      <c r="O66" s="141"/>
      <c r="P66" s="849" t="s">
        <v>80</v>
      </c>
      <c r="Q66" s="845"/>
      <c r="R66" s="145" t="s">
        <v>42</v>
      </c>
      <c r="S66" s="141"/>
      <c r="T66" s="849" t="s">
        <v>80</v>
      </c>
      <c r="U66" s="845"/>
      <c r="V66" s="145" t="s">
        <v>42</v>
      </c>
      <c r="W66" s="141"/>
      <c r="X66" s="136" t="s">
        <v>80</v>
      </c>
      <c r="Y66" s="845"/>
      <c r="Z66" s="145" t="s">
        <v>42</v>
      </c>
      <c r="AA66" s="141"/>
      <c r="AB66" s="136" t="s">
        <v>80</v>
      </c>
      <c r="AC66" s="845"/>
      <c r="AD66" s="145" t="s">
        <v>42</v>
      </c>
      <c r="AE66" s="141"/>
      <c r="AF66" s="849"/>
      <c r="AG66" s="165" t="str">
        <f>IF(ISERROR(AVERAGE(M66,Q66,U66,Y66,AC66)),"",SUM(M66,Q66,U66,Y66,AC66))</f>
        <v/>
      </c>
      <c r="AH66" s="148" t="s">
        <v>42</v>
      </c>
      <c r="AI66" s="297"/>
      <c r="AJ66" s="844"/>
    </row>
    <row r="67" spans="1:36" s="397" customFormat="1" ht="66" customHeight="1" x14ac:dyDescent="0.2">
      <c r="A67" s="755" t="s">
        <v>1500</v>
      </c>
      <c r="B67" s="245" t="s">
        <v>1501</v>
      </c>
      <c r="C67" s="245" t="s">
        <v>1502</v>
      </c>
      <c r="D67" s="245" t="s">
        <v>1615</v>
      </c>
      <c r="E67" s="245" t="s">
        <v>1616</v>
      </c>
      <c r="F67" s="755" t="s">
        <v>1617</v>
      </c>
      <c r="G67" s="119"/>
      <c r="H67" s="119"/>
      <c r="I67" s="180"/>
      <c r="J67" s="180"/>
      <c r="K67" s="851" t="s">
        <v>1603</v>
      </c>
      <c r="L67" s="181" t="s">
        <v>80</v>
      </c>
      <c r="M67" s="845"/>
      <c r="N67" s="145" t="s">
        <v>42</v>
      </c>
      <c r="O67" s="141"/>
      <c r="P67" s="849" t="s">
        <v>80</v>
      </c>
      <c r="Q67" s="845"/>
      <c r="R67" s="145" t="s">
        <v>42</v>
      </c>
      <c r="S67" s="141"/>
      <c r="T67" s="849" t="s">
        <v>80</v>
      </c>
      <c r="U67" s="845"/>
      <c r="V67" s="145" t="s">
        <v>42</v>
      </c>
      <c r="W67" s="141"/>
      <c r="X67" s="136" t="s">
        <v>80</v>
      </c>
      <c r="Y67" s="845"/>
      <c r="Z67" s="145" t="s">
        <v>42</v>
      </c>
      <c r="AA67" s="141"/>
      <c r="AB67" s="136" t="s">
        <v>80</v>
      </c>
      <c r="AC67" s="845"/>
      <c r="AD67" s="145" t="s">
        <v>42</v>
      </c>
      <c r="AE67" s="141"/>
      <c r="AF67" s="849"/>
      <c r="AG67" s="165" t="str">
        <f>IF(ISERROR(AVERAGE(M67,Q67,U67,Y67,AC67)),"",SUM(M67,Q67,U67,Y67,AC67))</f>
        <v/>
      </c>
      <c r="AH67" s="148" t="s">
        <v>42</v>
      </c>
      <c r="AI67" s="297"/>
      <c r="AJ67" s="844"/>
    </row>
    <row r="68" spans="1:36" s="397" customFormat="1" ht="17.25" customHeight="1" x14ac:dyDescent="0.2">
      <c r="A68" s="755" t="s">
        <v>1618</v>
      </c>
      <c r="B68" s="245" t="s">
        <v>1619</v>
      </c>
      <c r="C68" s="245" t="s">
        <v>1620</v>
      </c>
      <c r="D68" s="245" t="s">
        <v>1621</v>
      </c>
      <c r="E68" s="245" t="s">
        <v>1622</v>
      </c>
      <c r="F68" s="755" t="s">
        <v>1623</v>
      </c>
      <c r="G68" s="119"/>
      <c r="H68" s="119"/>
      <c r="I68" s="180"/>
      <c r="J68" s="180"/>
      <c r="K68" s="181" t="s">
        <v>582</v>
      </c>
      <c r="L68" s="181" t="s">
        <v>80</v>
      </c>
      <c r="M68" s="165" t="str">
        <f>IF(AND(ISNUMBER(M66),ISNUMBER(M67)),M67-M66,"")</f>
        <v/>
      </c>
      <c r="N68" s="148" t="s">
        <v>42</v>
      </c>
      <c r="O68" s="297"/>
      <c r="P68" s="849" t="s">
        <v>80</v>
      </c>
      <c r="Q68" s="165" t="str">
        <f>IF(AND(ISNUMBER(Q66),ISNUMBER(Q67)),Q67-Q66,"")</f>
        <v/>
      </c>
      <c r="R68" s="148" t="s">
        <v>42</v>
      </c>
      <c r="S68" s="297"/>
      <c r="T68" s="849" t="s">
        <v>80</v>
      </c>
      <c r="U68" s="165" t="str">
        <f>IF(AND(ISNUMBER(U66),ISNUMBER(U67)),U67-U66,"")</f>
        <v/>
      </c>
      <c r="V68" s="148" t="s">
        <v>42</v>
      </c>
      <c r="W68" s="297"/>
      <c r="X68" s="849" t="s">
        <v>80</v>
      </c>
      <c r="Y68" s="165" t="str">
        <f>IF(AND(ISNUMBER(Y66),ISNUMBER(Y67)),Y67-Y66,"")</f>
        <v/>
      </c>
      <c r="Z68" s="148" t="s">
        <v>42</v>
      </c>
      <c r="AA68" s="297"/>
      <c r="AB68" s="849" t="s">
        <v>80</v>
      </c>
      <c r="AC68" s="165" t="str">
        <f>IF(AND(ISNUMBER(AC66),ISNUMBER(AC67)),AC67-AC66,"")</f>
        <v/>
      </c>
      <c r="AD68" s="148" t="s">
        <v>42</v>
      </c>
      <c r="AE68" s="297"/>
      <c r="AF68" s="849"/>
      <c r="AG68" s="165" t="str">
        <f>IF(ISERROR(AVERAGE(M68,Q68,U68,Y68,AC68)),"",SUM(M68,Q68,U68,Y68,AC68))</f>
        <v/>
      </c>
      <c r="AH68" s="148" t="s">
        <v>42</v>
      </c>
      <c r="AI68" s="297"/>
      <c r="AJ68" s="844"/>
    </row>
    <row r="69" spans="1:36" s="397" customFormat="1" ht="12.75" customHeight="1" x14ac:dyDescent="0.25">
      <c r="A69"/>
      <c r="B69"/>
      <c r="C69"/>
      <c r="D69"/>
      <c r="E69"/>
      <c r="F69"/>
      <c r="G69" s="119"/>
      <c r="H69" s="119"/>
      <c r="I69" s="171"/>
      <c r="J69" s="171"/>
      <c r="K69" s="183" t="s">
        <v>1624</v>
      </c>
      <c r="L69" s="172"/>
      <c r="M69" s="172"/>
      <c r="N69" s="172"/>
      <c r="O69" s="172"/>
      <c r="P69" s="172"/>
      <c r="Q69" s="172"/>
      <c r="R69" s="172"/>
      <c r="S69" s="172"/>
      <c r="T69" s="172"/>
      <c r="U69" s="172"/>
      <c r="V69" s="172"/>
      <c r="W69" s="172"/>
      <c r="X69" s="172"/>
      <c r="Y69" s="172"/>
      <c r="Z69" s="172"/>
      <c r="AA69" s="184"/>
      <c r="AB69" s="172"/>
      <c r="AC69" s="172"/>
      <c r="AD69" s="172"/>
      <c r="AE69" s="184"/>
      <c r="AF69" s="844"/>
      <c r="AG69" s="844"/>
      <c r="AH69" s="844"/>
      <c r="AI69" s="844"/>
      <c r="AJ69" s="844"/>
    </row>
    <row r="70" spans="1:36" s="397" customFormat="1" ht="12.75" customHeight="1" x14ac:dyDescent="0.2">
      <c r="A70"/>
      <c r="B70"/>
      <c r="C70"/>
      <c r="D70"/>
      <c r="E70"/>
      <c r="F70"/>
      <c r="G70" s="119"/>
      <c r="H70" s="119"/>
      <c r="I70" s="171"/>
      <c r="J70" s="171"/>
      <c r="K70" s="852" t="s">
        <v>1604</v>
      </c>
      <c r="L70" s="853"/>
      <c r="M70" s="853"/>
      <c r="N70" s="853"/>
      <c r="O70" s="853"/>
      <c r="P70" s="853"/>
      <c r="Q70" s="853"/>
      <c r="R70" s="853"/>
      <c r="S70" s="853"/>
      <c r="T70" s="853"/>
      <c r="U70" s="853"/>
      <c r="V70" s="853"/>
      <c r="W70" s="853"/>
      <c r="X70" s="853"/>
      <c r="Y70" s="853"/>
      <c r="Z70" s="853"/>
      <c r="AA70" s="853"/>
      <c r="AB70" s="853"/>
      <c r="AC70" s="853"/>
      <c r="AD70" s="853" t="str">
        <f>IF('Financial Statement Info'!Z66="","",'Financial Statement Info'!Z66)</f>
        <v/>
      </c>
      <c r="AE70" s="854"/>
      <c r="AF70" s="853" t="str">
        <f>IF('Financial Statement Info'!AB66="","",'Financial Statement Info'!AB66)</f>
        <v/>
      </c>
      <c r="AG70" s="853" t="str">
        <f>U53</f>
        <v/>
      </c>
      <c r="AH70" s="855" t="s">
        <v>42</v>
      </c>
      <c r="AI70" s="854"/>
      <c r="AJ70" s="844"/>
    </row>
    <row r="71" spans="1:36" s="397" customFormat="1" ht="44.25" customHeight="1" x14ac:dyDescent="0.2">
      <c r="A71" s="755" t="s">
        <v>2540</v>
      </c>
      <c r="B71" s="245" t="s">
        <v>1625</v>
      </c>
      <c r="C71" s="245" t="s">
        <v>1626</v>
      </c>
      <c r="D71" s="245" t="s">
        <v>1627</v>
      </c>
      <c r="E71" s="245" t="s">
        <v>1628</v>
      </c>
      <c r="F71" s="755" t="s">
        <v>1629</v>
      </c>
      <c r="G71" s="119"/>
      <c r="H71" s="119"/>
      <c r="I71" s="180"/>
      <c r="J71" s="180"/>
      <c r="K71" s="851" t="s">
        <v>1605</v>
      </c>
      <c r="L71" s="849"/>
      <c r="M71" s="899"/>
      <c r="N71" s="899"/>
      <c r="O71" s="141"/>
      <c r="P71" s="849"/>
      <c r="Q71" s="899"/>
      <c r="R71" s="899"/>
      <c r="S71" s="141"/>
      <c r="T71" s="849"/>
      <c r="U71" s="899"/>
      <c r="V71" s="899"/>
      <c r="W71" s="141"/>
      <c r="X71" s="136"/>
      <c r="Y71" s="899"/>
      <c r="Z71" s="899"/>
      <c r="AA71" s="141"/>
      <c r="AB71" s="136"/>
      <c r="AC71" s="899"/>
      <c r="AD71" s="899"/>
      <c r="AE71" s="141"/>
      <c r="AF71" s="849"/>
      <c r="AG71" s="165" t="str">
        <f>IF(ISERROR(AVERAGE(M71,Q71,U71,Y71,AC71)),"",SUM(M71,Q71,U71,Y71,AC71))</f>
        <v/>
      </c>
      <c r="AH71" s="148" t="s">
        <v>42</v>
      </c>
      <c r="AI71" s="297"/>
      <c r="AJ71" s="844"/>
    </row>
    <row r="72" spans="1:36" s="397" customFormat="1" ht="12.75" customHeight="1" x14ac:dyDescent="0.2">
      <c r="A72"/>
      <c r="B72"/>
      <c r="C72"/>
      <c r="D72"/>
      <c r="E72"/>
      <c r="F72"/>
      <c r="G72" s="119"/>
      <c r="H72" s="119"/>
      <c r="I72" s="171"/>
      <c r="J72" s="171"/>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row>
    <row r="73" spans="1:36" ht="12.75" customHeight="1" x14ac:dyDescent="0.2">
      <c r="A73"/>
      <c r="B73"/>
      <c r="C73"/>
      <c r="D73"/>
      <c r="E73"/>
      <c r="F73"/>
      <c r="G73" s="119"/>
      <c r="H73" s="119"/>
      <c r="I73" s="248" t="s">
        <v>57</v>
      </c>
      <c r="J73" s="955" t="s">
        <v>486</v>
      </c>
      <c r="K73" s="954"/>
      <c r="L73" s="954"/>
      <c r="M73" s="954"/>
      <c r="N73" s="954"/>
      <c r="O73" s="954"/>
      <c r="P73" s="954"/>
      <c r="Q73" s="954"/>
      <c r="R73" s="954"/>
      <c r="S73" s="954"/>
      <c r="T73" s="954"/>
      <c r="U73" s="954"/>
      <c r="V73" s="954"/>
      <c r="W73" s="954"/>
      <c r="X73" s="954"/>
      <c r="Y73" s="954"/>
      <c r="Z73" s="954"/>
      <c r="AA73" s="954"/>
      <c r="AB73" s="954"/>
      <c r="AC73" s="954"/>
      <c r="AD73" s="954"/>
      <c r="AE73" s="954"/>
      <c r="AF73" s="954"/>
      <c r="AG73" s="954"/>
      <c r="AH73" s="954"/>
      <c r="AI73" s="195"/>
      <c r="AJ73" s="195"/>
    </row>
    <row r="74" spans="1:36" ht="12.75" customHeight="1" x14ac:dyDescent="0.2">
      <c r="A74"/>
      <c r="B74"/>
      <c r="C74"/>
      <c r="D74"/>
      <c r="E74"/>
      <c r="F74"/>
      <c r="G74" s="119"/>
      <c r="H74" s="119"/>
      <c r="I74" s="248"/>
      <c r="J74" s="955" t="s">
        <v>241</v>
      </c>
      <c r="K74" s="954"/>
      <c r="L74" s="954"/>
      <c r="M74" s="954"/>
      <c r="N74" s="954"/>
      <c r="O74" s="954"/>
      <c r="P74" s="954"/>
      <c r="Q74" s="954"/>
      <c r="R74" s="954"/>
      <c r="S74" s="954"/>
      <c r="T74" s="954"/>
      <c r="U74" s="954"/>
      <c r="V74" s="954"/>
      <c r="W74" s="954"/>
      <c r="X74" s="954"/>
      <c r="Y74" s="954"/>
      <c r="Z74" s="954"/>
      <c r="AA74" s="954"/>
      <c r="AB74" s="954"/>
      <c r="AC74" s="954"/>
      <c r="AD74" s="954"/>
      <c r="AE74" s="954"/>
      <c r="AF74" s="954"/>
      <c r="AG74" s="954"/>
      <c r="AH74" s="954"/>
      <c r="AI74" s="195"/>
      <c r="AJ74" s="195"/>
    </row>
    <row r="75" spans="1:36" ht="12.75" customHeight="1" x14ac:dyDescent="0.2">
      <c r="A75"/>
      <c r="B75"/>
      <c r="C75"/>
      <c r="D75"/>
      <c r="E75"/>
      <c r="F75"/>
      <c r="G75" s="119"/>
      <c r="H75" s="119"/>
      <c r="I75" s="248"/>
      <c r="J75" s="955" t="s">
        <v>390</v>
      </c>
      <c r="K75" s="954"/>
      <c r="L75" s="954"/>
      <c r="M75" s="954"/>
      <c r="N75" s="954"/>
      <c r="O75" s="954"/>
      <c r="P75" s="954"/>
      <c r="Q75" s="954"/>
      <c r="R75" s="954"/>
      <c r="S75" s="954"/>
      <c r="T75" s="954"/>
      <c r="U75" s="954"/>
      <c r="V75" s="954"/>
      <c r="W75" s="954"/>
      <c r="X75" s="954"/>
      <c r="Y75" s="954"/>
      <c r="Z75" s="954"/>
      <c r="AA75" s="954"/>
      <c r="AB75" s="954"/>
      <c r="AC75" s="954"/>
      <c r="AD75" s="954"/>
      <c r="AE75" s="954"/>
      <c r="AF75" s="954"/>
      <c r="AG75" s="954"/>
      <c r="AH75" s="954"/>
      <c r="AI75" s="195"/>
      <c r="AJ75" s="195"/>
    </row>
    <row r="76" spans="1:36" ht="7.5" customHeight="1" x14ac:dyDescent="0.2">
      <c r="A76"/>
      <c r="B76"/>
      <c r="C76"/>
      <c r="D76"/>
      <c r="E76"/>
      <c r="F76"/>
      <c r="G76" s="119"/>
      <c r="H76" s="119"/>
      <c r="I76" s="248"/>
      <c r="J76" s="476"/>
      <c r="K76" s="477"/>
      <c r="L76" s="477"/>
      <c r="M76" s="477"/>
      <c r="N76" s="477"/>
      <c r="O76" s="477"/>
      <c r="P76" s="477"/>
      <c r="Q76" s="477"/>
      <c r="R76" s="477"/>
      <c r="S76" s="477"/>
      <c r="T76" s="477"/>
      <c r="U76" s="477"/>
      <c r="V76" s="477"/>
      <c r="W76" s="477"/>
      <c r="X76" s="477"/>
      <c r="Y76" s="477"/>
      <c r="Z76" s="477"/>
      <c r="AA76" s="477"/>
      <c r="AB76" s="195"/>
      <c r="AC76" s="195"/>
      <c r="AD76" s="195"/>
      <c r="AE76" s="195"/>
      <c r="AF76" s="195"/>
      <c r="AG76" s="195"/>
      <c r="AH76" s="195"/>
      <c r="AI76" s="195"/>
      <c r="AJ76" s="195"/>
    </row>
    <row r="77" spans="1:36" ht="15" customHeight="1" x14ac:dyDescent="0.2">
      <c r="A77" s="119"/>
      <c r="B77" s="119"/>
      <c r="C77" s="119"/>
      <c r="D77" s="119"/>
      <c r="E77" s="119"/>
      <c r="F77" s="119"/>
      <c r="G77" s="119"/>
      <c r="H77" s="119"/>
      <c r="I77" s="195"/>
      <c r="J77" s="171"/>
      <c r="K77" s="456"/>
      <c r="L77" s="500" t="s">
        <v>77</v>
      </c>
      <c r="M77" s="291"/>
      <c r="N77" s="291"/>
      <c r="O77" s="430"/>
      <c r="P77" s="430"/>
      <c r="Q77" s="430"/>
      <c r="R77" s="430"/>
      <c r="S77" s="492"/>
      <c r="T77" s="500"/>
      <c r="U77" s="291"/>
      <c r="V77" s="291"/>
      <c r="W77" s="430"/>
      <c r="X77" s="500" t="s">
        <v>78</v>
      </c>
      <c r="Y77" s="291"/>
      <c r="Z77" s="291"/>
      <c r="AA77" s="430"/>
      <c r="AB77" s="430"/>
      <c r="AC77" s="430"/>
      <c r="AD77" s="430"/>
      <c r="AE77" s="492"/>
      <c r="AF77" s="500"/>
      <c r="AG77" s="291"/>
      <c r="AH77" s="291"/>
      <c r="AI77" s="492"/>
      <c r="AJ77" s="195"/>
    </row>
    <row r="78" spans="1:36" ht="52.5" customHeight="1" x14ac:dyDescent="0.2">
      <c r="A78"/>
      <c r="B78"/>
      <c r="C78"/>
      <c r="D78"/>
      <c r="E78"/>
      <c r="F78"/>
      <c r="G78"/>
      <c r="H78" s="119"/>
      <c r="I78" s="276"/>
      <c r="J78" s="180"/>
      <c r="K78" s="497"/>
      <c r="L78" s="209"/>
      <c r="M78" s="291" t="s">
        <v>242</v>
      </c>
      <c r="N78" s="291"/>
      <c r="O78" s="494"/>
      <c r="P78" s="266"/>
      <c r="Q78" s="291" t="s">
        <v>243</v>
      </c>
      <c r="R78" s="291"/>
      <c r="S78" s="494"/>
      <c r="T78" s="209"/>
      <c r="U78" s="291" t="s">
        <v>244</v>
      </c>
      <c r="V78" s="291"/>
      <c r="W78" s="494"/>
      <c r="X78" s="209"/>
      <c r="Y78" s="291" t="s">
        <v>242</v>
      </c>
      <c r="Z78" s="291"/>
      <c r="AA78" s="494"/>
      <c r="AB78" s="266"/>
      <c r="AC78" s="291" t="s">
        <v>243</v>
      </c>
      <c r="AD78" s="291"/>
      <c r="AE78" s="494"/>
      <c r="AF78" s="209"/>
      <c r="AG78" s="291" t="s">
        <v>244</v>
      </c>
      <c r="AH78" s="291"/>
      <c r="AI78" s="494"/>
      <c r="AJ78" s="276"/>
    </row>
    <row r="79" spans="1:36" s="397" customFormat="1" ht="33.75" customHeight="1" x14ac:dyDescent="0.2">
      <c r="A79" t="s">
        <v>1491</v>
      </c>
      <c r="B79" t="s">
        <v>2349</v>
      </c>
      <c r="C79" t="s">
        <v>2350</v>
      </c>
      <c r="D79" t="s">
        <v>2351</v>
      </c>
      <c r="E79" t="s">
        <v>2352</v>
      </c>
      <c r="F79" t="s">
        <v>2353</v>
      </c>
      <c r="G79"/>
      <c r="H79" s="119"/>
      <c r="I79" s="180"/>
      <c r="J79" s="180"/>
      <c r="K79" s="574" t="s">
        <v>404</v>
      </c>
      <c r="L79" s="253"/>
      <c r="M79" s="958"/>
      <c r="N79" s="959"/>
      <c r="O79" s="46"/>
      <c r="P79" s="17"/>
      <c r="Q79" s="958"/>
      <c r="R79" s="959"/>
      <c r="S79" s="46"/>
      <c r="T79" s="287"/>
      <c r="U79" s="960" t="str">
        <f>IF(ISERROR(AVERAGE(M79,Q79)),"",SUM(M79,Q79))</f>
        <v/>
      </c>
      <c r="V79" s="957"/>
      <c r="W79" s="289"/>
      <c r="X79" s="287"/>
      <c r="Y79" s="958"/>
      <c r="Z79" s="959"/>
      <c r="AA79" s="46"/>
      <c r="AB79" s="17"/>
      <c r="AC79" s="958"/>
      <c r="AD79" s="959"/>
      <c r="AE79" s="46"/>
      <c r="AF79" s="287"/>
      <c r="AG79" s="960" t="str">
        <f>IF(ISERROR(AVERAGE(Y79,AC79)),"",SUM(Y79,AC79))</f>
        <v/>
      </c>
      <c r="AH79" s="957"/>
      <c r="AI79" s="289"/>
      <c r="AJ79" s="276"/>
    </row>
    <row r="80" spans="1:36" s="397" customFormat="1" ht="42.75" customHeight="1" x14ac:dyDescent="0.2">
      <c r="A80" t="s">
        <v>1494</v>
      </c>
      <c r="B80" t="s">
        <v>2354</v>
      </c>
      <c r="C80" t="s">
        <v>2355</v>
      </c>
      <c r="D80" t="s">
        <v>2356</v>
      </c>
      <c r="E80" t="s">
        <v>2357</v>
      </c>
      <c r="F80" t="s">
        <v>2358</v>
      </c>
      <c r="G80"/>
      <c r="H80" s="119"/>
      <c r="I80" s="180"/>
      <c r="J80" s="180"/>
      <c r="K80" s="574" t="s">
        <v>245</v>
      </c>
      <c r="L80" s="253" t="s">
        <v>80</v>
      </c>
      <c r="M80" s="97"/>
      <c r="N80" s="34" t="s">
        <v>42</v>
      </c>
      <c r="O80" s="73"/>
      <c r="P80" s="16" t="s">
        <v>80</v>
      </c>
      <c r="Q80" s="97"/>
      <c r="R80" s="34" t="s">
        <v>42</v>
      </c>
      <c r="S80" s="73"/>
      <c r="T80" s="253"/>
      <c r="U80" s="233" t="str">
        <f>IF(ISERROR(AVERAGE(M80,Q80)),"",SUM(M80,Q80))</f>
        <v/>
      </c>
      <c r="V80" s="441" t="s">
        <v>42</v>
      </c>
      <c r="W80" s="442"/>
      <c r="X80" s="253" t="s">
        <v>80</v>
      </c>
      <c r="Y80" s="97"/>
      <c r="Z80" s="34" t="s">
        <v>42</v>
      </c>
      <c r="AA80" s="73"/>
      <c r="AB80" s="16" t="s">
        <v>80</v>
      </c>
      <c r="AC80" s="97"/>
      <c r="AD80" s="34" t="s">
        <v>42</v>
      </c>
      <c r="AE80" s="73"/>
      <c r="AF80" s="253"/>
      <c r="AG80" s="233" t="str">
        <f>IF(ISERROR(AVERAGE(Y80,AC80)),"",SUM(Y80,AC80))</f>
        <v/>
      </c>
      <c r="AH80" s="441" t="s">
        <v>42</v>
      </c>
      <c r="AI80" s="442"/>
      <c r="AJ80" s="276"/>
    </row>
    <row r="81" spans="1:36" s="397" customFormat="1" ht="33.75" customHeight="1" x14ac:dyDescent="0.2">
      <c r="A81" t="s">
        <v>1497</v>
      </c>
      <c r="B81" t="s">
        <v>2359</v>
      </c>
      <c r="C81" t="s">
        <v>2360</v>
      </c>
      <c r="D81" t="s">
        <v>2361</v>
      </c>
      <c r="E81" t="s">
        <v>2362</v>
      </c>
      <c r="F81" t="s">
        <v>2363</v>
      </c>
      <c r="G81"/>
      <c r="H81" s="119"/>
      <c r="I81" s="180"/>
      <c r="J81" s="180"/>
      <c r="K81" s="574" t="s">
        <v>246</v>
      </c>
      <c r="L81" s="253" t="s">
        <v>80</v>
      </c>
      <c r="M81" s="97"/>
      <c r="N81" s="34" t="s">
        <v>42</v>
      </c>
      <c r="O81" s="73"/>
      <c r="P81" s="16" t="s">
        <v>80</v>
      </c>
      <c r="Q81" s="97"/>
      <c r="R81" s="34" t="s">
        <v>42</v>
      </c>
      <c r="S81" s="73"/>
      <c r="T81" s="253"/>
      <c r="U81" s="233" t="str">
        <f>IF(ISERROR(AVERAGE(M81,Q81)),"",SUM(M81,Q81))</f>
        <v/>
      </c>
      <c r="V81" s="441" t="s">
        <v>42</v>
      </c>
      <c r="W81" s="442"/>
      <c r="X81" s="253" t="s">
        <v>80</v>
      </c>
      <c r="Y81" s="97"/>
      <c r="Z81" s="34" t="s">
        <v>42</v>
      </c>
      <c r="AA81" s="73"/>
      <c r="AB81" s="16" t="s">
        <v>80</v>
      </c>
      <c r="AC81" s="97"/>
      <c r="AD81" s="34" t="s">
        <v>42</v>
      </c>
      <c r="AE81" s="73"/>
      <c r="AF81" s="253"/>
      <c r="AG81" s="233" t="str">
        <f>IF(ISERROR(AVERAGE(Y81,AC81)),"",SUM(Y81,AC81))</f>
        <v/>
      </c>
      <c r="AH81" s="441" t="s">
        <v>42</v>
      </c>
      <c r="AI81" s="442"/>
      <c r="AJ81" s="276"/>
    </row>
    <row r="82" spans="1:36" s="397" customFormat="1" ht="42.75" customHeight="1" x14ac:dyDescent="0.2">
      <c r="A82" t="s">
        <v>1500</v>
      </c>
      <c r="B82" t="s">
        <v>2364</v>
      </c>
      <c r="C82" t="s">
        <v>2365</v>
      </c>
      <c r="D82" t="s">
        <v>2366</v>
      </c>
      <c r="E82" t="s">
        <v>2367</v>
      </c>
      <c r="F82" t="s">
        <v>2368</v>
      </c>
      <c r="G82"/>
      <c r="H82" s="119"/>
      <c r="I82" s="180"/>
      <c r="J82" s="180"/>
      <c r="K82" s="574" t="s">
        <v>247</v>
      </c>
      <c r="L82" s="253" t="s">
        <v>80</v>
      </c>
      <c r="M82" s="97"/>
      <c r="N82" s="34" t="s">
        <v>42</v>
      </c>
      <c r="O82" s="73"/>
      <c r="P82" s="16" t="s">
        <v>80</v>
      </c>
      <c r="Q82" s="97"/>
      <c r="R82" s="34" t="s">
        <v>42</v>
      </c>
      <c r="S82" s="73"/>
      <c r="T82" s="253"/>
      <c r="U82" s="233" t="str">
        <f>IF(ISERROR(AVERAGE(M82,Q82)),"",SUM(M82,Q82))</f>
        <v/>
      </c>
      <c r="V82" s="441" t="s">
        <v>42</v>
      </c>
      <c r="W82" s="442"/>
      <c r="X82" s="253" t="s">
        <v>80</v>
      </c>
      <c r="Y82" s="97"/>
      <c r="Z82" s="34" t="s">
        <v>42</v>
      </c>
      <c r="AA82" s="73"/>
      <c r="AB82" s="16" t="s">
        <v>80</v>
      </c>
      <c r="AC82" s="97"/>
      <c r="AD82" s="34" t="s">
        <v>42</v>
      </c>
      <c r="AE82" s="73"/>
      <c r="AF82" s="253"/>
      <c r="AG82" s="233" t="str">
        <f>IF(ISERROR(AVERAGE(Y82,AC82)),"",SUM(Y82,AC82))</f>
        <v/>
      </c>
      <c r="AH82" s="441" t="s">
        <v>42</v>
      </c>
      <c r="AI82" s="442"/>
      <c r="AJ82" s="276"/>
    </row>
    <row r="83" spans="1:36" ht="11.25" customHeight="1" thickBot="1" x14ac:dyDescent="0.25">
      <c r="A83"/>
      <c r="B83"/>
      <c r="C83"/>
      <c r="D83"/>
      <c r="E83"/>
      <c r="F83"/>
      <c r="G83"/>
      <c r="H83" s="119"/>
      <c r="I83" s="171"/>
      <c r="J83" s="171"/>
      <c r="K83" s="507"/>
      <c r="L83" s="362"/>
      <c r="M83" s="362"/>
      <c r="N83" s="362"/>
      <c r="O83" s="362"/>
      <c r="P83" s="362"/>
      <c r="Q83" s="362"/>
      <c r="R83" s="362"/>
      <c r="S83" s="362"/>
      <c r="T83" s="362"/>
      <c r="U83" s="362"/>
      <c r="V83" s="362"/>
      <c r="W83" s="255"/>
      <c r="X83" s="188"/>
      <c r="Y83" s="520"/>
      <c r="Z83" s="521"/>
      <c r="AA83" s="571"/>
      <c r="AB83" s="195"/>
      <c r="AC83" s="195"/>
      <c r="AD83" s="195"/>
      <c r="AE83" s="195"/>
      <c r="AF83" s="195"/>
      <c r="AG83" s="195"/>
      <c r="AH83" s="195"/>
      <c r="AI83" s="195"/>
      <c r="AJ83" s="195"/>
    </row>
    <row r="84" spans="1:36" s="518" customFormat="1" x14ac:dyDescent="0.2">
      <c r="A84"/>
      <c r="B84"/>
      <c r="C84"/>
      <c r="D84"/>
      <c r="E84"/>
      <c r="F84"/>
      <c r="G84"/>
      <c r="H84" s="370"/>
      <c r="I84" s="464" t="s">
        <v>899</v>
      </c>
      <c r="J84" s="464"/>
      <c r="K84" s="463"/>
      <c r="L84" s="463"/>
      <c r="M84" s="463"/>
      <c r="N84" s="463"/>
      <c r="O84" s="463"/>
      <c r="P84" s="463"/>
      <c r="Q84" s="463"/>
      <c r="R84" s="463"/>
      <c r="S84" s="463"/>
      <c r="T84" s="463"/>
      <c r="U84" s="463"/>
      <c r="V84" s="463"/>
      <c r="W84" s="463"/>
      <c r="X84" s="463"/>
      <c r="Y84" s="463"/>
      <c r="Z84" s="463"/>
      <c r="AA84" s="463"/>
      <c r="AB84" s="463"/>
      <c r="AC84" s="463"/>
      <c r="AD84" s="463"/>
      <c r="AE84" s="463"/>
      <c r="AF84" s="463"/>
    </row>
    <row r="85" spans="1:36" s="519" customFormat="1" x14ac:dyDescent="0.2">
      <c r="A85"/>
      <c r="B85"/>
      <c r="C85"/>
      <c r="D85"/>
      <c r="E85"/>
      <c r="F85"/>
      <c r="G85"/>
      <c r="H85" s="370"/>
      <c r="I85" s="257" t="s">
        <v>920</v>
      </c>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397"/>
      <c r="AH85" s="397"/>
      <c r="AI85" s="397"/>
      <c r="AJ85" s="397"/>
    </row>
    <row r="86" spans="1:36" s="519" customFormat="1" x14ac:dyDescent="0.2">
      <c r="A86"/>
      <c r="B86"/>
      <c r="C86"/>
      <c r="D86"/>
      <c r="E86"/>
      <c r="F86"/>
      <c r="G86"/>
      <c r="H86" s="370"/>
      <c r="I86" s="257" t="s">
        <v>2660</v>
      </c>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397"/>
      <c r="AH86" s="397"/>
      <c r="AI86" s="397"/>
      <c r="AJ86" s="397"/>
    </row>
    <row r="87" spans="1:36" s="519" customFormat="1" x14ac:dyDescent="0.2">
      <c r="A87"/>
      <c r="B87"/>
      <c r="C87"/>
      <c r="D87"/>
      <c r="E87"/>
      <c r="F87"/>
      <c r="G87"/>
      <c r="H87" s="370"/>
      <c r="I87" s="257" t="s">
        <v>921</v>
      </c>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397"/>
      <c r="AH87" s="397"/>
      <c r="AI87" s="397"/>
      <c r="AJ87" s="397"/>
    </row>
    <row r="88" spans="1:36" s="465" customFormat="1" ht="17.25" customHeight="1" x14ac:dyDescent="0.2">
      <c r="A88" t="s">
        <v>1134</v>
      </c>
      <c r="B88"/>
      <c r="C88"/>
      <c r="D88"/>
      <c r="E88"/>
      <c r="F88"/>
      <c r="G88"/>
      <c r="H88" s="370"/>
      <c r="I88" s="894"/>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561"/>
    </row>
    <row r="89" spans="1:36" s="465" customFormat="1" ht="17.25" customHeight="1" x14ac:dyDescent="0.2">
      <c r="A89" t="s">
        <v>1089</v>
      </c>
      <c r="B89"/>
      <c r="C89"/>
      <c r="D89"/>
      <c r="E89"/>
      <c r="F89"/>
      <c r="G89"/>
      <c r="H89" s="370"/>
      <c r="I89" s="894"/>
      <c r="J89" s="895"/>
      <c r="K89" s="895"/>
      <c r="L89" s="895"/>
      <c r="M89" s="895"/>
      <c r="N89" s="895"/>
      <c r="O89" s="895"/>
      <c r="P89" s="895"/>
      <c r="Q89" s="895"/>
      <c r="R89" s="895"/>
      <c r="S89" s="895"/>
      <c r="T89" s="895"/>
      <c r="U89" s="895"/>
      <c r="V89" s="895"/>
      <c r="W89" s="895"/>
      <c r="X89" s="895"/>
      <c r="Y89" s="895"/>
      <c r="Z89" s="895"/>
      <c r="AA89" s="895"/>
      <c r="AB89" s="895"/>
      <c r="AC89" s="895"/>
      <c r="AD89" s="895"/>
      <c r="AE89" s="895"/>
      <c r="AF89" s="895"/>
      <c r="AG89" s="895"/>
      <c r="AH89" s="895"/>
      <c r="AI89" s="895"/>
      <c r="AJ89" s="561"/>
    </row>
    <row r="90" spans="1:36" s="465" customFormat="1" ht="17.25" customHeight="1" x14ac:dyDescent="0.2">
      <c r="A90" t="s">
        <v>1090</v>
      </c>
      <c r="B90"/>
      <c r="C90"/>
      <c r="D90"/>
      <c r="E90"/>
      <c r="F90"/>
      <c r="G90"/>
      <c r="H90" s="370"/>
      <c r="I90" s="894"/>
      <c r="J90" s="895"/>
      <c r="K90" s="895"/>
      <c r="L90" s="895"/>
      <c r="M90" s="895"/>
      <c r="N90" s="895"/>
      <c r="O90" s="895"/>
      <c r="P90" s="895"/>
      <c r="Q90" s="895"/>
      <c r="R90" s="895"/>
      <c r="S90" s="895"/>
      <c r="T90" s="895"/>
      <c r="U90" s="895"/>
      <c r="V90" s="895"/>
      <c r="W90" s="895"/>
      <c r="X90" s="895"/>
      <c r="Y90" s="895"/>
      <c r="Z90" s="895"/>
      <c r="AA90" s="895"/>
      <c r="AB90" s="895"/>
      <c r="AC90" s="895"/>
      <c r="AD90" s="895"/>
      <c r="AE90" s="895"/>
      <c r="AF90" s="895"/>
      <c r="AG90" s="895"/>
      <c r="AH90" s="895"/>
      <c r="AI90" s="895"/>
      <c r="AJ90" s="561"/>
    </row>
    <row r="91" spans="1:36" s="465" customFormat="1" ht="17.25" customHeight="1" x14ac:dyDescent="0.2">
      <c r="A91" t="s">
        <v>1091</v>
      </c>
      <c r="B91"/>
      <c r="C91"/>
      <c r="D91"/>
      <c r="E91"/>
      <c r="F91"/>
      <c r="G91"/>
      <c r="H91" s="370"/>
      <c r="I91" s="894"/>
      <c r="J91" s="895"/>
      <c r="K91" s="895"/>
      <c r="L91" s="895"/>
      <c r="M91" s="895"/>
      <c r="N91" s="895"/>
      <c r="O91" s="895"/>
      <c r="P91" s="895"/>
      <c r="Q91" s="895"/>
      <c r="R91" s="895"/>
      <c r="S91" s="895"/>
      <c r="T91" s="895"/>
      <c r="U91" s="895"/>
      <c r="V91" s="895"/>
      <c r="W91" s="895"/>
      <c r="X91" s="895"/>
      <c r="Y91" s="895"/>
      <c r="Z91" s="895"/>
      <c r="AA91" s="895"/>
      <c r="AB91" s="895"/>
      <c r="AC91" s="895"/>
      <c r="AD91" s="895"/>
      <c r="AE91" s="895"/>
      <c r="AF91" s="895"/>
      <c r="AG91" s="895"/>
      <c r="AH91" s="895"/>
      <c r="AI91" s="895"/>
      <c r="AJ91" s="561"/>
    </row>
    <row r="92" spans="1:36" s="466" customFormat="1" ht="5.25" customHeight="1" thickBot="1" x14ac:dyDescent="0.25">
      <c r="A92" s="119"/>
      <c r="B92" s="83"/>
      <c r="C92" s="83"/>
      <c r="D92" s="83"/>
      <c r="E92" s="83"/>
      <c r="F92" s="83"/>
      <c r="G92" s="83"/>
      <c r="H92" s="370"/>
      <c r="I92" s="379"/>
      <c r="J92" s="382"/>
      <c r="K92" s="383"/>
      <c r="L92" s="383"/>
      <c r="M92" s="383"/>
      <c r="N92" s="383"/>
      <c r="O92" s="383"/>
      <c r="P92" s="383"/>
      <c r="Q92" s="383"/>
      <c r="R92" s="383"/>
      <c r="S92" s="383"/>
      <c r="T92" s="383"/>
      <c r="U92" s="383"/>
      <c r="V92" s="383"/>
      <c r="W92" s="383"/>
      <c r="X92" s="383"/>
      <c r="Y92" s="383"/>
      <c r="Z92" s="379"/>
      <c r="AA92" s="379"/>
      <c r="AB92" s="379"/>
      <c r="AC92" s="379"/>
      <c r="AD92" s="379"/>
      <c r="AE92" s="379"/>
      <c r="AF92" s="379"/>
      <c r="AG92" s="379"/>
      <c r="AH92" s="379"/>
      <c r="AI92" s="379"/>
      <c r="AJ92" s="379"/>
    </row>
    <row r="93" spans="1:36" x14ac:dyDescent="0.2">
      <c r="A93" s="119"/>
      <c r="B93" s="119"/>
      <c r="C93" s="119"/>
      <c r="D93" s="119"/>
      <c r="E93" s="119"/>
      <c r="F93" s="119"/>
      <c r="G93" s="119"/>
      <c r="H93" s="119"/>
      <c r="I93" s="180"/>
      <c r="J93" s="180"/>
      <c r="K93" s="576"/>
      <c r="L93" s="276"/>
      <c r="M93" s="276"/>
      <c r="N93" s="276"/>
      <c r="O93" s="276"/>
      <c r="P93" s="276"/>
      <c r="Q93" s="276"/>
      <c r="R93" s="276"/>
      <c r="S93" s="276"/>
      <c r="T93" s="276"/>
      <c r="U93" s="276"/>
      <c r="V93" s="276"/>
      <c r="W93" s="276"/>
      <c r="X93" s="195"/>
      <c r="Y93" s="195"/>
      <c r="Z93" s="195"/>
      <c r="AA93" s="195"/>
      <c r="AB93" s="195"/>
      <c r="AC93" s="195"/>
      <c r="AD93" s="195"/>
      <c r="AE93" s="195"/>
      <c r="AF93" s="195"/>
      <c r="AG93" s="195"/>
      <c r="AH93" s="195"/>
      <c r="AI93" s="195"/>
      <c r="AJ93" s="195"/>
    </row>
    <row r="94" spans="1:36" x14ac:dyDescent="0.2">
      <c r="A94" s="119"/>
      <c r="B94" s="119"/>
      <c r="C94" s="119"/>
      <c r="D94" s="119"/>
      <c r="E94" s="119"/>
      <c r="F94" s="119"/>
      <c r="G94" s="119"/>
      <c r="H94" s="119"/>
      <c r="I94" s="171"/>
      <c r="J94" s="171"/>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row>
    <row r="95" spans="1:36" x14ac:dyDescent="0.2">
      <c r="A95" s="119"/>
      <c r="B95" s="119"/>
      <c r="C95" s="119"/>
      <c r="D95" s="119"/>
      <c r="E95" s="119"/>
      <c r="F95" s="119"/>
      <c r="G95" s="119"/>
      <c r="H95" s="119"/>
      <c r="I95" s="171"/>
      <c r="J95" s="171"/>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row>
    <row r="96" spans="1:36" x14ac:dyDescent="0.2">
      <c r="A96" s="119"/>
      <c r="B96" s="119"/>
      <c r="C96" s="119"/>
      <c r="D96" s="119"/>
      <c r="E96" s="119"/>
      <c r="F96" s="119"/>
      <c r="G96" s="119"/>
      <c r="H96" s="119"/>
      <c r="I96" s="171"/>
      <c r="J96" s="171"/>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row>
    <row r="97" spans="1:36" x14ac:dyDescent="0.2">
      <c r="A97" s="119"/>
      <c r="B97" s="119"/>
      <c r="C97" s="119"/>
      <c r="D97" s="119"/>
      <c r="E97" s="119"/>
      <c r="F97" s="119"/>
      <c r="G97" s="119"/>
      <c r="H97" s="119"/>
      <c r="I97" s="273" t="s">
        <v>481</v>
      </c>
      <c r="J97" s="424"/>
      <c r="K97" s="424"/>
      <c r="L97" s="424"/>
      <c r="M97" s="424"/>
      <c r="N97" s="424"/>
      <c r="O97" s="424"/>
      <c r="P97" s="424"/>
      <c r="Q97" s="424"/>
      <c r="R97" s="424"/>
      <c r="S97" s="424"/>
      <c r="T97" s="424"/>
      <c r="U97" s="424"/>
      <c r="V97" s="396" t="s">
        <v>216</v>
      </c>
      <c r="W97" s="475"/>
      <c r="X97" s="475"/>
      <c r="Y97" s="475"/>
      <c r="Z97" s="195"/>
      <c r="AA97" s="195"/>
      <c r="AB97" s="195"/>
      <c r="AC97" s="195"/>
      <c r="AD97" s="195"/>
      <c r="AE97" s="195"/>
      <c r="AF97" s="195"/>
      <c r="AG97" s="195"/>
      <c r="AH97" s="195"/>
      <c r="AI97" s="195"/>
      <c r="AJ97" s="195"/>
    </row>
    <row r="98" spans="1:36" ht="7.5" customHeight="1" x14ac:dyDescent="0.2">
      <c r="A98" s="121"/>
      <c r="B98" s="121"/>
      <c r="C98" s="121"/>
      <c r="D98" s="121"/>
      <c r="E98" s="121"/>
      <c r="F98" s="121"/>
      <c r="G98" s="121"/>
      <c r="H98" s="121"/>
      <c r="I98" s="171"/>
      <c r="J98" s="195"/>
      <c r="K98" s="457"/>
      <c r="L98" s="424"/>
      <c r="M98" s="424"/>
      <c r="N98" s="458"/>
      <c r="O98" s="195"/>
      <c r="P98" s="195"/>
      <c r="Q98" s="195"/>
      <c r="R98" s="195"/>
      <c r="S98" s="195"/>
      <c r="T98" s="195"/>
      <c r="U98" s="195"/>
      <c r="V98" s="195"/>
      <c r="W98" s="195"/>
      <c r="X98" s="195"/>
      <c r="Y98" s="195"/>
      <c r="Z98" s="195"/>
      <c r="AA98" s="195"/>
      <c r="AB98" s="195"/>
      <c r="AC98" s="195"/>
      <c r="AD98" s="195"/>
      <c r="AE98" s="195"/>
      <c r="AF98" s="195"/>
      <c r="AG98" s="195"/>
      <c r="AH98" s="195"/>
      <c r="AI98" s="195"/>
      <c r="AJ98" s="195"/>
    </row>
    <row r="99" spans="1:36" hidden="1" x14ac:dyDescent="0.2"/>
    <row r="100" spans="1:36" hidden="1" x14ac:dyDescent="0.2"/>
    <row r="101" spans="1:36" hidden="1" x14ac:dyDescent="0.2"/>
    <row r="102" spans="1:36" hidden="1" x14ac:dyDescent="0.2"/>
    <row r="103" spans="1:36" hidden="1" x14ac:dyDescent="0.2"/>
    <row r="104" spans="1:36" hidden="1" x14ac:dyDescent="0.2"/>
    <row r="105" spans="1:36" hidden="1" x14ac:dyDescent="0.2"/>
    <row r="106" spans="1:36" hidden="1" x14ac:dyDescent="0.2"/>
    <row r="107" spans="1:36" hidden="1" x14ac:dyDescent="0.2"/>
    <row r="108" spans="1:36" hidden="1" x14ac:dyDescent="0.2"/>
    <row r="109" spans="1:36" hidden="1" x14ac:dyDescent="0.2"/>
    <row r="110" spans="1:36" hidden="1" x14ac:dyDescent="0.2"/>
    <row r="111" spans="1:36" hidden="1" x14ac:dyDescent="0.2"/>
    <row r="112" spans="1:36" hidden="1" x14ac:dyDescent="0.2"/>
    <row r="113" hidden="1" x14ac:dyDescent="0.2"/>
    <row r="114" hidden="1" x14ac:dyDescent="0.2"/>
  </sheetData>
  <sheetProtection password="EFD9" sheet="1" objects="1" scenarios="1"/>
  <mergeCells count="44">
    <mergeCell ref="I88:AI88"/>
    <mergeCell ref="I89:AI89"/>
    <mergeCell ref="I90:AI90"/>
    <mergeCell ref="I91:AI91"/>
    <mergeCell ref="J31:AH31"/>
    <mergeCell ref="U49:V49"/>
    <mergeCell ref="Y49:Z49"/>
    <mergeCell ref="J73:AH73"/>
    <mergeCell ref="J34:AH34"/>
    <mergeCell ref="U39:V39"/>
    <mergeCell ref="Y39:Z39"/>
    <mergeCell ref="K42:Q42"/>
    <mergeCell ref="J74:AH74"/>
    <mergeCell ref="K52:R52"/>
    <mergeCell ref="U56:V56"/>
    <mergeCell ref="Y56:Z56"/>
    <mergeCell ref="J45:AH45"/>
    <mergeCell ref="J46:AH46"/>
    <mergeCell ref="J5:AH5"/>
    <mergeCell ref="J32:AC32"/>
    <mergeCell ref="J44:AI44"/>
    <mergeCell ref="J18:AA18"/>
    <mergeCell ref="J35:AG35"/>
    <mergeCell ref="J75:AH75"/>
    <mergeCell ref="AC79:AD79"/>
    <mergeCell ref="AG79:AH79"/>
    <mergeCell ref="M79:N79"/>
    <mergeCell ref="Q79:R79"/>
    <mergeCell ref="U79:V79"/>
    <mergeCell ref="Y79:Z79"/>
    <mergeCell ref="J58:AI58"/>
    <mergeCell ref="J59:AH59"/>
    <mergeCell ref="J60:AH60"/>
    <mergeCell ref="M64:N64"/>
    <mergeCell ref="Q64:R64"/>
    <mergeCell ref="U64:V64"/>
    <mergeCell ref="Y64:Z64"/>
    <mergeCell ref="AC64:AD64"/>
    <mergeCell ref="AG64:AH64"/>
    <mergeCell ref="M71:N71"/>
    <mergeCell ref="Q71:R71"/>
    <mergeCell ref="U71:V71"/>
    <mergeCell ref="Y71:Z71"/>
    <mergeCell ref="AC71:AD71"/>
  </mergeCells>
  <phoneticPr fontId="0" type="noConversion"/>
  <hyperlinks>
    <hyperlink ref="V97" r:id="rId1"/>
  </hyperlinks>
  <printOptions horizontalCentered="1"/>
  <pageMargins left="0.75" right="0.5" top="0.5" bottom="0.73" header="0.5" footer="0.5"/>
  <pageSetup scale="67"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43" min="8" max="35" man="1"/>
  </rowBreaks>
  <cellWatches>
    <cellWatch r="AG22"/>
  </cellWatch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51</vt:i4>
      </vt:variant>
    </vt:vector>
  </HeadingPairs>
  <TitlesOfParts>
    <vt:vector size="69" baseType="lpstr">
      <vt:lpstr>Cover Page</vt:lpstr>
      <vt:lpstr>Survey Instructions</vt:lpstr>
      <vt:lpstr>Member Profile</vt:lpstr>
      <vt:lpstr>New Business Volume</vt:lpstr>
      <vt:lpstr>Capital Markets</vt:lpstr>
      <vt:lpstr>Financial Statement Info</vt:lpstr>
      <vt:lpstr>Collections Ops</vt:lpstr>
      <vt:lpstr>Credit Ops Originations</vt:lpstr>
      <vt:lpstr>Asset Management</vt:lpstr>
      <vt:lpstr>New Bus by End-User Industry</vt:lpstr>
      <vt:lpstr>New Bus by Equip Type</vt:lpstr>
      <vt:lpstr>New Bus by State</vt:lpstr>
      <vt:lpstr>Resid on New Bus by Equip Type</vt:lpstr>
      <vt:lpstr>Headcount by Activity</vt:lpstr>
      <vt:lpstr>Small-Tkt Equip Lsg &amp; Finance</vt:lpstr>
      <vt:lpstr>International</vt:lpstr>
      <vt:lpstr>Conclusion</vt:lpstr>
      <vt:lpstr>Interim ICDS</vt:lpstr>
      <vt:lpstr>'Asset Management'!Print_Area</vt:lpstr>
      <vt:lpstr>'Capital Markets'!Print_Area</vt:lpstr>
      <vt:lpstr>'Collections Ops'!Print_Area</vt:lpstr>
      <vt:lpstr>Conclusion!Print_Area</vt:lpstr>
      <vt:lpstr>'Cover Page'!Print_Area</vt:lpstr>
      <vt:lpstr>'Credit Ops Originations'!Print_Area</vt:lpstr>
      <vt:lpstr>'Financial Statement Info'!Print_Area</vt:lpstr>
      <vt:lpstr>'Headcount by Activity'!Print_Area</vt:lpstr>
      <vt:lpstr>'Interim ICDS'!Print_Area</vt:lpstr>
      <vt:lpstr>International!Print_Area</vt:lpstr>
      <vt:lpstr>'Member Profile'!Print_Area</vt:lpstr>
      <vt:lpstr>'New Bus by End-User Industry'!Print_Area</vt:lpstr>
      <vt:lpstr>'New Bus by Equip Type'!Print_Area</vt:lpstr>
      <vt:lpstr>'New Bus by State'!Print_Area</vt:lpstr>
      <vt:lpstr>'New Business Volume'!Print_Area</vt:lpstr>
      <vt:lpstr>'Resid on New Bus by Equip Type'!Print_Area</vt:lpstr>
      <vt:lpstr>'Small-Tkt Equip Lsg &amp; Finance'!Print_Area</vt:lpstr>
      <vt:lpstr>'Survey Instructions'!Print_Area</vt:lpstr>
      <vt:lpstr>'Asset Management'!Print_Titles</vt:lpstr>
      <vt:lpstr>'Capital Markets'!Print_Titles</vt:lpstr>
      <vt:lpstr>'Collections Ops'!Print_Titles</vt:lpstr>
      <vt:lpstr>Conclusion!Print_Titles</vt:lpstr>
      <vt:lpstr>'Credit Ops Originations'!Print_Titles</vt:lpstr>
      <vt:lpstr>'Financial Statement Info'!Print_Titles</vt:lpstr>
      <vt:lpstr>'Headcount by Activity'!Print_Titles</vt:lpstr>
      <vt:lpstr>'Interim ICDS'!Print_Titles</vt:lpstr>
      <vt:lpstr>'New Bus by End-User Industry'!Print_Titles</vt:lpstr>
      <vt:lpstr>'New Bus by Equip Type'!Print_Titles</vt:lpstr>
      <vt:lpstr>'New Bus by State'!Print_Titles</vt:lpstr>
      <vt:lpstr>'New Business Volume'!Print_Titles</vt:lpstr>
      <vt:lpstr>'Resid on New Bus by Equip Type'!Print_Titles</vt:lpstr>
      <vt:lpstr>'Small-Tkt Equip Lsg &amp; Finance'!Print_Titles</vt:lpstr>
      <vt:lpstr>'Survey Instructions'!Print_Titles</vt:lpstr>
      <vt:lpstr>qid_AM</vt:lpstr>
      <vt:lpstr>qid_CM</vt:lpstr>
      <vt:lpstr>qid_CON</vt:lpstr>
      <vt:lpstr>qid_COO</vt:lpstr>
      <vt:lpstr>qid_CP</vt:lpstr>
      <vt:lpstr>qid_CRO</vt:lpstr>
      <vt:lpstr>qid_FSI</vt:lpstr>
      <vt:lpstr>qid_HC</vt:lpstr>
      <vt:lpstr>qid_INT</vt:lpstr>
      <vt:lpstr>qid_MP</vt:lpstr>
      <vt:lpstr>qid_NBI</vt:lpstr>
      <vt:lpstr>qid_NBT</vt:lpstr>
      <vt:lpstr>qid_NBV</vt:lpstr>
      <vt:lpstr>qid_NST</vt:lpstr>
      <vt:lpstr>qid_RSP</vt:lpstr>
      <vt:lpstr>qid_ST</vt:lpstr>
      <vt:lpstr>refPh1_Ind</vt:lpstr>
      <vt:lpstr>refSignificantEquipTypes</vt:lpstr>
    </vt:vector>
  </TitlesOfParts>
  <Company>PricewaterhouseCoopers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Equipment Leasing and Finance Association Survey</dc:title>
  <dc:subject>Equipment Leasing and Finance Assocation of America</dc:subject>
  <dc:creator>PricewaterhouseCoopers LLP</dc:creator>
  <cp:lastModifiedBy>jdesmond003</cp:lastModifiedBy>
  <cp:lastPrinted>2017-02-16T22:44:18Z</cp:lastPrinted>
  <dcterms:created xsi:type="dcterms:W3CDTF">2003-02-01T14:49:34Z</dcterms:created>
  <dcterms:modified xsi:type="dcterms:W3CDTF">2017-02-16T22:45:25Z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